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730" windowHeight="9585" tabRatio="754" firstSheet="102" activeTab="104"/>
  </bookViews>
  <sheets>
    <sheet name="1.นโยบายกระทรวง" sheetId="101" r:id="rId1"/>
    <sheet name="2.นโยบาย สสจ." sheetId="102" r:id="rId2"/>
    <sheet name="3.นโยบาย รพ.กพ." sheetId="182" r:id="rId3"/>
    <sheet name="4.สรุปงบ" sheetId="103" r:id="rId4"/>
    <sheet name="5.act1 แผน 1โครง1แม่&amp;เด็ก" sheetId="20" r:id="rId5"/>
    <sheet name="6.PIRAB 1.1.1" sheetId="105" r:id="rId6"/>
    <sheet name="7.มาตรการ 1.1.1" sheetId="104" r:id="rId7"/>
    <sheet name="8.act1แผน1โครง2ออกกำลังกาย" sheetId="38" r:id="rId8"/>
    <sheet name="9.PIRAB 1.1.2" sheetId="177" r:id="rId9"/>
    <sheet name="10.มาตการ 1.1.2" sheetId="178" r:id="rId10"/>
    <sheet name="11.Act1 แผน2โครง3 พชอ." sheetId="43" r:id="rId11"/>
    <sheet name="12.PIRAB 1.1.3" sheetId="181" r:id="rId12"/>
    <sheet name="13.มาตราการ 1.2.3" sheetId="176" r:id="rId13"/>
    <sheet name="14.Act1แผน3โครง4การควบคุมโรค" sheetId="44" r:id="rId14"/>
    <sheet name="15.PIRAB 1.3.4" sheetId="174" r:id="rId15"/>
    <sheet name="16.มาตราการ 1.3.4" sheetId="173" r:id="rId16"/>
    <sheet name="17.act1แผน3โครง5 DM เคมีเกษตร" sheetId="42" r:id="rId17"/>
    <sheet name="18.PIRAB 1.3.5" sheetId="172" r:id="rId18"/>
    <sheet name="19.มาตราการ 1.3.5" sheetId="171" r:id="rId19"/>
    <sheet name="20.act1แผน3โครง6คุ้มครอง" sheetId="45" r:id="rId20"/>
    <sheet name="21.PIRAB 1.3.6" sheetId="170" r:id="rId21"/>
    <sheet name="22.มาตราการ 1.3.6" sheetId="169" r:id="rId22"/>
    <sheet name="23.act1แผน4โครง7 Green&amp;clean" sheetId="46" r:id="rId23"/>
    <sheet name="24.PIRAB 1.4.7" sheetId="167" r:id="rId24"/>
    <sheet name="25.มาตราการ 1.4.7" sheetId="168" r:id="rId25"/>
    <sheet name="26.act2แผน5โครง8 PCC" sheetId="49" r:id="rId26"/>
    <sheet name="27.6BB 2.5.8" sheetId="165" r:id="rId27"/>
    <sheet name="28.มาตราการ 2.5.8" sheetId="166" r:id="rId28"/>
    <sheet name="29.act2แผน5โครง9 อสม." sheetId="50" r:id="rId29"/>
    <sheet name="30.6BB 2.5.9" sheetId="163" r:id="rId30"/>
    <sheet name="31.มาตราการ 2.5.9" sheetId="164" r:id="rId31"/>
    <sheet name="32.act ยุทธ์2 แผน6 โครง10stroke" sheetId="53" r:id="rId32"/>
    <sheet name="33.6 BB 2.6.10" sheetId="161" r:id="rId33"/>
    <sheet name="34.มาตรการ 2.6.10" sheetId="162" r:id="rId34"/>
    <sheet name="35.act2แผน6โครง11วัณโรค" sheetId="56" r:id="rId35"/>
    <sheet name="36.6 BB 2.6.11" sheetId="160" r:id="rId36"/>
    <sheet name="37.มาตรการ 2.6.10 วัณโรค" sheetId="121" r:id="rId37"/>
    <sheet name="38.act2แผน6โครง12 RDU" sheetId="55" r:id="rId38"/>
    <sheet name="39.6 BB 2.6.12" sheetId="158" r:id="rId39"/>
    <sheet name="40.มาตรการ 2.6.12" sheetId="159" r:id="rId40"/>
    <sheet name="41.act2แผน6โครง13 ระบบREFER" sheetId="54" r:id="rId41"/>
    <sheet name="42.6BB 2.6.13" sheetId="156" r:id="rId42"/>
    <sheet name="43.มาตรการ2.6.13" sheetId="157" r:id="rId43"/>
    <sheet name="44.act2แผน6โครง14ทารกแรกเกิด" sheetId="64" r:id="rId44"/>
    <sheet name="45.6 BB 2.6.14" sheetId="154" r:id="rId45"/>
    <sheet name="46.มาตรการ 2.6.14" sheetId="155" r:id="rId46"/>
    <sheet name="47act2แผน6โครง15Palliative care" sheetId="63" r:id="rId47"/>
    <sheet name="48.act2แผน6 โครง16 แผนไทย" sheetId="62" r:id="rId48"/>
    <sheet name="49.6BOX แผน 2.6.16" sheetId="119" r:id="rId49"/>
    <sheet name="50.มาตราการแผน 2.6.16" sheetId="120" r:id="rId50"/>
    <sheet name="51.act2แผน6โครง17 จิตเวช" sheetId="61" r:id="rId51"/>
    <sheet name=" 52.6BB 2.6.17" sheetId="152" r:id="rId52"/>
    <sheet name="53.มาตรการ 2.6.17" sheetId="153" r:id="rId53"/>
    <sheet name="54.act2แผน6โครง18 Sepsis Ortho" sheetId="60" r:id="rId54"/>
    <sheet name="55. 6 BB 2.6.18" sheetId="150" r:id="rId55"/>
    <sheet name="56.มาตรการ 2.6.18" sheetId="151" r:id="rId56"/>
    <sheet name="57.act2แผน6โครง19 STEMI" sheetId="59" r:id="rId57"/>
    <sheet name="58.6 BB 2.6.19" sheetId="149" r:id="rId58"/>
    <sheet name="59.มาตรการ 2.6.19" sheetId="148" r:id="rId59"/>
    <sheet name="60.act2แผน6โครง20 มะเร็ง" sheetId="106" r:id="rId60"/>
    <sheet name="61. 6 BB 2.6.20" sheetId="146" r:id="rId61"/>
    <sheet name="62.มาตรการ 2.6.20" sheetId="147" r:id="rId62"/>
    <sheet name="63.act2แผน6โครง21 ไต " sheetId="57" r:id="rId63"/>
    <sheet name="64. 6 BB 2.6.21" sheetId="142" r:id="rId64"/>
    <sheet name="65. มาตรการ 2.6.21" sheetId="143" r:id="rId65"/>
    <sheet name="66. act2แผน6โครง22 จักษู" sheetId="52" r:id="rId66"/>
    <sheet name="67. 6 BB 2.6.22" sheetId="140" r:id="rId67"/>
    <sheet name="68. มาตรการ 2.6.22" sheetId="141" r:id="rId68"/>
    <sheet name="69.act2แผน6โครง23 บริจาคอวัยวะ" sheetId="51" r:id="rId69"/>
    <sheet name="70. 6 BB 2.6.23" sheetId="138" r:id="rId70"/>
    <sheet name="71.มาตรการ 2.6.23" sheetId="139" r:id="rId71"/>
    <sheet name="72.act2แผน6โครง24 ยาเสพติด" sheetId="71" r:id="rId72"/>
    <sheet name="73. 6 BB 2.6.24" sheetId="136" r:id="rId73"/>
    <sheet name="74.มาตรการ 2.6.24" sheetId="137" r:id="rId74"/>
    <sheet name="75.act2แผน6โครง25 Intermediat" sheetId="70" r:id="rId75"/>
    <sheet name="76. 6 BB 2.6.25" sheetId="134" r:id="rId76"/>
    <sheet name="77.มาตรการ 2.6.25" sheetId="135" r:id="rId77"/>
    <sheet name="78. act2แผน6โครง26 One Day Sur" sheetId="69" r:id="rId78"/>
    <sheet name="79.6 BB 2.6.26 " sheetId="132" r:id="rId79"/>
    <sheet name="80. มาตรการ 2.6.26 " sheetId="133" r:id="rId80"/>
    <sheet name="81.act2แผน6โครง27 กัญชา" sheetId="68" r:id="rId81"/>
    <sheet name="82. 6 BB 2.6.27" sheetId="131" r:id="rId82"/>
    <sheet name="83. มาตรการ 2.6.27" sheetId="130" r:id="rId83"/>
    <sheet name="84.act2แผน7โครง28 ER" sheetId="67" r:id="rId84"/>
    <sheet name="85. 6 BB 2.7.28" sheetId="128" r:id="rId85"/>
    <sheet name="86.มาตรการ 2.7.28" sheetId="129" r:id="rId86"/>
    <sheet name="87.act2แผน8โครง29 โครงการเฉลิมฯ" sheetId="66" r:id="rId87"/>
    <sheet name="88.act2แผน9โครง30 รายได้+แผนไทย" sheetId="65" r:id="rId88"/>
    <sheet name="89. 6BOX 2.9.30" sheetId="116" r:id="rId89"/>
    <sheet name="90.มาตราการ 2.9.30" sheetId="115" r:id="rId90"/>
    <sheet name="91act3แผน10โครง31 ผลิต+พัฒนาคน " sheetId="73" r:id="rId91"/>
    <sheet name="92.ACQG 3.10.31" sheetId="114" r:id="rId92"/>
    <sheet name="93.มาตราการแผน 3.10.31" sheetId="113" r:id="rId93"/>
    <sheet name="94.act3แผน10โครง32จัดการกำลังคน" sheetId="72" r:id="rId94"/>
    <sheet name="95.act4แผน11โครง33 ITA" sheetId="76" r:id="rId95"/>
    <sheet name="96.ACQG4.11.33  " sheetId="126" r:id="rId96"/>
    <sheet name="97.มาตรการ4.11.33  " sheetId="127" r:id="rId97"/>
    <sheet name="98.act4แผน11โครง34 HA+รพ.ติดดาว" sheetId="78" r:id="rId98"/>
    <sheet name="99.ACQG4.11.34" sheetId="111" r:id="rId99"/>
    <sheet name="100.มาตราการแผน 4.11.34" sheetId="110" r:id="rId100"/>
    <sheet name="101act4แผน11โครง35องค์กรความสุข" sheetId="82" r:id="rId101"/>
    <sheet name=" 102.ACQG4.11.35 " sheetId="124" r:id="rId102"/>
    <sheet name="103.มาตรการ 4.11.35 " sheetId="125" r:id="rId103"/>
    <sheet name="104act4แผน12โครง36 ข้อมูลคุณภาพ" sheetId="81" r:id="rId104"/>
    <sheet name="105.act4แผน12โครง37 Smart Hos" sheetId="80" r:id="rId105"/>
    <sheet name="106.ACQG4.11.37" sheetId="179" r:id="rId106"/>
    <sheet name="107.มาตรการ 4.11.37" sheetId="180" r:id="rId107"/>
    <sheet name="108.act4แผน13โครง38 สามกองทุน" sheetId="79" r:id="rId108"/>
    <sheet name="109.act4แผน13โครง39 การคลัง" sheetId="77" r:id="rId109"/>
    <sheet name="110.ACQG 4.13.39" sheetId="122" r:id="rId110"/>
    <sheet name="111.มาตรการ 4.13.39" sheetId="123" r:id="rId111"/>
    <sheet name="112.act4แผน14โครง40 วิจัย" sheetId="75" r:id="rId112"/>
    <sheet name="113.act4 แผน15โครง41 กฏหมาย" sheetId="74" r:id="rId113"/>
    <sheet name="114.act อื่นๆ" sheetId="107" r:id="rId114"/>
  </sheets>
  <definedNames>
    <definedName name="_xlnm.Print_Titles" localSheetId="51">' 52.6BB 2.6.17'!$1:$5</definedName>
    <definedName name="_xlnm.Print_Titles" localSheetId="0">'1.นโยบายกระทรวง'!$1:$3</definedName>
    <definedName name="_xlnm.Print_Titles" localSheetId="9">'10.มาตการ 1.1.2'!$1:$6</definedName>
    <definedName name="_xlnm.Print_Titles" localSheetId="99">'100.มาตราการแผน 4.11.34'!$1:$6</definedName>
    <definedName name="_xlnm.Print_Titles" localSheetId="100">'101act4แผน11โครง35องค์กรความสุข'!$1:$7</definedName>
    <definedName name="_xlnm.Print_Titles" localSheetId="104">'105.act4แผน12โครง37 Smart Hos'!$1:$7</definedName>
    <definedName name="_xlnm.Print_Titles" localSheetId="108">'109.act4แผน13โครง39 การคลัง'!$1:$7</definedName>
    <definedName name="_xlnm.Print_Titles" localSheetId="113">'114.act อื่นๆ'!$1:$6</definedName>
    <definedName name="_xlnm.Print_Titles" localSheetId="14">'15.PIRAB 1.3.4'!$1:$5</definedName>
    <definedName name="_xlnm.Print_Titles" localSheetId="15">'16.มาตราการ 1.3.4'!$1:$6</definedName>
    <definedName name="_xlnm.Print_Titles" localSheetId="16">'17.act1แผน3โครง5 DM เคมีเกษตร'!$1:$7</definedName>
    <definedName name="_xlnm.Print_Titles" localSheetId="19">'20.act1แผน3โครง6คุ้มครอง'!$1:$7</definedName>
    <definedName name="_xlnm.Print_Titles" localSheetId="22">'23.act1แผน4โครง7 Green&amp;clean'!$1:$7</definedName>
    <definedName name="_xlnm.Print_Titles" localSheetId="25">'26.act2แผน5โครง8 PCC'!$1:$7</definedName>
    <definedName name="_xlnm.Print_Titles" localSheetId="28">'29.act2แผน5โครง9 อสม.'!$1:$7</definedName>
    <definedName name="_xlnm.Print_Titles" localSheetId="31">'32.act ยุทธ์2 แผน6 โครง10stroke'!$1:$7</definedName>
    <definedName name="_xlnm.Print_Titles" localSheetId="37">'38.act2แผน6โครง12 RDU'!$1:$7</definedName>
    <definedName name="_xlnm.Print_Titles" localSheetId="3">'4.สรุปงบ'!$1:$3</definedName>
    <definedName name="_xlnm.Print_Titles" localSheetId="39">'40.มาตรการ 2.6.12'!$1:$6</definedName>
    <definedName name="_xlnm.Print_Titles" localSheetId="40">'41.act2แผน6โครง13 ระบบREFER'!$1:$7</definedName>
    <definedName name="_xlnm.Print_Titles" localSheetId="43">'44.act2แผน6โครง14ทารกแรกเกิด'!$1:$7</definedName>
    <definedName name="_xlnm.Print_Titles" localSheetId="48">'49.6BOX แผน 2.6.16'!$1:$5</definedName>
    <definedName name="_xlnm.Print_Titles" localSheetId="4">'5.act1 แผน 1โครง1แม่&amp;เด็ก'!$1:$7</definedName>
    <definedName name="_xlnm.Print_Titles" localSheetId="50">'51.act2แผน6โครง17 จิตเวช'!$1:$7</definedName>
    <definedName name="_xlnm.Print_Titles" localSheetId="53">'54.act2แผน6โครง18 Sepsis Ortho'!$1:$7</definedName>
    <definedName name="_xlnm.Print_Titles" localSheetId="56">'57.act2แผน6โครง19 STEMI'!$1:$7</definedName>
    <definedName name="_xlnm.Print_Titles" localSheetId="5">'6.PIRAB 1.1.1'!$1:$5</definedName>
    <definedName name="_xlnm.Print_Titles" localSheetId="59">'60.act2แผน6โครง20 มะเร็ง'!$1:$7</definedName>
    <definedName name="_xlnm.Print_Titles" localSheetId="60">'61. 6 BB 2.6.20'!$1:$5</definedName>
    <definedName name="_xlnm.Print_Titles" localSheetId="61">'62.มาตรการ 2.6.20'!$1:$6</definedName>
    <definedName name="_xlnm.Print_Titles" localSheetId="63">'64. 6 BB 2.6.21'!$1:$5</definedName>
    <definedName name="_xlnm.Print_Titles" localSheetId="64">'65. มาตรการ 2.6.21'!$1:$6</definedName>
    <definedName name="_xlnm.Print_Titles" localSheetId="68">'69.act2แผน6โครง23 บริจาคอวัยวะ'!$1:$7</definedName>
    <definedName name="_xlnm.Print_Titles" localSheetId="6">'7.มาตรการ 1.1.1'!$1:$6</definedName>
    <definedName name="_xlnm.Print_Titles" localSheetId="71">'72.act2แผน6โครง24 ยาเสพติด'!$1:$7</definedName>
    <definedName name="_xlnm.Print_Titles" localSheetId="74">'75.act2แผน6โครง25 Intermediat'!$1:$7</definedName>
    <definedName name="_xlnm.Print_Titles" localSheetId="77">'78. act2แผน6โครง26 One Day Sur'!$1:$7</definedName>
    <definedName name="_xlnm.Print_Titles" localSheetId="78">'79.6 BB 2.6.26 '!$1:$5</definedName>
    <definedName name="_xlnm.Print_Titles" localSheetId="7">'8.act1แผน1โครง2ออกกำลังกาย'!$1:$7</definedName>
    <definedName name="_xlnm.Print_Titles" localSheetId="80">'81.act2แผน6โครง27 กัญชา'!$1:$7</definedName>
    <definedName name="_xlnm.Print_Titles" localSheetId="82">'83. มาตรการ 2.6.27'!$1:$6</definedName>
    <definedName name="_xlnm.Print_Titles" localSheetId="83">'84.act2แผน7โครง28 ER'!$1:$7</definedName>
    <definedName name="_xlnm.Print_Titles" localSheetId="85">'86.มาตรการ 2.7.28'!$1:$6</definedName>
    <definedName name="_xlnm.Print_Titles" localSheetId="88">'89. 6BOX 2.9.30'!$1:$5</definedName>
    <definedName name="_xlnm.Print_Titles" localSheetId="8">'9.PIRAB 1.1.2'!$1:$5</definedName>
    <definedName name="_xlnm.Print_Titles" localSheetId="89">'90.มาตราการ 2.9.30'!$1:$6</definedName>
    <definedName name="_xlnm.Print_Titles" localSheetId="90">'91act3แผน10โครง31 ผลิต+พัฒนาคน '!$1:$7</definedName>
    <definedName name="_xlnm.Print_Titles" localSheetId="94">'95.act4แผน11โครง33 ITA'!$1:$7</definedName>
    <definedName name="_xlnm.Print_Titles" localSheetId="97">'98.act4แผน11โครง34 HA+รพ.ติดดาว'!$1:$7</definedName>
    <definedName name="_xlnm.Print_Titles" localSheetId="98">'99.ACQG4.11.34'!$1:$5</definedName>
  </definedNames>
  <calcPr calcId="144525"/>
</workbook>
</file>

<file path=xl/calcChain.xml><?xml version="1.0" encoding="utf-8"?>
<calcChain xmlns="http://schemas.openxmlformats.org/spreadsheetml/2006/main">
  <c r="P27" i="107" l="1"/>
  <c r="D64" i="103" s="1"/>
  <c r="Q27" i="107"/>
  <c r="E64" i="103" s="1"/>
  <c r="O9" i="107" l="1"/>
  <c r="R12" i="61"/>
  <c r="N8" i="71"/>
  <c r="O9" i="46" l="1"/>
  <c r="S9" i="46" s="1"/>
  <c r="O23" i="78"/>
  <c r="S23" i="78" s="1"/>
  <c r="O26" i="107" l="1"/>
  <c r="O10" i="46"/>
  <c r="S10" i="46" s="1"/>
  <c r="O13" i="78"/>
  <c r="S13" i="78" s="1"/>
  <c r="O14" i="78"/>
  <c r="S14" i="78" s="1"/>
  <c r="O12" i="78"/>
  <c r="O15" i="73" l="1"/>
  <c r="S15" i="73" s="1"/>
  <c r="O18" i="73"/>
  <c r="S18" i="73" s="1"/>
  <c r="O21" i="73"/>
  <c r="S21" i="73" s="1"/>
  <c r="O20" i="73"/>
  <c r="S20" i="73" s="1"/>
  <c r="O19" i="73"/>
  <c r="S19" i="73" s="1"/>
  <c r="O34" i="78"/>
  <c r="S34" i="78" s="1"/>
  <c r="O35" i="78"/>
  <c r="S35" i="78" s="1"/>
  <c r="O36" i="78"/>
  <c r="S36" i="78" s="1"/>
  <c r="O37" i="78"/>
  <c r="S37" i="78" s="1"/>
  <c r="O24" i="107" l="1"/>
  <c r="O25" i="107"/>
  <c r="O22" i="107"/>
  <c r="O23" i="107"/>
  <c r="O21" i="107"/>
  <c r="S23" i="107" l="1"/>
  <c r="S24" i="107"/>
  <c r="S21" i="107"/>
  <c r="S22" i="107"/>
  <c r="S25" i="107"/>
  <c r="O20" i="107"/>
  <c r="S20" i="107" s="1"/>
  <c r="K35" i="80"/>
  <c r="I24" i="80"/>
  <c r="G31" i="67"/>
  <c r="G28" i="67"/>
  <c r="D30" i="103" l="1"/>
  <c r="F30" i="103"/>
  <c r="P12" i="59"/>
  <c r="Q12" i="59"/>
  <c r="E30" i="103" s="1"/>
  <c r="R12" i="59"/>
  <c r="P13" i="54"/>
  <c r="D24" i="103" s="1"/>
  <c r="Q13" i="54"/>
  <c r="E24" i="103" s="1"/>
  <c r="R13" i="54"/>
  <c r="F24" i="103" s="1"/>
  <c r="C22" i="103"/>
  <c r="E22" i="103"/>
  <c r="F22" i="103"/>
  <c r="B22" i="103"/>
  <c r="P19" i="49"/>
  <c r="R19" i="49"/>
  <c r="Q60" i="20"/>
  <c r="R60" i="20"/>
  <c r="O32" i="80" l="1"/>
  <c r="S32" i="80" s="1"/>
  <c r="O31" i="80"/>
  <c r="O21" i="80"/>
  <c r="R37" i="80"/>
  <c r="R36" i="80"/>
  <c r="P38" i="80"/>
  <c r="D56" i="103" s="1"/>
  <c r="Q38" i="80"/>
  <c r="E56" i="103" s="1"/>
  <c r="R38" i="80"/>
  <c r="F56" i="103" s="1"/>
  <c r="N38" i="80"/>
  <c r="B56" i="103" s="1"/>
  <c r="S10" i="80"/>
  <c r="S11" i="80"/>
  <c r="S12" i="80"/>
  <c r="S13" i="80"/>
  <c r="S14" i="80"/>
  <c r="S15" i="80"/>
  <c r="S16" i="80"/>
  <c r="S17" i="80"/>
  <c r="S18" i="80"/>
  <c r="S19" i="80"/>
  <c r="S20" i="80"/>
  <c r="S21" i="80"/>
  <c r="S22" i="80"/>
  <c r="S23" i="80"/>
  <c r="S25" i="80"/>
  <c r="S26" i="80"/>
  <c r="S27" i="80"/>
  <c r="S28" i="80"/>
  <c r="S29" i="80"/>
  <c r="S30" i="80"/>
  <c r="S31" i="80"/>
  <c r="S33" i="80"/>
  <c r="S34" i="80"/>
  <c r="S36" i="80"/>
  <c r="S37" i="80"/>
  <c r="S9" i="80"/>
  <c r="S8" i="80"/>
  <c r="G35" i="80"/>
  <c r="O35" i="80" s="1"/>
  <c r="S35" i="80" s="1"/>
  <c r="G24" i="80"/>
  <c r="O24" i="80" s="1"/>
  <c r="S24" i="80" s="1"/>
  <c r="O38" i="80" l="1"/>
  <c r="C56" i="103" s="1"/>
  <c r="S38" i="80"/>
  <c r="P11" i="82" l="1"/>
  <c r="D53" i="103" s="1"/>
  <c r="Q11" i="82"/>
  <c r="E53" i="103" s="1"/>
  <c r="R11" i="82"/>
  <c r="F53" i="103" s="1"/>
  <c r="N11" i="82"/>
  <c r="B53" i="103" s="1"/>
  <c r="O10" i="82"/>
  <c r="S10" i="82" s="1"/>
  <c r="S9" i="82"/>
  <c r="S8" i="82"/>
  <c r="S11" i="82" s="1"/>
  <c r="O28" i="78"/>
  <c r="S28" i="78" s="1"/>
  <c r="O29" i="78"/>
  <c r="O30" i="78"/>
  <c r="S30" i="78" s="1"/>
  <c r="O31" i="78"/>
  <c r="S31" i="78" s="1"/>
  <c r="O27" i="78"/>
  <c r="S27" i="78" s="1"/>
  <c r="S29" i="78"/>
  <c r="O14" i="73"/>
  <c r="S14" i="73" s="1"/>
  <c r="N35" i="67"/>
  <c r="B40" i="103" s="1"/>
  <c r="Q35" i="67"/>
  <c r="E40" i="103" s="1"/>
  <c r="R35" i="67"/>
  <c r="F40" i="103" s="1"/>
  <c r="O34" i="67"/>
  <c r="S34" i="67" s="1"/>
  <c r="O31" i="67"/>
  <c r="O28" i="67"/>
  <c r="S28" i="67" s="1"/>
  <c r="O15" i="67"/>
  <c r="O12" i="67"/>
  <c r="S12" i="67" s="1"/>
  <c r="O13" i="67"/>
  <c r="O14" i="67"/>
  <c r="O11" i="67"/>
  <c r="O10" i="67"/>
  <c r="O9" i="67"/>
  <c r="P8" i="67"/>
  <c r="S8" i="67" s="1"/>
  <c r="S10" i="67"/>
  <c r="S11" i="67"/>
  <c r="S13" i="67"/>
  <c r="S14" i="67"/>
  <c r="S15" i="67"/>
  <c r="S16" i="67"/>
  <c r="S17" i="67"/>
  <c r="S18" i="67"/>
  <c r="S19" i="67"/>
  <c r="S20" i="67"/>
  <c r="S21" i="67"/>
  <c r="S22" i="67"/>
  <c r="S23" i="67"/>
  <c r="S24" i="67"/>
  <c r="S25" i="67"/>
  <c r="S26" i="67"/>
  <c r="S27" i="67"/>
  <c r="S29" i="67"/>
  <c r="S30" i="67"/>
  <c r="S31" i="67"/>
  <c r="S32" i="67"/>
  <c r="S33" i="67"/>
  <c r="O35" i="67" l="1"/>
  <c r="C40" i="103" s="1"/>
  <c r="O11" i="82"/>
  <c r="C53" i="103" s="1"/>
  <c r="P35" i="67"/>
  <c r="D40" i="103" s="1"/>
  <c r="S9" i="67"/>
  <c r="S35" i="67" s="1"/>
  <c r="O12" i="69" l="1"/>
  <c r="S12" i="69" s="1"/>
  <c r="O8" i="69"/>
  <c r="S8" i="69" s="1"/>
  <c r="S10" i="69"/>
  <c r="S11" i="69"/>
  <c r="P13" i="69"/>
  <c r="D37" i="103" s="1"/>
  <c r="Q13" i="69"/>
  <c r="E37" i="103" s="1"/>
  <c r="R13" i="69"/>
  <c r="F37" i="103" s="1"/>
  <c r="N13" i="69"/>
  <c r="B37" i="103" s="1"/>
  <c r="S9" i="69"/>
  <c r="N12" i="70"/>
  <c r="N14" i="70" s="1"/>
  <c r="B36" i="103" s="1"/>
  <c r="O14" i="70"/>
  <c r="C36" i="103" s="1"/>
  <c r="P14" i="70"/>
  <c r="D36" i="103" s="1"/>
  <c r="Q14" i="70"/>
  <c r="E36" i="103" s="1"/>
  <c r="R14" i="70"/>
  <c r="F36" i="103" s="1"/>
  <c r="S9" i="70"/>
  <c r="S10" i="70"/>
  <c r="S11" i="70"/>
  <c r="S13" i="70"/>
  <c r="S8" i="70"/>
  <c r="S13" i="71"/>
  <c r="S12" i="71"/>
  <c r="S8" i="71"/>
  <c r="O18" i="71"/>
  <c r="C35" i="103" s="1"/>
  <c r="P18" i="71"/>
  <c r="D35" i="103" s="1"/>
  <c r="Q18" i="71"/>
  <c r="E35" i="103" s="1"/>
  <c r="N18" i="71"/>
  <c r="B35" i="103" s="1"/>
  <c r="S9" i="71"/>
  <c r="S10" i="71"/>
  <c r="S11" i="71"/>
  <c r="S14" i="71"/>
  <c r="S15" i="71"/>
  <c r="S16" i="71"/>
  <c r="S17" i="71"/>
  <c r="O13" i="51"/>
  <c r="O14" i="51" s="1"/>
  <c r="C34" i="103" s="1"/>
  <c r="P14" i="51"/>
  <c r="D34" i="103" s="1"/>
  <c r="Q14" i="51"/>
  <c r="E34" i="103" s="1"/>
  <c r="R14" i="51"/>
  <c r="F34" i="103" s="1"/>
  <c r="N14" i="51"/>
  <c r="B34" i="103" s="1"/>
  <c r="S10" i="51"/>
  <c r="S11" i="51"/>
  <c r="S12" i="51"/>
  <c r="S9" i="51"/>
  <c r="S8" i="51"/>
  <c r="O10" i="57"/>
  <c r="P10" i="57"/>
  <c r="Q10" i="57"/>
  <c r="R10" i="57"/>
  <c r="N10" i="57"/>
  <c r="S9" i="57"/>
  <c r="S8" i="57"/>
  <c r="S10" i="57" s="1"/>
  <c r="O13" i="106"/>
  <c r="O11" i="106"/>
  <c r="O14" i="106" s="1"/>
  <c r="C31" i="103" s="1"/>
  <c r="Q14" i="106"/>
  <c r="E31" i="103" s="1"/>
  <c r="R14" i="106"/>
  <c r="F31" i="103" s="1"/>
  <c r="N14" i="106"/>
  <c r="B31" i="103" s="1"/>
  <c r="S9" i="106"/>
  <c r="S10" i="106"/>
  <c r="S12" i="106"/>
  <c r="S13" i="106"/>
  <c r="O11" i="59"/>
  <c r="O9" i="59"/>
  <c r="S9" i="59" s="1"/>
  <c r="O8" i="59"/>
  <c r="N12" i="59"/>
  <c r="B30" i="103" s="1"/>
  <c r="S10" i="59"/>
  <c r="S11" i="59"/>
  <c r="O13" i="60"/>
  <c r="S13" i="60" s="1"/>
  <c r="O11" i="60"/>
  <c r="S11" i="60" s="1"/>
  <c r="O10" i="60"/>
  <c r="S10" i="60" s="1"/>
  <c r="P9" i="60"/>
  <c r="P14" i="60" s="1"/>
  <c r="D29" i="103" s="1"/>
  <c r="O8" i="60"/>
  <c r="S8" i="60" s="1"/>
  <c r="Q14" i="60"/>
  <c r="E29" i="103" s="1"/>
  <c r="R14" i="60"/>
  <c r="F29" i="103" s="1"/>
  <c r="N14" i="60"/>
  <c r="B29" i="103" s="1"/>
  <c r="S12" i="60"/>
  <c r="S12" i="61"/>
  <c r="O17" i="61"/>
  <c r="C28" i="103" s="1"/>
  <c r="P17" i="61"/>
  <c r="D28" i="103" s="1"/>
  <c r="Q17" i="61"/>
  <c r="E28" i="103" s="1"/>
  <c r="R17" i="61"/>
  <c r="F28" i="103" s="1"/>
  <c r="S10" i="61"/>
  <c r="S11" i="61"/>
  <c r="S13" i="61"/>
  <c r="S14" i="61"/>
  <c r="S15" i="61"/>
  <c r="S16" i="61"/>
  <c r="S9" i="61"/>
  <c r="S8" i="61"/>
  <c r="S8" i="59" l="1"/>
  <c r="S12" i="59" s="1"/>
  <c r="O12" i="59"/>
  <c r="C30" i="103" s="1"/>
  <c r="S17" i="61"/>
  <c r="O13" i="69"/>
  <c r="C37" i="103" s="1"/>
  <c r="S13" i="69"/>
  <c r="S12" i="70"/>
  <c r="S14" i="70" s="1"/>
  <c r="S18" i="71"/>
  <c r="R18" i="71"/>
  <c r="F35" i="103" s="1"/>
  <c r="S13" i="51"/>
  <c r="S14" i="51" s="1"/>
  <c r="S11" i="106"/>
  <c r="S9" i="60"/>
  <c r="S14" i="60" s="1"/>
  <c r="O14" i="60"/>
  <c r="C29" i="103" s="1"/>
  <c r="N17" i="61"/>
  <c r="B28" i="103" s="1"/>
  <c r="O12" i="64"/>
  <c r="O14" i="64" s="1"/>
  <c r="C25" i="103" s="1"/>
  <c r="P14" i="64"/>
  <c r="D25" i="103" s="1"/>
  <c r="R11" i="64"/>
  <c r="R14" i="64" s="1"/>
  <c r="F25" i="103" s="1"/>
  <c r="Q14" i="64"/>
  <c r="E25" i="103" s="1"/>
  <c r="N14" i="64"/>
  <c r="B25" i="103" s="1"/>
  <c r="S9" i="64"/>
  <c r="S10" i="64"/>
  <c r="S11" i="64"/>
  <c r="S12" i="64"/>
  <c r="S13" i="64"/>
  <c r="S8" i="64"/>
  <c r="S14" i="64" l="1"/>
  <c r="O11" i="54"/>
  <c r="O10" i="54"/>
  <c r="S10" i="54" s="1"/>
  <c r="O9" i="54"/>
  <c r="N13" i="54"/>
  <c r="B24" i="103" s="1"/>
  <c r="S12" i="54"/>
  <c r="S11" i="54"/>
  <c r="S8" i="54"/>
  <c r="O13" i="55"/>
  <c r="P13" i="55"/>
  <c r="Q13" i="55"/>
  <c r="R13" i="55"/>
  <c r="N13" i="55"/>
  <c r="S9" i="55"/>
  <c r="S10" i="55"/>
  <c r="S11" i="55"/>
  <c r="S12" i="55"/>
  <c r="S8" i="55"/>
  <c r="S13" i="55" s="1"/>
  <c r="P10" i="53"/>
  <c r="D21" i="103" s="1"/>
  <c r="Q10" i="53"/>
  <c r="E21" i="103" s="1"/>
  <c r="N10" i="53"/>
  <c r="B21" i="103" s="1"/>
  <c r="O9" i="53"/>
  <c r="S9" i="53" s="1"/>
  <c r="R8" i="53"/>
  <c r="S8" i="53" s="1"/>
  <c r="S10" i="53" s="1"/>
  <c r="I13" i="50"/>
  <c r="O10" i="53" l="1"/>
  <c r="C21" i="103" s="1"/>
  <c r="O13" i="54"/>
  <c r="C24" i="103" s="1"/>
  <c r="S9" i="54"/>
  <c r="S13" i="54" s="1"/>
  <c r="R10" i="53"/>
  <c r="F21" i="103" s="1"/>
  <c r="I8" i="106" l="1"/>
  <c r="E11" i="103"/>
  <c r="O10" i="44"/>
  <c r="C11" i="103" s="1"/>
  <c r="Q10" i="44"/>
  <c r="R10" i="44"/>
  <c r="F11" i="103" s="1"/>
  <c r="N10" i="44"/>
  <c r="B11" i="103" s="1"/>
  <c r="P9" i="44"/>
  <c r="S9" i="44"/>
  <c r="Q20" i="38" l="1"/>
  <c r="S13" i="20"/>
  <c r="S14" i="20"/>
  <c r="S15" i="20"/>
  <c r="S17" i="20"/>
  <c r="S18" i="20"/>
  <c r="S21" i="20"/>
  <c r="S22" i="20"/>
  <c r="S23" i="20"/>
  <c r="S24" i="20"/>
  <c r="S25" i="20"/>
  <c r="S28" i="20"/>
  <c r="S29" i="20"/>
  <c r="S30" i="20"/>
  <c r="S31" i="20"/>
  <c r="S32" i="20"/>
  <c r="S33" i="20"/>
  <c r="S35" i="20"/>
  <c r="S38" i="20"/>
  <c r="S39" i="20"/>
  <c r="S40" i="20"/>
  <c r="S46" i="20"/>
  <c r="S47" i="20"/>
  <c r="S50" i="20"/>
  <c r="S51" i="20"/>
  <c r="S52" i="20"/>
  <c r="S53" i="20"/>
  <c r="S55" i="20"/>
  <c r="S56" i="20"/>
  <c r="S57" i="20"/>
  <c r="S58" i="20"/>
  <c r="S59" i="20"/>
  <c r="R13" i="107"/>
  <c r="S13" i="107" s="1"/>
  <c r="O12" i="73" l="1"/>
  <c r="O13" i="73"/>
  <c r="O16" i="73"/>
  <c r="O17" i="73"/>
  <c r="O22" i="73"/>
  <c r="O11" i="73"/>
  <c r="O10" i="73"/>
  <c r="O9" i="73"/>
  <c r="O8" i="73"/>
  <c r="N27" i="107" l="1"/>
  <c r="B64" i="103" s="1"/>
  <c r="S26" i="107"/>
  <c r="O19" i="107"/>
  <c r="S19" i="107" s="1"/>
  <c r="O18" i="107"/>
  <c r="S18" i="107" s="1"/>
  <c r="O17" i="107"/>
  <c r="S17" i="107" s="1"/>
  <c r="O16" i="107"/>
  <c r="S16" i="107" s="1"/>
  <c r="O15" i="107"/>
  <c r="S15" i="107" s="1"/>
  <c r="O14" i="107"/>
  <c r="S14" i="107" s="1"/>
  <c r="O12" i="107"/>
  <c r="S12" i="107" s="1"/>
  <c r="O11" i="107"/>
  <c r="S11" i="107" s="1"/>
  <c r="O10" i="107"/>
  <c r="S10" i="107" s="1"/>
  <c r="S9" i="107"/>
  <c r="O8" i="107"/>
  <c r="O27" i="107" s="1"/>
  <c r="C64" i="103" s="1"/>
  <c r="R7" i="107"/>
  <c r="R27" i="107" s="1"/>
  <c r="F64" i="103" s="1"/>
  <c r="P8" i="106"/>
  <c r="S8" i="106" l="1"/>
  <c r="S14" i="106" s="1"/>
  <c r="P14" i="106"/>
  <c r="D31" i="103" s="1"/>
  <c r="G64" i="103"/>
  <c r="S8" i="107"/>
  <c r="S7" i="107"/>
  <c r="R23" i="73"/>
  <c r="F47" i="103" s="1"/>
  <c r="Q23" i="73"/>
  <c r="E47" i="103" s="1"/>
  <c r="P23" i="73"/>
  <c r="D47" i="103" s="1"/>
  <c r="O23" i="73"/>
  <c r="C47" i="103" s="1"/>
  <c r="N23" i="73"/>
  <c r="B47" i="103" s="1"/>
  <c r="S8" i="73"/>
  <c r="S9" i="73"/>
  <c r="S10" i="73"/>
  <c r="S11" i="73"/>
  <c r="S12" i="73"/>
  <c r="S13" i="73"/>
  <c r="S16" i="73"/>
  <c r="S17" i="73"/>
  <c r="S22" i="73"/>
  <c r="P8" i="56"/>
  <c r="D22" i="103" s="1"/>
  <c r="S27" i="107" l="1"/>
  <c r="S8" i="56"/>
  <c r="S23" i="73"/>
  <c r="P8" i="50"/>
  <c r="P12" i="50"/>
  <c r="S12" i="50" s="1"/>
  <c r="P49" i="20"/>
  <c r="S49" i="20" s="1"/>
  <c r="P34" i="20"/>
  <c r="S34" i="20" s="1"/>
  <c r="P27" i="20"/>
  <c r="S27" i="20" s="1"/>
  <c r="P16" i="20"/>
  <c r="S16" i="20" s="1"/>
  <c r="R9" i="65"/>
  <c r="R8" i="65"/>
  <c r="O10" i="65"/>
  <c r="C44" i="103" s="1"/>
  <c r="P10" i="65"/>
  <c r="D44" i="103" s="1"/>
  <c r="Q10" i="65"/>
  <c r="E44" i="103" s="1"/>
  <c r="N10" i="65"/>
  <c r="B44" i="103" s="1"/>
  <c r="S9" i="65"/>
  <c r="R10" i="65" l="1"/>
  <c r="F44" i="103" s="1"/>
  <c r="S8" i="65"/>
  <c r="S10" i="65" s="1"/>
  <c r="O14" i="46" l="1"/>
  <c r="C15" i="103" s="1"/>
  <c r="P14" i="46"/>
  <c r="D15" i="103" s="1"/>
  <c r="Q14" i="46"/>
  <c r="E15" i="103" s="1"/>
  <c r="R14" i="46"/>
  <c r="F15" i="103" s="1"/>
  <c r="N14" i="46"/>
  <c r="B15" i="103" s="1"/>
  <c r="O8" i="46"/>
  <c r="P37" i="20"/>
  <c r="S37" i="20" s="1"/>
  <c r="O38" i="78"/>
  <c r="S38" i="78" s="1"/>
  <c r="O33" i="78"/>
  <c r="S33" i="78" s="1"/>
  <c r="O26" i="78"/>
  <c r="S26" i="78" s="1"/>
  <c r="O25" i="78"/>
  <c r="S25" i="78" s="1"/>
  <c r="O24" i="78"/>
  <c r="S24" i="78" s="1"/>
  <c r="O21" i="78"/>
  <c r="O20" i="78"/>
  <c r="S20" i="78" s="1"/>
  <c r="O19" i="78"/>
  <c r="S19" i="78" s="1"/>
  <c r="O17" i="78"/>
  <c r="O15" i="78"/>
  <c r="S15" i="78" s="1"/>
  <c r="O11" i="78"/>
  <c r="S11" i="78" s="1"/>
  <c r="O10" i="78"/>
  <c r="S10" i="78" s="1"/>
  <c r="S39" i="78"/>
  <c r="S40" i="78"/>
  <c r="S41" i="78"/>
  <c r="S42" i="78"/>
  <c r="S43" i="78"/>
  <c r="P44" i="78"/>
  <c r="D52" i="103" s="1"/>
  <c r="Q44" i="78"/>
  <c r="E52" i="103" s="1"/>
  <c r="R44" i="78"/>
  <c r="F52" i="103" s="1"/>
  <c r="S16" i="78"/>
  <c r="S17" i="78"/>
  <c r="S18" i="78"/>
  <c r="S21" i="78"/>
  <c r="S22" i="78"/>
  <c r="S12" i="78"/>
  <c r="S9" i="78"/>
  <c r="S8" i="78"/>
  <c r="S11" i="50"/>
  <c r="S13" i="50"/>
  <c r="P14" i="50"/>
  <c r="D19" i="103" s="1"/>
  <c r="Q14" i="50"/>
  <c r="E19" i="103" s="1"/>
  <c r="R14" i="50"/>
  <c r="F19" i="103" s="1"/>
  <c r="N14" i="50"/>
  <c r="B19" i="103" s="1"/>
  <c r="O13" i="50"/>
  <c r="O14" i="50" s="1"/>
  <c r="C19" i="103" s="1"/>
  <c r="S10" i="50"/>
  <c r="S9" i="50"/>
  <c r="S8" i="50"/>
  <c r="D18" i="103"/>
  <c r="F18" i="103"/>
  <c r="N19" i="49"/>
  <c r="B18" i="103" s="1"/>
  <c r="O18" i="49"/>
  <c r="S18" i="49" s="1"/>
  <c r="O17" i="49"/>
  <c r="S17" i="49" s="1"/>
  <c r="O10" i="49"/>
  <c r="O19" i="49" s="1"/>
  <c r="C18" i="103" s="1"/>
  <c r="Q9" i="49"/>
  <c r="Q8" i="49"/>
  <c r="Q19" i="49" s="1"/>
  <c r="E18" i="103" s="1"/>
  <c r="S14" i="49"/>
  <c r="S15" i="49"/>
  <c r="S16" i="49"/>
  <c r="S10" i="49"/>
  <c r="S9" i="49"/>
  <c r="S8" i="49"/>
  <c r="S11" i="46"/>
  <c r="S12" i="46"/>
  <c r="S13" i="46"/>
  <c r="S9" i="45"/>
  <c r="S10" i="43"/>
  <c r="S9" i="43"/>
  <c r="S19" i="49" l="1"/>
  <c r="N44" i="78"/>
  <c r="B52" i="103" s="1"/>
  <c r="B50" i="103" s="1"/>
  <c r="S14" i="50"/>
  <c r="S8" i="46"/>
  <c r="S14" i="46" s="1"/>
  <c r="S8" i="45"/>
  <c r="S8" i="43"/>
  <c r="D12" i="103"/>
  <c r="F12" i="103"/>
  <c r="P20" i="42"/>
  <c r="Q20" i="42"/>
  <c r="E12" i="103" s="1"/>
  <c r="E10" i="103" s="1"/>
  <c r="R20" i="42"/>
  <c r="N20" i="42"/>
  <c r="B12" i="103" s="1"/>
  <c r="S13" i="42"/>
  <c r="S14" i="42"/>
  <c r="S19" i="42"/>
  <c r="O12" i="42"/>
  <c r="O11" i="42"/>
  <c r="S11" i="42" s="1"/>
  <c r="S12" i="42"/>
  <c r="Q10" i="42"/>
  <c r="S10" i="42"/>
  <c r="O9" i="42"/>
  <c r="S9" i="42" s="1"/>
  <c r="O8" i="42"/>
  <c r="O20" i="42" s="1"/>
  <c r="C12" i="103" s="1"/>
  <c r="C10" i="103" s="1"/>
  <c r="S8" i="42"/>
  <c r="P8" i="44"/>
  <c r="E7" i="103"/>
  <c r="N20" i="38"/>
  <c r="B7" i="103" s="1"/>
  <c r="O19" i="38"/>
  <c r="P18" i="38"/>
  <c r="S18" i="38" s="1"/>
  <c r="R17" i="38"/>
  <c r="S17" i="38" s="1"/>
  <c r="P16" i="38"/>
  <c r="P15" i="38"/>
  <c r="S15" i="38" s="1"/>
  <c r="O14" i="38"/>
  <c r="R13" i="38"/>
  <c r="O12" i="38"/>
  <c r="P11" i="38"/>
  <c r="R10" i="38"/>
  <c r="O9" i="38"/>
  <c r="P8" i="38"/>
  <c r="S11" i="38"/>
  <c r="S12" i="38"/>
  <c r="S13" i="38"/>
  <c r="S16" i="38"/>
  <c r="S19" i="38"/>
  <c r="S10" i="38"/>
  <c r="S9" i="38"/>
  <c r="S8" i="38"/>
  <c r="P54" i="20"/>
  <c r="S54" i="20" s="1"/>
  <c r="N48" i="20"/>
  <c r="S48" i="20" s="1"/>
  <c r="O45" i="20"/>
  <c r="S45" i="20" s="1"/>
  <c r="P44" i="20"/>
  <c r="S44" i="20" s="1"/>
  <c r="P43" i="20"/>
  <c r="S43" i="20" s="1"/>
  <c r="P42" i="20"/>
  <c r="S42" i="20" s="1"/>
  <c r="P41" i="20"/>
  <c r="S41" i="20" s="1"/>
  <c r="P36" i="20"/>
  <c r="P26" i="20"/>
  <c r="S26" i="20" s="1"/>
  <c r="P20" i="20"/>
  <c r="S20" i="20" s="1"/>
  <c r="E6" i="103"/>
  <c r="F6" i="103"/>
  <c r="O19" i="20"/>
  <c r="N11" i="20"/>
  <c r="S11" i="20" s="1"/>
  <c r="N12" i="20"/>
  <c r="S12" i="20" s="1"/>
  <c r="N10" i="20"/>
  <c r="S10" i="20" s="1"/>
  <c r="P9" i="20"/>
  <c r="S9" i="20" s="1"/>
  <c r="P8" i="20"/>
  <c r="G63" i="103"/>
  <c r="F62" i="103"/>
  <c r="E62" i="103"/>
  <c r="D62" i="103"/>
  <c r="C62" i="103"/>
  <c r="B62" i="103"/>
  <c r="G61" i="103"/>
  <c r="F60" i="103"/>
  <c r="E60" i="103"/>
  <c r="D60" i="103"/>
  <c r="C60" i="103"/>
  <c r="B60" i="103"/>
  <c r="G59" i="103"/>
  <c r="G58" i="103"/>
  <c r="F57" i="103"/>
  <c r="E57" i="103"/>
  <c r="D57" i="103"/>
  <c r="C57" i="103"/>
  <c r="B57" i="103"/>
  <c r="G57" i="103" s="1"/>
  <c r="G56" i="103"/>
  <c r="H56" i="103" s="1"/>
  <c r="G55" i="103"/>
  <c r="F54" i="103"/>
  <c r="E54" i="103"/>
  <c r="D54" i="103"/>
  <c r="C54" i="103"/>
  <c r="B54" i="103"/>
  <c r="G53" i="103"/>
  <c r="H53" i="103" s="1"/>
  <c r="G51" i="103"/>
  <c r="F50" i="103"/>
  <c r="E50" i="103"/>
  <c r="D50" i="103"/>
  <c r="G48" i="103"/>
  <c r="G47" i="103"/>
  <c r="H47" i="103" s="1"/>
  <c r="F46" i="103"/>
  <c r="F45" i="103" s="1"/>
  <c r="E46" i="103"/>
  <c r="E45" i="103" s="1"/>
  <c r="D46" i="103"/>
  <c r="D45" i="103" s="1"/>
  <c r="C46" i="103"/>
  <c r="C45" i="103" s="1"/>
  <c r="B46" i="103"/>
  <c r="B45" i="103" s="1"/>
  <c r="G44" i="103"/>
  <c r="H44" i="103" s="1"/>
  <c r="F43" i="103"/>
  <c r="E43" i="103"/>
  <c r="D43" i="103"/>
  <c r="C43" i="103"/>
  <c r="B43" i="103"/>
  <c r="G42" i="103"/>
  <c r="F41" i="103"/>
  <c r="E41" i="103"/>
  <c r="D41" i="103"/>
  <c r="C41" i="103"/>
  <c r="B41" i="103"/>
  <c r="G40" i="103"/>
  <c r="H40" i="103" s="1"/>
  <c r="F39" i="103"/>
  <c r="E39" i="103"/>
  <c r="D39" i="103"/>
  <c r="C39" i="103"/>
  <c r="B39" i="103"/>
  <c r="G38" i="103"/>
  <c r="G37" i="103"/>
  <c r="H37" i="103" s="1"/>
  <c r="G36" i="103"/>
  <c r="H36" i="103" s="1"/>
  <c r="G35" i="103"/>
  <c r="H35" i="103" s="1"/>
  <c r="G34" i="103"/>
  <c r="H34" i="103" s="1"/>
  <c r="G33" i="103"/>
  <c r="G32" i="103"/>
  <c r="G31" i="103"/>
  <c r="H31" i="103" s="1"/>
  <c r="G30" i="103"/>
  <c r="H30" i="103" s="1"/>
  <c r="G29" i="103"/>
  <c r="H29" i="103" s="1"/>
  <c r="G28" i="103"/>
  <c r="H28" i="103" s="1"/>
  <c r="G27" i="103"/>
  <c r="G26" i="103"/>
  <c r="G25" i="103"/>
  <c r="H25" i="103" s="1"/>
  <c r="G24" i="103"/>
  <c r="H24" i="103" s="1"/>
  <c r="G23" i="103"/>
  <c r="G22" i="103"/>
  <c r="H22" i="103" s="1"/>
  <c r="G21" i="103"/>
  <c r="H21" i="103" s="1"/>
  <c r="F20" i="103"/>
  <c r="E20" i="103"/>
  <c r="D20" i="103"/>
  <c r="C20" i="103"/>
  <c r="B20" i="103"/>
  <c r="G19" i="103"/>
  <c r="G18" i="103"/>
  <c r="H18" i="103" s="1"/>
  <c r="F17" i="103"/>
  <c r="E17" i="103"/>
  <c r="D17" i="103"/>
  <c r="C17" i="103"/>
  <c r="B17" i="103"/>
  <c r="G15" i="103"/>
  <c r="H15" i="103" s="1"/>
  <c r="F14" i="103"/>
  <c r="E14" i="103"/>
  <c r="D14" i="103"/>
  <c r="C14" i="103"/>
  <c r="B14" i="103"/>
  <c r="G13" i="103"/>
  <c r="G9" i="103"/>
  <c r="F8" i="103"/>
  <c r="E8" i="103"/>
  <c r="D8" i="103"/>
  <c r="C8" i="103"/>
  <c r="G8" i="103" s="1"/>
  <c r="B8" i="103"/>
  <c r="H19" i="103" l="1"/>
  <c r="G41" i="103"/>
  <c r="G62" i="103"/>
  <c r="G60" i="103"/>
  <c r="R20" i="38"/>
  <c r="F7" i="103" s="1"/>
  <c r="F5" i="103" s="1"/>
  <c r="O60" i="20"/>
  <c r="C6" i="103" s="1"/>
  <c r="S19" i="20"/>
  <c r="S8" i="44"/>
  <c r="S10" i="44" s="1"/>
  <c r="P10" i="44"/>
  <c r="D11" i="103" s="1"/>
  <c r="G11" i="103" s="1"/>
  <c r="H11" i="103" s="1"/>
  <c r="E49" i="103"/>
  <c r="P20" i="38"/>
  <c r="D7" i="103" s="1"/>
  <c r="G43" i="103"/>
  <c r="E16" i="103"/>
  <c r="S14" i="38"/>
  <c r="S20" i="38" s="1"/>
  <c r="O20" i="38"/>
  <c r="C7" i="103" s="1"/>
  <c r="P60" i="20"/>
  <c r="D6" i="103" s="1"/>
  <c r="S36" i="20"/>
  <c r="G54" i="103"/>
  <c r="G39" i="103"/>
  <c r="B16" i="103"/>
  <c r="C16" i="103"/>
  <c r="G20" i="103"/>
  <c r="D16" i="103"/>
  <c r="F16" i="103"/>
  <c r="F10" i="103"/>
  <c r="G45" i="103"/>
  <c r="G46" i="103"/>
  <c r="G14" i="103"/>
  <c r="F49" i="103"/>
  <c r="D49" i="103"/>
  <c r="G17" i="103"/>
  <c r="G12" i="103"/>
  <c r="S20" i="42"/>
  <c r="B10" i="103"/>
  <c r="E5" i="103"/>
  <c r="E4" i="103" s="1"/>
  <c r="N60" i="20"/>
  <c r="B6" i="103" s="1"/>
  <c r="S8" i="20"/>
  <c r="B49" i="103"/>
  <c r="D10" i="103" l="1"/>
  <c r="G7" i="103"/>
  <c r="H7" i="103" s="1"/>
  <c r="D5" i="103"/>
  <c r="E65" i="103"/>
  <c r="S60" i="20"/>
  <c r="C5" i="103"/>
  <c r="C4" i="103" s="1"/>
  <c r="G16" i="103"/>
  <c r="F4" i="103"/>
  <c r="F65" i="103" s="1"/>
  <c r="D4" i="103"/>
  <c r="D65" i="103" s="1"/>
  <c r="G10" i="103"/>
  <c r="H12" i="103"/>
  <c r="B5" i="103"/>
  <c r="G6" i="103"/>
  <c r="G32" i="78"/>
  <c r="O32" i="78" s="1"/>
  <c r="S32" i="78" l="1"/>
  <c r="S44" i="78" s="1"/>
  <c r="O44" i="78"/>
  <c r="C52" i="103" s="1"/>
  <c r="H6" i="103"/>
  <c r="G5" i="103"/>
  <c r="B4" i="103"/>
  <c r="B65" i="103" s="1"/>
  <c r="G52" i="103" l="1"/>
  <c r="H52" i="103" s="1"/>
  <c r="C50" i="103"/>
  <c r="G4" i="103"/>
  <c r="C49" i="103" l="1"/>
  <c r="C65" i="103" s="1"/>
  <c r="G65" i="103" s="1"/>
  <c r="G50" i="103"/>
  <c r="G49" i="103" l="1"/>
</calcChain>
</file>

<file path=xl/sharedStrings.xml><?xml version="1.0" encoding="utf-8"?>
<sst xmlns="http://schemas.openxmlformats.org/spreadsheetml/2006/main" count="5361" uniqueCount="2406">
  <si>
    <t>ลำดับ</t>
  </si>
  <si>
    <t>วัตถุประสงค์</t>
  </si>
  <si>
    <t>ตัวชี้วัด</t>
  </si>
  <si>
    <t>เป้าหมาย/จำนวน</t>
  </si>
  <si>
    <t>งบประมาณรายไตรมาส (บาท)</t>
  </si>
  <si>
    <t>ผู้รับผิดชอบ</t>
  </si>
  <si>
    <t>ไตรมาส 1</t>
  </si>
  <si>
    <t>ไตรมาส 2</t>
  </si>
  <si>
    <t>ไตรมาส 3</t>
  </si>
  <si>
    <t>ไตรมาส 4</t>
  </si>
  <si>
    <t>ต.ค.-ธ.ค.</t>
  </si>
  <si>
    <t>ม.ค.-มี.ค.</t>
  </si>
  <si>
    <t>เม.ย-มิ.ย.</t>
  </si>
  <si>
    <t>ก.ค.-ก.ย.</t>
  </si>
  <si>
    <t>งบประมาณรวม 
(บาท)</t>
  </si>
  <si>
    <t>โครงการ/กิจรรมหลัก</t>
  </si>
  <si>
    <t>ระยะเวลา (ตั้งแต่วันที่-
ถึงวันที่)</t>
  </si>
  <si>
    <t>Small Success</t>
  </si>
  <si>
    <t>แผนปฏิบัติการและแผนงบประมาณ เครือข่ายโรงพยาบาลกำแพงเพชร ประจำปีงบประมาณ พ.ศ. 2563</t>
  </si>
  <si>
    <t>ต.ค.62 - ก.ย.63</t>
  </si>
  <si>
    <t>1.คณะกรรมการศูนย์พึ่งได้โรงพยาบาลกำแพงเพชร 30 คน
2. ผู้เข้าร่วมประชุมวิชาการ 70 คน
3.บุคลากรสาธารณสุขและประชาชนทั่วไปที่เข้าร่วมกิจกรรมรณรงค์</t>
  </si>
  <si>
    <t>โครงการประชุมเชิงปฏิบัติการจัดทำแผนปฏิบัติการ รพ.กพ.ปี 63</t>
  </si>
  <si>
    <t>ตค.62 - ธค.62</t>
  </si>
  <si>
    <t>สป.</t>
  </si>
  <si>
    <t>บำรุง</t>
  </si>
  <si>
    <t>โครงการรับการตรวจเยี่ยม และนิเทศราชการ จาก สสจ.กพ. ปีงบประมาณ 63
(จำนวน 2 ครั้ง x ครั้งละ 20,000 บาท)</t>
  </si>
  <si>
    <t>เพื่อรับการตรวจเยียม ชี้แนะปัญหาต่างๆจากการทำงาน ในระหว่างปีงบประมาณ เพื่อนำไปแก้ไขปฏิบัติในงานบรรลุผลตามที่ตั้งเป้าหมายไว้</t>
  </si>
  <si>
    <t xml:space="preserve">ได้รับการนิเทศงานจาก สสจ.กพ. ระหว่างปีงบประมาณ </t>
  </si>
  <si>
    <t>1-2 ครั้ง</t>
  </si>
  <si>
    <t>มค.63 - มีค.63
กค.63 - กย.63</t>
  </si>
  <si>
    <t>กนกวรรณ  (กลุ่มงานสังคมสงเคราะห์)</t>
  </si>
  <si>
    <t>1.อัตราส่วนการตายมารดาไทยไม่เกิน 17 ต่อแสนการเกิดมีชีพ</t>
  </si>
  <si>
    <t>2. มีแผนปฏิบัติการ/แผนการดำเนินงาน ที่สอดคล้องกับสถานการณ์ปัญหาในพื้นที่และมีระบบประเมินผลและวิเคราะห์เพื่อกำหนดมาตรการ</t>
  </si>
  <si>
    <t>2.ร้อยละ 90 ของเด็ก 0-5 ปี ได้รับการคัดกรองพัฒนาการ</t>
  </si>
  <si>
    <t>2.ทุกจังหวัดมีการรณรงค์การคัดกรองและส่งเสริมพัฒนาการเด็กปฐมวัย</t>
  </si>
  <si>
    <t>2.ร้อยละ 85ของเด็กปฐมวัยมีพัฒนาการสมวัย</t>
  </si>
  <si>
    <t>3.มีระบบบริหารจัดการและขับเคลื่อนการดำเนินงานด้านอนามัยแม่และเด็กทุกจังหวัด</t>
  </si>
  <si>
    <t>3.ร้อยละ 20 ของเด็ก 0-5 ปี ได้รับการคัดกรองพัฒนาการพบสงสัยล่าช้า</t>
  </si>
  <si>
    <t>3.เยี่ยมเสริมพลังการดำเนินงานส่งเสริมพัฒนาการ คัดกรอง กระตุ้น ติดตามพฒนาการเด็ก 0-5 ปี</t>
  </si>
  <si>
    <t>3.ร้อยละ 60 ของเด็ก 0-5 ปี สูงดีสมส่วน</t>
  </si>
  <si>
    <t>4.มีการพัฒนาศักยภาพบุคลากรในการดำเนินงานแต่ละระดับ</t>
  </si>
  <si>
    <t>4.ร้อยละ 90 ของเด็ก 0-5 ปี มีพัฒนาการสงสัยล่าช้าได้รับการติดตาม / ส่งต่อ</t>
  </si>
  <si>
    <t>4.ทุกอำเภอมีการขับเคลื่อนมหัศจรรย์ 1,000 วันแรกของชีวิตอย่างน้อย 2 ตำบล</t>
  </si>
  <si>
    <t>4.ร้อยละ100 ของสถานพัฒนาเด็กปฐมวัยสังกัดกระทรวงสาธารณสุขผ่านเกณฑ์มาตรฐานขั้นต้น</t>
  </si>
  <si>
    <t>5.มีกลไกการขับเคลื่อนและพัฒนาสถานพัฒนาเด็กปฐมวัยทั้งในและนอกสังกัดกระทรวงฯร่วมกับภาคีเครือข่ายตามมาตรฐานสถานพัฒนาเด็กปฐมวัยแห่งชาติ</t>
  </si>
  <si>
    <t>5. ร้อยละ 65 ของเด็กปฐมวัยที่ได้รับการคัดกรองแล้วพบว่ามีพัฒนาการล่าช้าได้รับการกระตุ้นพัฒนาการด้วยเครื่องมือมาตรฐาน</t>
  </si>
  <si>
    <t>5.สร้างความรอบรู้หลักด้านสุขภาพเพื่อส่งเสริมสุขภาพสตรีและเด็กปฐมวัยสื่อสารผ่านช่องทางต่างๆ</t>
  </si>
  <si>
    <t>5.ร้อยละ 65 ของเด็กปฐมวัยที่ได้รับการคัดกรองแล้วพบว่ามีพัฒนาการล่าช้าได้รับการกระตุ้นพัฒนาการด้วยเครื่องมือมาตรฐาน</t>
  </si>
  <si>
    <t>6.พัฒนาสถานพัฒนาเด็กปฐมวัยสังกัดกระทรวงฯตามมาตรฐานสถานพัฒนาเด็กปฐมวัยแห่งชาติ</t>
  </si>
  <si>
    <t>6. โรงพยาบาลพัฒนาและประเมินตนเองตามมาตรฐานงานอนามัยแม่และเด็ก ร้อยละ 40</t>
  </si>
  <si>
    <t>6.มีระบบเฝ้าระวังการละเมิดพระราชบัญญัติควบคุมการส่งเสริมการตลาดอาหารสำหรับทารกและเด็กเล็ก พ.ศ.2560 ในระดับเขต และระดับจังหวัด</t>
  </si>
  <si>
    <t>7.มีกระบวนการสร้างความรอบรู้ด้านสุขภาพแม่และเด็ก</t>
  </si>
  <si>
    <t>7. มีกลไกการขับเลื่อนพระราชบัญญัติควบคุมการส่งเสริมการตลาดอาหารสำหรับทารกแลเด็กเล็ก พ.ศ.2560 ในระดับเขตและจังหวัด</t>
  </si>
  <si>
    <t>8.มีคณะทำงานสืบสวนและวิเคราะห์สาเหตุการตายมารดาระดับเขตสุขภาพ</t>
  </si>
  <si>
    <t>8. ร้อยละ 60 ของเด็กอายุ 0-5 ปี สูงดีสมส่วน</t>
  </si>
  <si>
    <t>9. ร้อยละของพ่อแม่ผู้ปกครองใช้คู่มือ DSPM ในการเลี้ยงดูเด็ก</t>
  </si>
  <si>
    <t>ครอบครัวไทย 4 แสน ครอบครัวมีความรอบรู้สุขภาพเรื่องกิจกรรมทางกาย</t>
  </si>
  <si>
    <t>ครอบครัวไทย 6 แสน ครอบครัวมีความรอบรู้สุขภาพเรื่องกิจกรรมทางกาย</t>
  </si>
  <si>
    <t>ครอบครัวไทย 8 แสน ครอบครัวมีความรอบรู้สุขภาพเรื่องกิจกรรมทางกาย</t>
  </si>
  <si>
    <t>ครอบครัวไทย 1 ล้าน ครอบครัวมีความรอบรู้สุขภาพเรื่องกิจกรรมทางกาย</t>
  </si>
  <si>
    <t>1.มีการประชุม ทบทวนคัดเลือกประเด็นสำคัญตามบริบทในพื้นที่ที่เกี่ยวกับการพัฒนาคุณภาพชีวิตมาดำเนินการพัฒนาหรือแก้ไขปัญหา อย่างน้อย 2 ประเด็น</t>
  </si>
  <si>
    <t>1.มีคณะทำงาน วางแผนแนวทางขับเคลื่อนประเด็นการพัฒนาคุณภาพชีวิตตามที่พื้นที่กำหนด</t>
  </si>
  <si>
    <t>มีการเยี่ยมเสริมพลังและประเมินผลการดำเนินการพัฒนาคุณภาพชีวิต โดยการประเมินของผู้เยี่ยมระดับจังหวัดและเขต</t>
  </si>
  <si>
    <t>มีอำเภอมีการดำเนินการและผ่านเกณฑ์การประเมินการพัฒนาคุณภาพชีวิตที่มีคุณภาพ ร้อยละ 70</t>
  </si>
  <si>
    <t>2. มีการประเมินตนเอง และวางแผนพัฒนา</t>
  </si>
  <si>
    <t>2.มีการบริหารจัดการทรัพยากรของทุกภาคส่วนที่เกี่ยวข้องในการขับเคลื่อนประเด็นฯ</t>
  </si>
  <si>
    <t>1.มีข้อมูลปริมาณการใช้/สัมผัสสารเคมีฯในพื้นที่โดยประชาชน/อสม. ผ่าน Mobile application</t>
  </si>
  <si>
    <t>1.มีคลินิกสารเคมีทางการเกษตรที่ รพ.สต.ทุกจังหวัด(มค.63)</t>
  </si>
  <si>
    <t>1.มีรายงานข้อมูลสถานการณ์หรือมีการนำเสนอนโยบายผ่าน คกก.จังหวัดภายใต้ พรบ.ควบคุมโรคจากการประกอบฯ</t>
  </si>
  <si>
    <t>1.มีการประเมินคุณภาพของฐานข้อมูล OEHP ด้านเกษตรกรรมระดับจังหวัด โดยกรมควบคุมโรค</t>
  </si>
  <si>
    <t>2.มีการแลกเปลี่ยนความรู้ทางด้านวิชาการและอบรม จนท.สธ.เพื่อยุติการใช้สารเคมีทางการเกษตรที่มีอันตรายสูง (พย.62)</t>
  </si>
  <si>
    <t>2.ฐานข้อมูล OEHP ด้านเกษตรกรรม ฉบับปรับปรุง</t>
  </si>
  <si>
    <t>2.มีการติดตามและสนับสนุนระบบรายงานข้อมูลการเจ็บป่วยหรือเสียชีวิตจากการสัมผัสสารเคมีทางการเกษตรในระบบ Health Data Center:HDC โดยหน่วยบริการสุขภาพทุกระดับ(รพ.สต., รพช., รพท./รพศ., คลินิกโรคจากการทำงาน/กลุ่มงานอาชีวเวชกรรม)</t>
  </si>
  <si>
    <t>2. มีการวิเคราะห์ความเชื่อมโยงระหว่างการใช้สารเคมีทางการเกษตร และผลกระทบต่อสุขภาพ</t>
  </si>
  <si>
    <t>3.ฐานข้อมูล OEPH ด้านเกษตรกรรม และระบบแจ้งข่าว / ระบบรายงานข้อมูลการเจ็บป่วยหรือเสียชีวิตจากการสัมผัสสารเคมีทางการเกษตรในระบบ Health Data Center :HDC โดยหน่วยบริการสุขภาพทุกระดับในจังหวัด(รพ.สต., รพช., รพท./รพศ., คลินิกโรคจากการทำงาน/กลุ่มงานอาชีวเวชกรรม)</t>
  </si>
  <si>
    <t>3.มีการติดตามและสนับสนุนรบบรายงานข้อมูลเจ็บป่วย/ เสียชีวิตจากการสัมผัสสารเคมีทางการเกษตรในระบบ Health Data Center โดยหน่วยบริการสุขภาพทุกระดับ(รพ.สต., รพช., รพท./รพศ., คลินิกโรคจากการทำงาน/กลุ่มงานอาชีวเวชกรรม)</t>
  </si>
  <si>
    <t>3.มีการขับเคลื่อนการทีส่วนร่วมกับชุมชน (อปท./กองทุนสุขภาพท้องถิ่น)เพื่อยกเลิกการใช้สารเคมี 3 ชนิด</t>
  </si>
  <si>
    <t>4.มีการขับเคลื่อนการยุติการใช้สารเคมีทางการเกษตรผ่านกลไก คกก.จังหวัด/กทม. และ คกก.ที่เกี่ยวข้องภายใต้ พรบ.ควบคุมโรคจากการประกอบอาชีพ</t>
  </si>
  <si>
    <t>พ.ญ.กัลยา
นางเสาวภา
นางนพวรรณ
(กลุ่มงานจิตเวชและยาเสพติด)</t>
  </si>
  <si>
    <t>ไม่ใช้งบประมาณ</t>
  </si>
  <si>
    <t>2.จัดกิจกรรมส่งเสริมสุขภาพจิต</t>
  </si>
  <si>
    <t>4.การพัฒนาระบบการบันทึกข้อมูล</t>
  </si>
  <si>
    <t>3.ทบทวนระบบการดูแล การส่งต่อผู้ป่วยและระบบการติดตามต่อเนื่องในชุมชน</t>
  </si>
  <si>
    <t>2. การเฝ้าระวังคัดกรองความเสี่ยงต่อการฆ่าตัวตายในกลุ่มเสี่ยง 3 กลุ่ม (1. โรคจิต/โรคซึมเศร้า 2.โรคทางกายเรื้อรัง 3.โรคสุรา/สารเสพติด) และให้การดูแลต่อเนื่องตามแนวทางมาตรฐาน</t>
  </si>
  <si>
    <t>3.การติดตามดูแลผู้ที่เป็นกลุ่มเสี่ยงและพยายามฆ่าตัวตายไม่ให้ฆ่าตัวตายซ้ำ ตามแนวทางมาตรฐาน</t>
  </si>
  <si>
    <t>4. การบูรณาการระบบการป้องกันการฆ่าตัวตายที่เชื่อมโยง DHS ในเขตสุขภาพ</t>
  </si>
  <si>
    <t>โครงการเครือข่ายการดูแลผู้ป่วยจิตเวช</t>
  </si>
  <si>
    <t xml:space="preserve">2.ทบทวน ปรับปรุงระบบการดูแลผู้ป่วยยาเสพติด ในระยะ acute care การประสานส่งต่อในสถานบริการแต่ละระดับ </t>
  </si>
  <si>
    <t xml:space="preserve">3. ร่วมทบทวนระบบการดูแลส่งต่อผู้ป่วยยาเสพติดที่มีความเสี่ยงสูงต่อการก่อความรุนแรง กับทีมเจ้าหน้าที่ตำรวจ หรือแจ้งเหตุฉุกเฉิน โทร. 1669  </t>
  </si>
  <si>
    <t>4.การติดตามดูแลต่อเนื่องผู้ป่วยยาเสพติดร่วมกับหน่วยงานที่เกี่ยวข้องในชุมชน</t>
  </si>
  <si>
    <t>PPB</t>
  </si>
  <si>
    <t>(สป.)</t>
  </si>
  <si>
    <t>ปาริชาติ 
(เวชกรรมสังคม)</t>
  </si>
  <si>
    <t>วันเพ็ญ 
(สสอ.เมือง)</t>
  </si>
  <si>
    <t>สิริเพชร  
(ตึกผู้ป่วยนรีเวช)</t>
  </si>
  <si>
    <t>เงินบำรุง</t>
  </si>
  <si>
    <t>หทัยรัตน์,รุ่งนภา (เวชกรรม)</t>
  </si>
  <si>
    <t>โครงการส่งเสริมภาวะโภชนาการเด็กเครือข่ายโรงพยาบาลกำแพงเพชร ปี 2562</t>
  </si>
  <si>
    <t>โครงการรณรงค์สุ่มตรวจคุณภาพเกลือบริโภคเสริมไอโอดิน อ.เมือง จ.กำแพงเพชร</t>
  </si>
  <si>
    <t>รุจิดารีย์/นัชชา
(เวชกรรมสังคม)</t>
  </si>
  <si>
    <t>โครงการส่งเสริมกิจกรรมทางกายเด็กวัยเรียน Chopa&amp;Chipa Game เครือข่ายรพ.กำแพงเพชร ปี 2563</t>
  </si>
  <si>
    <t>โครงการสร้างคุณค่าและทักษะชีวิตวัยรุ่น สร้างต้นทุนป้องกันท้องวัยทีน</t>
  </si>
  <si>
    <t>โครงการวัยใส่ใจ ร่วมใจ เครือข่าย รพ.กำแพงเพชร ปี 2563</t>
  </si>
  <si>
    <t>โครงการลดพฤติกรรมเสี่ยงในกลุ่มวัยรุ่นเครือข่ายบริการเมืองกำแพงเพชร</t>
  </si>
  <si>
    <t>โครงการสร้างกระแสทางสังคมเพื่อป้องกันการติดเชื้อเอชไอวีและโรคติดต่อทางเพศสัมพันธ์</t>
  </si>
  <si>
    <t>สปสช.</t>
  </si>
  <si>
    <t>สป.สช. 
(ยังไม่ระบุงบประมาณ)</t>
  </si>
  <si>
    <t>นางพรสุรีย์
(ห้องคลอด/ ANC)
นางปาริชาติ
(เวชกรรมสังคม)</t>
  </si>
  <si>
    <t>กาญจนา
(เวชกรรมฯ)
วันเพ็ญ 
(สสอ.เมือง)</t>
  </si>
  <si>
    <t>โครงการส่งเสริมสุขภาพป้องกันปัญหาผู้สูงอายุและแลกเปลี่ยนเรียนรู้ในผู้ดูแลผู้สูงอายุ เครือข่าย รพ.กำแพงเพชร ปี 2562</t>
  </si>
  <si>
    <t>โครงการอบรมเชิงปฏิบัติการเรื่องคุณภาพบริการการดูแลรักษาผู้ป่วยเอดส์และวัณโรคสำหรับบุคลากรสาธารณสุขเครือข่ายโรงพยาบาลกำแพงเพชร</t>
  </si>
  <si>
    <t>โครงการส่งเสริมสุขภาพด้วยไตรเอ๊กเซอร์ไซส์สู่ชุมชน</t>
  </si>
  <si>
    <t>กองทุน สปสช.เทศบาลเมืองกำแพงเพชร</t>
  </si>
  <si>
    <t>กองทุนเงินทดแทน(เงินสนับสนุนคลินิกโรคจากการทำงาน)</t>
  </si>
  <si>
    <t>PPA
สป.สช.เขต3</t>
  </si>
  <si>
    <t>หัสยา 
(เวชกรรม)</t>
  </si>
  <si>
    <t>ประโยชน์
(ปฐมภูมิ)</t>
  </si>
  <si>
    <t>เลิสสันต์
(ปฐมภูมิ)</t>
  </si>
  <si>
    <t>กังสดาล 
(ปฐมภูมิ)</t>
  </si>
  <si>
    <t>เฉลิมพล 
(ปฐมภูมิ)</t>
  </si>
  <si>
    <t>ธีรวิทย์
(เภสัชฯ)</t>
  </si>
  <si>
    <t>อภิญญาภรณ์
(ปฐมภูมิ)</t>
  </si>
  <si>
    <t>เงินบำรุง LAB</t>
  </si>
  <si>
    <t>PCC</t>
  </si>
  <si>
    <t>มัณฑนา
(ปฐมภูมิ)</t>
  </si>
  <si>
    <t>มัณฑนา/
วิไลลักษณ์
(ปฐมภูมิ)</t>
  </si>
  <si>
    <t>PPC</t>
  </si>
  <si>
    <t>ธนกาญจน์
(ปฐมภูมิ)</t>
  </si>
  <si>
    <t xml:space="preserve">โครงการพัฒนาระบบจัดการขยะติดเชื้อ เครือข่าย รพ.กำแพงเพชร </t>
  </si>
  <si>
    <t>โครงการจัดหาที่รองรับขยะติดเชื้อเครือข่ายโรงพยาบาลกำแพงเพชร</t>
  </si>
  <si>
    <t>โครงการประชุมติดตามการดำเนินงานคณะกรรมการและคณะทำงานพัฒนาข้อมูลสารสนเทศ IT Broad Cup เมืองกำแพงเพชร</t>
  </si>
  <si>
    <t>(เงินบำรุง)</t>
  </si>
  <si>
    <t>นายแพทย์(ปฐมภูมิ)</t>
  </si>
  <si>
    <t>2 พัฒนาการใช้ Smart COC ให้ขยายครอบคลุมทั้งจังหวัด</t>
  </si>
  <si>
    <t>1. นำร่องการใช้งานโปรแกรม เทเลเฮลธ์</t>
  </si>
  <si>
    <t xml:space="preserve">เงินบำรุง (เงินพัฒนาPPC) </t>
  </si>
  <si>
    <t>3. พัฒนารูปแบบการสนับสนุนในด้านต่างๆ ที่เกี่ยวข้อง ได้แก่ การขนส่งยาและเวชภัณฑ์ ขยะติดเชื้อ และLAB</t>
  </si>
  <si>
    <t>ใช้งบประมาณจากส่วนกลาง</t>
  </si>
  <si>
    <t>ใช้งบส่วนกลาง</t>
  </si>
  <si>
    <t xml:space="preserve">2.ฝึกอบรมเพิ่มพูนความรู้และทักษะ อสม.หมอประจำบ้านตามหลักสูตร 6 เรื่องหลัก </t>
  </si>
  <si>
    <t>พญ.ชินานาฏ (กลุ่มงานENT)</t>
  </si>
  <si>
    <t>นพ.ไพฑูรย์
(ปฐมภูมิ)</t>
  </si>
  <si>
    <t>ครบ 100% ในจังหวัดกำแพงเพชร</t>
  </si>
  <si>
    <t>รพ.) เด็กแรกเกิดที่มีภาวะเสี่ยง ได้รับการตรวจคัดกรองการได้ยิน (OAE) ภายใน 1 เดือน ครบ 100% ในจังหวัดกำแพงเพชร</t>
  </si>
  <si>
    <t>ร้อยละ 70
ทุกหมู่บ้าน รวม 234 คน (ประธาน อสม.หมู่บ้าน/ชุมชนละ 1 คน)</t>
  </si>
  <si>
    <t>จุฑาทิพย์
(ปฐมภูมิ)</t>
  </si>
  <si>
    <t>พัฒนาองค์ความรู้และศักยภาพของบุคลากรทั้งแพทย์และพยาบาล โดยการส่งพยาบาลวิชาชีพอบรมเฉพาะทางหลักสูตรทารกและเด็กวิกฤต 4 เดือน 1 คน/ปี แพทย์Update วิชาการประจำปี 1ครั้ง/ปี</t>
  </si>
  <si>
    <t>(เอกชน)</t>
  </si>
  <si>
    <t xml:space="preserve"> พัฒนาด้านอาคาร สถานที่+ สิ่งแวดล้อม การเพิ่มเตียงผู้ป่วยหนัก PICU 8 เตียง, NICU 8 เตียง (รอตึกใหม่)เพื่อเตรียมความพร้อมสู่ Newborn excellence center</t>
  </si>
  <si>
    <t>พัฒนาเครื่องมือ/อุปกรณ์ทางการแพทย์ที่สำคัญเพื่อเพิ่มศักยภาพในการดูแลผู้ป่วย</t>
  </si>
  <si>
    <t>ไม่ใช้งบ</t>
  </si>
  <si>
    <t xml:space="preserve"> (PPB)</t>
  </si>
  <si>
    <t>พญ. กรชกร(อายุรกรรม)</t>
  </si>
  <si>
    <t>1.ประชุมทบทวนระบบการดูแลผู้ป่วย sepsis/ sepsis  Fast Track สัญจรภายในแผนกอายุรกรรม</t>
  </si>
  <si>
    <t>ห้องเรียนออนไลน์เพื่อพัฒนาสมรรถนะพยาบาลในการฟื้นฟูสมรรถภาพหัวใจผู้ป่วยหลังมีภาวะกล้ามเนื้อหัวใจตาย</t>
  </si>
  <si>
    <t>เงินบำรุง (ค่าจ้างเหมาจัดทำ VDO สื่อความรู้)</t>
  </si>
  <si>
    <t>งบ สสจ.</t>
  </si>
  <si>
    <t xml:space="preserve">35,000
</t>
  </si>
  <si>
    <t>ส่งเจ้าหน้าที่อบรมการพยาบาลเฉพาะทางโรคหัวใจและหลอดเลือด</t>
  </si>
  <si>
    <t>คุณณัฐวุฒิ (คลินิกมะเร็ง)</t>
  </si>
  <si>
    <t xml:space="preserve">ออกหน่วยแพทย์เคลื่อนที่ และหน่วยรับบริจาคโลหิตร่วมกับสภากาชาดไทย เดือนละ 1 ครั้ง </t>
  </si>
  <si>
    <t xml:space="preserve">round ward ให้ความรู้แก่เจ้าหน้าที่ในรพ. รณรงค์บริจาคอวัยวะภาคเจ้าหน้าที่ เดือนละ 2 ครั้ง </t>
  </si>
  <si>
    <t xml:space="preserve">นิเทศรพช. สร้างความรู้การรับบริจาคอวัยวะ จำนวน 2 ครั้ง ไตรมาส2,3 </t>
  </si>
  <si>
    <t>0.9:100 HD</t>
  </si>
  <si>
    <t>วันดี
 (ศัลย์ฯหญิง)</t>
  </si>
  <si>
    <t>นโยบายรัฐมนตรีกระทรวงสาธารณสุข</t>
  </si>
  <si>
    <t>นโยบายปลัดกระทรวงสาธารณสุข</t>
  </si>
  <si>
    <t>ตัวชี้วัดหลัก</t>
  </si>
  <si>
    <t>ไตรมาส 1 ( 3 เดือน)</t>
  </si>
  <si>
    <t>ไตรมาส 2 ( 6 เดือน)</t>
  </si>
  <si>
    <t>ไตรมาส 3 ( 9 เดือน)</t>
  </si>
  <si>
    <t>ไตรมาส 4 ( 12 เดือน)</t>
  </si>
  <si>
    <t>1. พัฒนางานสาธารณสุขตามแนวพระราชดำริและโครงการเฉลิมพระเกียรติ</t>
  </si>
  <si>
    <t>2. ให้ประชาชนมีสุขภาพแข็งแรงทั้งกายใจ และมีความมั่นคงทางสุขภาพ</t>
  </si>
  <si>
    <t>2.1 ส่งเสริมความรอบรู้ด้านสุขภาพ การออกกำลังกาย ใช้ชุมชนเป็นฐาน</t>
  </si>
  <si>
    <t>2.1 Health Literacy การออกกำลังกาย</t>
  </si>
  <si>
    <t>ครอบครัวไทย 1 ล้าน ครอบครัว มีความรอบรู้สุขภาพเรื่องกิจกรรมทางกาย</t>
  </si>
  <si>
    <t>2.2 พัฒนาเด็กไทยให้มีคุณภาพอย่างต่อเนื่องตั้งแต่ตั้งครรภ์</t>
  </si>
  <si>
    <t>2.2 กลุ่มวัยแม่และเด็ก</t>
  </si>
  <si>
    <t>2.ร้อยละ 85 ของเด็กปฐมวัยมีพัฒนาการสมวัย</t>
  </si>
  <si>
    <t>3.ร้อยละ 60 ของเด็กอายุ 0-5 ปี สูงดีสมส่วน</t>
  </si>
  <si>
    <t>2.3 จัดการดูแลระยะยาวรอบรับสังคมสูงวัยอย่างเป็นระบบ</t>
  </si>
  <si>
    <t>2.3 กลุ่มผู้สูงอายุ</t>
  </si>
  <si>
    <t>1.ร้อยละ 60 ของประชากรสูงอายุที่มีพฤติกรรมสุขภาพที่พึงประสงค์ (ออกกำลังกาย /น้ำ 8 แก้ว/สุรา/บุหรี่/มีความสุข) (แผนผู้สูงอายุแห่งชาติ มาตรการ ส่งเสริมสุขภาพ ป้องกันการเจ็บป่วยและดูแลตนเองเบื้องต้น)</t>
  </si>
  <si>
    <t xml:space="preserve">1.สถานการณ์สุขภาพผู้สูงอายุกลุ่มเป้าหมาย/ กลุ่มเสี่ยง และวางแผน/โครงการ /Gap analysis </t>
  </si>
  <si>
    <t>1.สื่อ เครื่องมือ Innovation (แนวทาง คู่มือ นวัตกรรม หลักสูตร)</t>
  </si>
  <si>
    <t>1.จำนวนบุคลากรและภาคีเครือข่าย ที่ได้รับการพัฒนา</t>
  </si>
  <si>
    <t xml:space="preserve">1. ร้อยละ 60 ของประชากรสูงอายุที่มีพฤติกรรมสุขภาพที่พึงประสงค์ </t>
  </si>
  <si>
    <t>2.ร้อยละ 80 ของตำบลที่มีระบบการส่งเสริมสุขภาพดูแลผู้สูงอายุระยะยาว (Long term care) ในชุมชนผ่านเกณฑ์</t>
  </si>
  <si>
    <t>2.ทบทวน/จัดทำ/พัฒนาสื่อฯเครื่องมือ Innovation (แนวทาง คู่มือ มาตรฐานนวัตกรรม หลักสูตร)</t>
  </si>
  <si>
    <t>2.จำนวนบุคลากรและภาคีเครือข่าย ที่ได้รับการพัฒนา</t>
  </si>
  <si>
    <t>2.การนำเครื่องมือ/คู่มือ/หลักสูตร ไปใช้</t>
  </si>
  <si>
    <t>2.ร้อยละ 80 ของตำบลที่มีระบบการส่งเสริมสุขภาพดูแลผู้สูงอายุระยะยาว (Long Term Care) ในชุมชนผ่านเกณฑ์</t>
  </si>
  <si>
    <t>3.การเตรียม/จัดทำเครื่องมือ สื่อ คู่มือ แนวทาง มาตรฐาน</t>
  </si>
  <si>
    <t>3.ชี้แจง/อบรม การใช้เครื่องมือ/คู่มือ/หลักสูตร</t>
  </si>
  <si>
    <t>3.การดำเนนการแล้วเสร็จ 80%</t>
  </si>
  <si>
    <t>4.การดำนินการแล้วเสร็จ 40%</t>
  </si>
  <si>
    <t>4.กำกับ ติดตาม เสริมพลัง</t>
  </si>
  <si>
    <t>5.ประเมินผลการดำเนินงานรอบ 6 เดือน</t>
  </si>
  <si>
    <t>1. Situation analysis : วิเคราะห์สถานการณ์ ขนาดและความรุนแรงของปัญหา กลุ่มเสี่ยง/กลุ่มเป้าหมาย พื้นที่เป้าหมายช่องว่าง และปัญหาอุปสรรค</t>
  </si>
  <si>
    <t>Moritoring : กำกับและติดตามการดำเนินมาตรการตามแผนงาน
ตัวชี้วัดกำกับติดตามมาตรการ 
: ร้อยละความครอบคลุมการรักษาผู้ป่วยวัณโรครายใหม่และกลับเป็น ≥ ร้อยละ 82.5
: อัตราการเสียชีวิต ≤ ร้อยละ 5 และ อัตราการขาดยาและโอนออกของผู้ป่วยวัฯโรค เท่ากับ 0</t>
  </si>
  <si>
    <t xml:space="preserve">Evaluation 
: อัตราความสำเร็จการรักษาผู้ป่วยวัณโรครายใหม่  ≥ ร้อยละ 85
</t>
  </si>
  <si>
    <t>2. Planning : จัดทำแผนงานพื่อลดการเสียชีวิต การขาดยาและพัฒนาระบบการส่งต่อและติดตามผลการรักษา</t>
  </si>
  <si>
    <t>: ร้อยละความครอบคลุมการรักษาผู้ป่วยวัณโรครายใหม่และกลับเป็นซ้ำ ≥ ร้อยละ 82.5</t>
  </si>
  <si>
    <t>2.4 จัดการภัยคุกคามความมั่นคงทางสุขภาพอย่างครบวงจร และบูรณาการ</t>
  </si>
  <si>
    <t>4. จัดการภัยคุกคามความมั่นคงทางสุขภาพ</t>
  </si>
  <si>
    <t>4.1 การยุติการใช้สารเคมีทางการเกษตรที่อันตรายต่อสุขภาพ</t>
  </si>
  <si>
    <t>1.ร้อยละ 100 ของจังหวัดมีการขับเคลื่อนมาตรฐานยุติการใช้สารเคมีทางการเกษตรที่มีอันตรายสูงร่วมกับหน่วยงานที่เกี่ยวข้องในระดับส่วนกลางและภูมิภาค อยางน้อยจังหวัดละ 1 เรื่อง</t>
  </si>
  <si>
    <t>2.ร้อยละ 100 ของจังหวัดมีระบบแจ้งข่าว การใช้/ป่วย จากการสัมผัส สารเคมีทางการเกษตร 3 ชนิด (พาราควอต คลอร์ไพริฟอร์ต ไกลโฟเสต) โดยประชาชน/อสม. ผ่าน Mobile application สู่หน่วยบริการ (คลินิกสารเคมีเกษตร/คลินิกโรคจากการทำงาน)</t>
  </si>
  <si>
    <t>3.ร้อยละ 100 ของจังหวัดมีการจัดทำข้อมูลอาชีวอนามัยและสิ่งแวดล้อม (Occupational and Environment Health Profile:OEHP) ด้านเกษตรกรรม และมีการรายงานการเจ็บป่วยหรือเสียชีวิตจากสารเคมีทางการเกษตร(รหัสโรค T60)</t>
  </si>
  <si>
    <t>3.มีการขับเคลื่อนมาตรการยุติการใช้สารเคมีทางการเกษตรที่มีอันตรายสูงร่วมกับเครือข่ายที่เกี่ยวข้องในระดับจังหวัด(อย่างน้อย 1 เรื่อง)</t>
  </si>
  <si>
    <t>4.2 ใช้ยาอย่างสมเหตุผล / จัดการเชื้อดื้อยา (RDU &amp; AMR)</t>
  </si>
  <si>
    <t>1.ร้อยละของ รพ.ที่ใช้ยาอย่างสมเหตุสมผล (RDU)</t>
  </si>
  <si>
    <t>1.RDU ขั้นที่ 2 ≥ ร้อยละ 45</t>
  </si>
  <si>
    <t>1.RDU ขั้นที่ 2 ≥ ร้อยละ 50</t>
  </si>
  <si>
    <t>1.RDU ขั้นที่ 2 ≥ ร้อยละ 55</t>
  </si>
  <si>
    <t>1.RDU ขั้นที่ 2 ≥ ร้อยละ 60</t>
  </si>
  <si>
    <t>2.ร้อยละของ รพ.ที่มีระบบการจัดการการดื้อยาต้านจุลชีพอย่างบูรณาการ (AMR)</t>
  </si>
  <si>
    <t>2.RDU ขั้นที่ 3 ≥ ร้อยละ 15</t>
  </si>
  <si>
    <t>2.RDU ขั้นที่ 3 ≥ ร้อยละ 20</t>
  </si>
  <si>
    <t xml:space="preserve">3.AMR ระดับ Intermediate ≥ ร้อยละ 90 </t>
  </si>
  <si>
    <t>3.มีการดำเนินการ RDU Community อย่างน้อยจังหวัดละ 1 อำเภอ และผ่านเกณฑ์ระดับ 3</t>
  </si>
  <si>
    <t>4.อัตราการติดเชื้อดื้อยาในกระแสเลือดลดลง ร้อยละ 5.00</t>
  </si>
  <si>
    <t>4.AMR ระดับ Intermediate ร้อยละ 100</t>
  </si>
  <si>
    <t>5.อัตราการติดเชื้อดื้อยาในกระแสเลือดลดลงร้อยละ 7.50</t>
  </si>
  <si>
    <t>3.2 พัฒนาแลยกระดับความรู้ อสม.ให้เป็นหมอประจำบ้าน</t>
  </si>
  <si>
    <t>5.1 พัฒนา อสม.เป็นหมอครอบครัว</t>
  </si>
  <si>
    <t>1.จำนวน อสม.ที่ได้รับการพัฒนาเป็น อสม.หมอประจำบ้าน</t>
  </si>
  <si>
    <t>1.มีหลักสูตรการพัฒนา อสม.หมอประจำบ้าน</t>
  </si>
  <si>
    <t>มี อสม.หมอประจำบ้าน 10,000 คน</t>
  </si>
  <si>
    <t>1.มี อสม.หมอประจำบ้าน 80,000 คน(สะสม)</t>
  </si>
  <si>
    <t>ผู้ป่วยกลุ่มเป้าหมายมีคุณภาพชีวิตที่ดี ร้อยละ 70</t>
  </si>
  <si>
    <t>2.ร้อยละของผู้ป่วยกลุ่มเป้าหมายที่ได้รับการดูแลจาก อสม.หมอประจำบ้านมีคุณภาพชีวิตที่ดี</t>
  </si>
  <si>
    <t>2.มีการชี้แจงแนวทางสู่การปฏิบัติ</t>
  </si>
  <si>
    <t>2. อสม.กลุ่มเป้าหมายมีศักยภาพเป็น อสม.หมอประจำบ้านร้อยละ 70</t>
  </si>
  <si>
    <t xml:space="preserve">5.2 พัฒนาทีม PCC </t>
  </si>
  <si>
    <t>ร้อยละ 25 ของหน่วยบริการปฐมภูมิและเครือข่ายหน่วยบริการปฐมภูมิ ที่เปิดดำเนินการในพื้นที่ (สะสม 1,625 หน่วย) (จัดตั้งหน่วยบริการปฐมภูมิและเครือข่ายหน่วยบริการปฐมภูมิประเภทที่ 1 ใหม่ 446 หน่วย)</t>
  </si>
  <si>
    <t>จังหวัด/เขตสุขภาพ มีแผนการจัดตั้งหน่วยบริการปฐมภูมิและเครือข่ายหน่วยบริการปฐมภูมิ 10 ปี</t>
  </si>
  <si>
    <t>หน่วยบริการปฐมภูมิ และเครือข่ายหน่วยบริการปฐมภูมิ (ผ่าน 3S) แจ้งยืนยันขอขึ้นทะเบียน ร้อยละ 15 (ตาม พรบ.)</t>
  </si>
  <si>
    <t>มีการจัดตั้งหน่วยบริการปฐมภูมิและเครือข่ายหน่วยบริการปฐมภูมิ (ผ่าน 3S) ร้อยละ 20 ของแผนการจัดตั้งระดับเขตสุขภาพ 10 ปี</t>
  </si>
  <si>
    <t>มีการจัดตั้งหน่วยบริการปฐมภูมิและเครือข่ายหน่วยบริการปฐมภูมิ (ผ่าน 3S) ร้อยละ 25 ของแผนการจัดตั้งระดับเขตสุขภาพ 10 ปี</t>
  </si>
  <si>
    <t>5.3 คณะกรรมการพันาคุณภาพชีวิตระดับอำเภอ พชอ.</t>
  </si>
  <si>
    <t>ร้อยละ70 ของอำเภอมีการพัฒนาคุณภาพชีวิตระดับอำเภอ (พชอ.) ที่มีคุณภาพ สามารถพัฒนาชีวิตของประชาชนได้อย่างเป็นรูปธรรม</t>
  </si>
  <si>
    <t>5.4 รพ.สต. ติดดาว</t>
  </si>
  <si>
    <t>ร้อยละ 75 ของ รพ.สต.ผ่านเกณฑ์พัฒนาคุณภาพ รพ.สต.ติดดาว ระดับ 5ดาว (สะสม)</t>
  </si>
  <si>
    <t>1.ประชุมชี้แจงนโยบาย (kickoff) ระดับประเทศ</t>
  </si>
  <si>
    <t>1.อบรมครู ข ทุกเขต อย่างน้อยเขตละ 1 ครั้ง</t>
  </si>
  <si>
    <t>1. รพ.สต.ที่ยังไม่ผ่านเกณฑ์ 5 ดาว มีการประเมินตนเองและพัฒนา</t>
  </si>
  <si>
    <t>รพ.สต.ที่ผ่านเกณฑ์การพัฒนาคุณภาพ รพ.สต.ติดดาว ระดับ 5 ร้อยละ 75 (สะสม)</t>
  </si>
  <si>
    <t>2.อบรมเชิงปฏิบัติการ เพื่อพัฒนาทีมประเมินระดับเขต</t>
  </si>
  <si>
    <t>2.แต่งตั้งทีมพัฒนา / ทีมประเมินระดับจังหวัด 1 ทีม อำเภอ 1 ทีม</t>
  </si>
  <si>
    <t>2. มีการประเมินและรับรองผล รพ.สต.ติดดาวในอำเภอ จังหวัด และเขต</t>
  </si>
  <si>
    <t>3.มีคู่มือแนวทางการพัฒนาคุณภาพ รพ.สต.ติดดาว ปี 2563</t>
  </si>
  <si>
    <t>3.มีทีมพี่เลี้ยงระดับอำเภอเพื่อพัฒนา รพ.สต.ทุกแห่ง</t>
  </si>
  <si>
    <t>4.รพ.สต.มีการประเมินตนเองตามเกณฑ์และบันทึกข้อมูลในระบบข้อมูลทรัพยาการสุขภาพ หน่วยบริการปฐมภูมิ</t>
  </si>
  <si>
    <t>4.ให้ สสอ./สสจ. มีการตรวจสอบข้อมูล ในระบบข้อมูลทรัพยากรสุขภาพ หน่วยบริการปฐมภูมิ เพื่อวางแผนพัฒนา</t>
  </si>
  <si>
    <t>6. ลดแออัด ลดรอคอยในโรงพยาบาล</t>
  </si>
  <si>
    <t>1. เข้าร่วมโรงการ 20 รพ. / 200 ร้านยา</t>
  </si>
  <si>
    <t>1. เข้าร่วมโรงการ 30 รพ. / 300 ร้านยา</t>
  </si>
  <si>
    <t>1. เข้าร่วมโรงการ 40 รพ. / 400 ร้านยา</t>
  </si>
  <si>
    <t>1. เข้าร่วมโรงการ 50 รพ. / 500 ร้านยา</t>
  </si>
  <si>
    <t xml:space="preserve">6.1 เพิ่มการให้บริการใน PCC เขตเมือง 
6.2 การรับยาที่ร้านขายยา 
6.3 ใช้เทคโนโลยีสารสนเทศ
</t>
  </si>
  <si>
    <t>2.จำนวน OP Visit  ของ PCC เขตเมืองเพิ่มขึ้น</t>
  </si>
  <si>
    <t>3.รพ.มีระบบรับยาที่ร้านยา</t>
  </si>
  <si>
    <t>3. กระทรวงมี application รองรับระบบนัดหมายและคิวออนไลน์</t>
  </si>
  <si>
    <t>4.รพ.มีระบบนัดหมายและคิวออนไลน์</t>
  </si>
  <si>
    <t>6.4 พัฒนาห้องฉุกเฉินคุณภาพ</t>
  </si>
  <si>
    <t>1. รพศ.ผ่านเกณฑ์ ER คุณภาพ ร้อยละ 80</t>
  </si>
  <si>
    <t>1. แต่งตั้งคณะกรรมการห้องฉุกเฉินคุณภาพระดับเขตสุขภาพ ระดับจังหวัด และระดับ รพ.</t>
  </si>
  <si>
    <t>1. จำนวนผู้ป่วยที่ไม่ฉุกเฉินในห้องฉุกเฉินระดับ 4 และ 5 (Non Trauma) ลดลงจากเดิมร้อยละ 5</t>
  </si>
  <si>
    <t>1. จำนวนผู้ป่วยที่ไม่ฉุกเฉินในห้องฉุกเฉินระดับ 4 และ 5 ลดลงจากเดิมร้อยละ 7</t>
  </si>
  <si>
    <t>1. รพศ. 34 แห่ง ผ่านเกณฑ์ ER คุณภาพ ร้อยละ 80</t>
  </si>
  <si>
    <t>2.จำนวนผู้ป่วยที่ไม่ฉุกเฉินในห้องฉุกเฉินระดับ 4 และ 5 (Non trauma) ลดลงร้อยละ 10</t>
  </si>
  <si>
    <t>2. มีการจัดทำเกณฑ์ ER คุณภาพ</t>
  </si>
  <si>
    <t>2. ผู้ป่วยที่มีข้อบ่งชี้การ admit อยู่ในห้องฉุกเฉินไม่เกิน 2ชม. &gt; ร้อยละ 30</t>
  </si>
  <si>
    <t>2.ผู้ป่วยที่มีข้อบ่งชี้ในการ admit อยู่ในห้องฉุกเฉินไม่เกิน 2 ชม. &gt; ร้อยละ 40</t>
  </si>
  <si>
    <t>3.อัตราเสียชีวิตของผู้ป่วยวิกฤติฉุกเฉิน (Triage Level 1) ภายใน 24 ชม รพ.ระดับ A,S,M1 ไม่เกินร้อยละ 12 (Trauma &lt; 12% Non-trauma &lt; 2%)</t>
  </si>
  <si>
    <t>3. วางแผนการพัฒนาตามเกณฑ์ ER คุณภาพรวมทั้งจัดระบบบริหารจัดการผู้ป่วยที่ไม่ฉุกเฉินและระบบบริหารจัดการ ER Target Time 2-hr target</t>
  </si>
  <si>
    <t>3.เครือข่ายห้องฉุกเฉินในระดับจังหวัดมีการจัดบริการตามเกณฑ์ ER คุณภาพ</t>
  </si>
  <si>
    <t>3.พัฒนาระบบ Teleconsultation ร้อยละ 40</t>
  </si>
  <si>
    <t>4. ร้อยละผู้ป่วยที่มีข้อบ่งชี้ในการ admit อยู่ในห้องฉุกเฉินไม่เกิน 2 ชม. &gt; ร้อยละ 50</t>
  </si>
  <si>
    <t>4.พัฒนาระบบ Teleconsultation ร้อยละ 30</t>
  </si>
  <si>
    <t>4. พัฒนาระบบ AOC เขตสุขภาพ</t>
  </si>
  <si>
    <t>5.พัฒนาระบบ Teleconsultation ร้อยละ 50</t>
  </si>
  <si>
    <t>6. พัฒนาระบบ AOC ให้ครบทุกเขตสุขภาพ อย่างน้อยเขตสุขภาพละ 1 แห่ง</t>
  </si>
  <si>
    <t>อัตราการตายของผู้ป่วยโรคหลอดเลือดสมอง (Stroke : I60-I69) น้อยกว่าร้อยละ 7</t>
  </si>
  <si>
    <t>1. จัดทำแผนพัฒนาเครือข่ายระบบบริการโรคหลอดเลือดสมองระดับเขตสุขภาพ</t>
  </si>
  <si>
    <t>1. อัตราตายโรคหลอดเลือดสมองแตก &lt; 25%</t>
  </si>
  <si>
    <t>1. อัตราตายของผู้ป่วยโรคหลอดเลือดสมองแตก &lt; 25%</t>
  </si>
  <si>
    <t>2. มีการนำ Care map for Hemorrhagic stroke มาใช้ใน stroke unit</t>
  </si>
  <si>
    <t>2. อัตราตายโรคหลอดเลือดสมองตีบ &lt; 5%</t>
  </si>
  <si>
    <t>2. อัตราตายผูป่วยโรคหลอดเลือดสมองตีบ &lt; 5%</t>
  </si>
  <si>
    <t>3.ร้อยละผู้ป่วยที่มีอาการไม่เกิน 4.5 ชม. ได้รับการรักษาภายใน 60 นาที ≥ 60%</t>
  </si>
  <si>
    <t>4. ร้อยละผู้ป่วยที่มีอาการไม่เกิน 72 ชม. ได้รับการรักษาใน stroke unit ≥ 45%</t>
  </si>
  <si>
    <t>5. รพ.ระดับ A,S ทุกแห่ง มี Stroke Unit 100 %</t>
  </si>
  <si>
    <t>5.มีการรับรองคุณภาพศูนย์โรคหลอดเลือดสมองมาตรฐาน กระทรวงฯอย่างน้อยเขตละ 1 แห่ง</t>
  </si>
  <si>
    <t>7.2 การจัดการโรคกล้ามเนื้อหัวใจขาดเลือดเฉียบพลัน (STEMI)</t>
  </si>
  <si>
    <t>1.อัตราตายของผู้ป่วยโรคกล้ามเนื้อหัวใจตายเฉียบพลันชนิด STEMI ไม่เกินร้อยละ 9</t>
  </si>
  <si>
    <t>2.ร้อยละของการให้การรักษาผู้ป่วย STEMI ได้ตามมาตรฐานที่กำหนด &gt; 50</t>
  </si>
  <si>
    <t>2.ร้อยละผู้ป่วย STEMI ได้รับยาละลายลิ่มเลือดภายใน 30 นาที หลังได้รับการวินิจฉัย หรือ ร้อยละผู้ป่วย STEMI ได้รับการทำ Primary PCI ภายใน 120นาที หลังได้รับการวินิจฉัย &gt; 50</t>
  </si>
  <si>
    <t>3.จัดทำสื่อให้ความรู้ประชาชนให้ทราบถึงอาการของโรคกล้ามเนื้อหัวใจขาดเลือด</t>
  </si>
  <si>
    <t>3.เผยแพร่สื่อให้ความรู้ประชาชนให้ทราบถึงอาการของโรคกล้ามเนื้อหัวใจขาดเลือด</t>
  </si>
  <si>
    <t xml:space="preserve"> เพื่อให้การบริการกัญชาทางการแพทย์ผสมผสานแพทย์แผนปัจจุบันและแพทย์แผนไทย</t>
  </si>
  <si>
    <t>มีการจัดตั้งคลินิกการให้บริการกัญชาทางการแพท์ผสมผสานแพทย์แผนปัจจุบันและแพทย์แผนไทย รพศ./รพท. เขตสุขภาพละ 1 แห่ง</t>
  </si>
  <si>
    <t>มีการจัดตั้งคลินิกการบริการกัญชาทางการแพทย์ผสมผสานแพทย์แผนปัจจุบันและแพท์แผนไทย รพศ. / รพท. ร้อยละ 40</t>
  </si>
  <si>
    <t>มีการจัดตั้งคลินิกการบริการกัญชาทางการแพทย์ผสมผสานแพทย์แผนปัจจุบันและแพท์แผนไทย รพศ. / รพท. ร้อยละ 60</t>
  </si>
  <si>
    <t>1.มีการจัดตั้งคลินิกการบริการกัญชาทางการแพทย์ผสมผสานแพทย์แผนปัจจุบันและแพท์แผนไทย รพศ. / รพท. ร้อยละ 80</t>
  </si>
  <si>
    <t>2.คุณภาพชีวิตดีขึ้นร้อยละ 60</t>
  </si>
  <si>
    <t>ร้อยละที่เพิ่มขึ้นของรายได้จากการท่องเที่ยวเชิงสุขภาพ ความงาม และแพทย์แผนไทย ร้อยละ 5</t>
  </si>
  <si>
    <t>1.บุคลากรด้านการนวดไทยได้รับการกระดับเพิ่มขึ้น 50%</t>
  </si>
  <si>
    <t>1.มีตำรับยาแผนไทยสำหรับประชาชน 30 ตำรับ</t>
  </si>
  <si>
    <t>1.มีผลิตภัณฑ์กัญชา (Canabis,Hamp) เชิงนวัตกรรมต้นแบบ 2 ผลิตภัณฑ์</t>
  </si>
  <si>
    <t>1.มีตำรับยาแผนไทยสำหรับประชาชนเพิ่มเป็น 100 ตำรับ</t>
  </si>
  <si>
    <t>2. มาตรฐานนวดไทยได้รับการยกระดับให้เป็นที่ยอมรับ 4 รูปแบบ</t>
  </si>
  <si>
    <t>2.บุคลากรด้านการนวดไทยได้รับการกระดับเพิ่มขึ้น 80%</t>
  </si>
  <si>
    <t>2.มี Big Data และแอปพลิเคชั่นด้านการนวดไทย 1 ระบบ</t>
  </si>
  <si>
    <t>2.ผลิตภัณฑ์ต้นแบบของตำรับยาแผนไทย 10 ผลิตภัณฑ์</t>
  </si>
  <si>
    <t>3.มีรายการผลิตภัณฑ์/ยาที่ได้รับการรับรองให้สามารถผลิตและจำน่ายได้โดยไม่ต้องขออนุญาตขึ้นทะเบียน (Positive list) 30 รายการ</t>
  </si>
  <si>
    <t>3.เมืองสนุนไพร 14 จังหวัดได้รับการพัฒนาเพื่อรองรับเศรษฐกิจในชุมชน รองรับการเกษตร อุตสาหกรรม และการท่องเที่ยวเชิงสุขภาพ</t>
  </si>
  <si>
    <t>3. มีศูนย์สุขภาพครบวงจรของจังหวัดเมืองสนุนไพรเชื่อมโยงเมืองท่องเที่ยวและศูนย์สุขภาพดีทางการแพทย์ไทยฯ 10 จังหวัด</t>
  </si>
  <si>
    <t>3.อัตราเพิ่มของมูลค่าการบริโภคสมุนไพรในประเทศเพิ่มขึ้น 1 เท่าตัว คือ 12,000 ล้านบาท (Baseline ค่าเฉลี่ยของอัตราเพิ่มของมูลค่าการบริโภคสมุนไพร ปี 60-61 : 6,000 ล้านบาท)</t>
  </si>
  <si>
    <t>4.ได้รูปแบบบริการดึงดูดชาวต่างชาติ (Magnet) ในสถานพยาบาลที่ผ่าน JCI (70 แห่ง) และสถานประกอบการเพื่อสุขภาพชั้นนำ</t>
  </si>
  <si>
    <t>4.ส่งเสริมให้วิสาหกิจชุมชนปลูกกัญชา (Canabis,Hamp) 100 ไร่</t>
  </si>
  <si>
    <t>4.ได้คู่ค้าจากการทำ Business Matching ระหว่างสถานพยาบาลและสถานประกอบการเพื่อสุขภาพของไทยในประเทศและต่างประเทศจำนวน 10 แห่ง</t>
  </si>
  <si>
    <t>4.คนไทยมีรายได้เพิ่มขึ้นจากการจากการประกอบอาชีพนวดไทย 540 ล้านบาท</t>
  </si>
  <si>
    <t>5.ได้กฏหมาย กฏระเบียบ ประกาศ หรือข้อบังคับที่เกี่ยวข้อง เพื่อให้เอื้อต่อการดำเนินตามนโยบาย Medical Hub จำนวน 2 ฉบับ</t>
  </si>
  <si>
    <t>5.ได้รูปแบบบริการดึงดูดชาวต่างชาติ (Magnet) ในสถานพยาบาล และสถานประกอบการเพื่อสุขภาพชั้นนำ จำนวน 3-5 แห่ง</t>
  </si>
  <si>
    <t>5.ได้มีการเผยแพร่และประชาสัมพันธ์นโยบาย Medical Hub ในต่างประเทศ จำนวน 1 ครั้ง</t>
  </si>
  <si>
    <t>5.รายได้ของประเทศจากการพัฒนากัญชาทางกานแพทย์แผนไทย 80 ล้านบาท</t>
  </si>
  <si>
    <t>6.ได้กฏหมาย กฏระเบียบ ประกาศ หรือข้อบังคับที่เกี่ยวข้อง เพื่อให้เอื้อต่อการดำเนินตามนโยบาย Medical Hub จำนวน 3 ฉบับ</t>
  </si>
  <si>
    <t>6.มีศูนย์บริการการแพทย์ทางเลือกสำหรับนักท่องเที่ยวและผู้พักพิงระยะยาวในเขต EEC/SEC 2 แห่ง</t>
  </si>
  <si>
    <t>7.มีฐานข้อมูลใน 4 ผลผลิตหลักตามนโยบาย Medical Hub 1 ระบบ</t>
  </si>
  <si>
    <t>8.รายได้จากการท่องเที่ยวเชิงสุขภาพ ความงามและแพทย์แผนไทย เพิ่มขึ้น ร้อยละ 5</t>
  </si>
  <si>
    <t xml:space="preserve">ร้อยละของ รพ.สังกัดกระทรวงฯผ่านการรับรอง HA ขั้น 3 </t>
  </si>
  <si>
    <t>รพศ. /รพท. ร้อยละ 97</t>
  </si>
  <si>
    <t>รพศ. /รพท. ร้อยละ 98</t>
  </si>
  <si>
    <t>รพศ. /รพท. ร้อยละ 99</t>
  </si>
  <si>
    <t>รพศ. /รพท. ร้อยละ 100</t>
  </si>
  <si>
    <t>รพ.สังกัดกรม ร้อยละ 97</t>
  </si>
  <si>
    <t>รพ.สังกัดกรม ร้อยละ 98</t>
  </si>
  <si>
    <t>รพ.สังกัดกรม ร้อยละ 99</t>
  </si>
  <si>
    <t>รพ.สังกัดกรม ร้อยละ 100</t>
  </si>
  <si>
    <t>รพช.ร้อยละ 87</t>
  </si>
  <si>
    <t>รพช.ร้อยละ 88</t>
  </si>
  <si>
    <t>รพช.ร้อยละ 89</t>
  </si>
  <si>
    <t>รพช.ร้อยละ 90</t>
  </si>
  <si>
    <t>10.2 PMQA</t>
  </si>
  <si>
    <t>1.ร้อยละ 90 ของกองในสังกัดสำนักงานปลัดกระทรวงสาธารณสุขส่วนกลางดำเนินการพัฒนาคุณภาพการบริหารจัดการภาครัฐผ่านเกณฑ์ที่กำหนด</t>
  </si>
  <si>
    <t>1.ส่วนราชการจัดทำลักษณะสำคัญขององค์การครบ 13 คำถาม ส่งภายในระยะเวลาที่กำหนด</t>
  </si>
  <si>
    <t>1. ส่วนราชการส่งรายงานความก้าวหน้าผลการดำเนินงานเทียบกับแผนพัฒนาองค์การ หมวด 3 และหมวด 6 ภายในระยะเวลาที่กำหนด</t>
  </si>
  <si>
    <t>1.กองส่วนกลาง ดำเนินการผ่านเกณฑ์ที่กำหนด ระดับ 5 ร้อยละ 90</t>
  </si>
  <si>
    <t>2.ร้อยละ 90 ของ สสจ. ดำเนินการพัฒนาคุณภาพการบริหารจัดการภาครัฐผ่านเกณฑ์ที่กำหนด</t>
  </si>
  <si>
    <t>2.ส่วนราชการประเมินตนเองเทียบกับเกณฑ์คุณภาพการบริหารจัดการภาครัฐ พศ.2558 หมวด 3 กับหมวด 6 ส่งภายในระยะเวลาที่กำหนด และให้คงสภาพ (Maintain) หมวด 1 หมวด 2 หมวด 4 และหมวด 5</t>
  </si>
  <si>
    <t>2.ส่วนราชการส่งรายงานผลลัพธ์ตัวชี้วัดหมวด 3 และ หมวด 6 ภายในระยะเวลาที่กำหนด</t>
  </si>
  <si>
    <t>2.สสจ. ดำเนินการผ่านเกณฑ์ที่กำหนด ระดับ 5 ร้อยละ 90</t>
  </si>
  <si>
    <t>3.ร้อยละ 90 ของ สสอ.ดำเนินการพัฒนาคุณภาพการบริหารจัดการภาครัฐผ่านเกณฑ์ที่กำหนด</t>
  </si>
  <si>
    <t>3.ส่วนราชการนำโอกาสในการปรับปรุง (Opportunity for Improvement :OFI) มาจัดทำแผนพัฒนาองค์การหมวด 3 กับหมวด 6 หมวดละ 1 แผน ส่งภายในระยะเวลาที่กำหนด</t>
  </si>
  <si>
    <t>3.สสอ. ดำเนินการผ่านเกณฑ์ที่กำหนด ระดับ 5 ร้อยละ 90</t>
  </si>
  <si>
    <t>4. ส่วนราชการจัดทำตัวชี้วัดความสำเร็จของแผนพัฒนาองค์กรหมวด 3 กับ หมวด 6 ส่งภายในระยะเวลาที่กำหนด</t>
  </si>
  <si>
    <t xml:space="preserve">10.3 องค์กรแห่งความสุข </t>
  </si>
  <si>
    <t>1.กรมวิชาการ, สป.ส่วนกลาง ร้อยละ 10 เป็นองค์กรแห่งความสุขที่มีคุณภาพมาตรฐาน</t>
  </si>
  <si>
    <t>1. มีกลไกสร้างสุขในทุกระดับ (กรม/เขต/จังหวัด)</t>
  </si>
  <si>
    <t>พัฒนาทีมพี่เลี้ยง (MOPH Happy coaching Team)</t>
  </si>
  <si>
    <t>เวทีแลกเปลี่ยนเรียนรู้ระดับเขตสุขภาพ</t>
  </si>
  <si>
    <t>1.มีองค์กรแห่งความสุขที่มีคุณภาพมาตรฐาน 
: กรมวิชาการ, สป.ส่วนกลาง ร้อยละ 10
: รพศ. /รพท. / อย่างน้อยเขตละ 1 แห่ง
: รพช. , สสอ. &gt; ร้อยละ 10</t>
  </si>
  <si>
    <t>2.รพศ. / รพท./ สสจ. อย่างน้อยเขตละ 1 แห่ง  เป็นองค์กรแห่งความสุขที่มีคุณภาพมาตรฐาน</t>
  </si>
  <si>
    <t>2.มีเกณฑ์คุณภาพมาตรฐานการประเมินองค์กรแห่งความสุขกระทรวงสาธารณสุข</t>
  </si>
  <si>
    <t>ร้อยละของเขตสุขภาพมีการพัฒนาระบบบริหารจัดการที่มีประสิทธิภาพ ร้อยละ 100</t>
  </si>
  <si>
    <t>รูปแบบการดำเนินงาน (System design)
1. มีแผนแม่บทพัฒนาการบริการสุขภาพ 5 ปี (5 Year Master Plan of Service Plan)
2.มีกรอบการบริหารจัดการเชิงบูรณาการ
3.มีแผนการบริหารจัดการของเขตสุขภาพ
4.มีระบบติดตามกำกับ</t>
  </si>
  <si>
    <t>มีแนวทางสนับสนุนหรือพัฒนานวัตกรรมการบริหารจัดการของเขตสุขภาพอย่างน้อยเขตละ 1 เรื่อง</t>
  </si>
  <si>
    <t>1.มีระบบเทคโนโลยีสารสนเทศที่มีประสิทธิภาพ
2.มีกลไกการแลกเปลี่ยนเรียนรู้</t>
  </si>
  <si>
    <t>1.มีกลไกการบริหารจัดการของเขตสุขภาพ จังหวัด และหน่วยบริการ
2.มีการบูรณาการและขยายความร่วมมือกับภาคส่วนอื่น
3.มีการรายงานการประเมินผลการบริหารจัดการ</t>
  </si>
  <si>
    <t>3. โครงการการพัฒนาคุณภาพชีวิตระดับอําเภอ (พชอ.)</t>
  </si>
  <si>
    <t>5. โครงการควบคุมโรคและภัยสุขภาพ</t>
  </si>
  <si>
    <t>14. โครงการพัฒนาระบบบริการสุขภาพ สาขาทารกแรก
เกิด</t>
  </si>
  <si>
    <t>18. โครงการพัฒนาระบบบริการสุขภาพ 5 สาขาหลัก</t>
  </si>
  <si>
    <t>19. โครงการพัฒนาระบบบริการสุขภาพ สาขาโรคหัวใจ</t>
  </si>
  <si>
    <t>20. โครงการพัฒนาระบบบริการสุขภาพ สาขาโรคมะเร็ง</t>
  </si>
  <si>
    <t>21. โครงการพัฒนาระบบบริการสุขภาพ สาขาโรคไต</t>
  </si>
  <si>
    <t>22. โครงการพัฒนาระบบบริการสุขภาพ สาขาจักษุวิทยา</t>
  </si>
  <si>
    <t>26. โครงการพัฒนาระบบบริการ one day surgery</t>
  </si>
  <si>
    <t>37. โครงการ Smart Hospital</t>
  </si>
  <si>
    <t>38. โครงการลดความเหลื่อมล้ำของ 3 กองทุน</t>
  </si>
  <si>
    <t xml:space="preserve">ปิยพรรณ(OR)
อุทัยวรรณ
(วิสัญญี)  
วันดี  
(ศัลย์ฯหญิง) </t>
  </si>
  <si>
    <t>กก.ช่วยฟื้นคืนชีพ</t>
  </si>
  <si>
    <t>นวรัตน์
(กลุ่มงาน ER)</t>
  </si>
  <si>
    <t>ประชุมคณะกรรมการ  ไตรมาส ละ 1 ครั้ง</t>
  </si>
  <si>
    <t>ใช้งบประมาณจาก สสจ.</t>
  </si>
  <si>
    <t>ใช้งบประมาณจากกรมการแพทย์ โดยผ่านทางโครงการของเขต</t>
  </si>
  <si>
    <t>พ.สมสุดา  (กลุ่มงานเวชกรรมฟื้นฟู)</t>
  </si>
  <si>
    <t>พยาบาลฟื้นฟูสภาพ หลักสูตร 4 เดือน 2 คน จาก รพ.ขาณุวรลักษบุรี และ รพ.คลองขลุง ค่าลงทะเบียน คนละ  40,000 บาท</t>
  </si>
  <si>
    <t>โครงการแลกเปลี่ยนเรียนรู้การดำเนินงาน Intermediate care จากโรงพยาบาลต้นแบบ</t>
  </si>
  <si>
    <t>พยาบาลฟื้นฟูสภาพระยะสั้น หลักสูตร 3-5 วัน  รพช.ละ 2 คน รพท. 4 คน รวมเป็น 26 คน</t>
  </si>
  <si>
    <t>สนับสนุนอุปกรณ์เครื่องช่วยผู้พิการ ผู้สูงอายุ และ ผู้ป่วยระยะฟื้นฟู  จังหวัดกำแพงเพชร ปีงบประมาณ 2563</t>
  </si>
  <si>
    <t>ศูนย์ยืมอุปกรณ์เครื่องช่วยความพิการ ผู้พิการ ผู้สูงอายุ และผู้ป่วยระยะฟื้นฟู โรงพยาบาลกำแพงเพชร  ปีงบประมาณ 2563</t>
  </si>
  <si>
    <t>อบรมเชิงปฏิบัติการ การช่วยฟื้นคืนชีพขั้นพื้นฐานสำหรับประชาชน (กรรมการฟื้นคืนชีพ)</t>
  </si>
  <si>
    <t>อบรมการช่วยเหลือผู้ป่วยอุบัติเหตุ ณ จุดเกิดเหตุ (ER)</t>
  </si>
  <si>
    <t>การซ้อมแผนรับอุบัติภัยหมู่ (ER)</t>
  </si>
  <si>
    <t>อบรมเชิงปฏิบัติการ การช่วยฟื้นคืนชีพขั้นพื้นฐานสำหรับเจ้าหน้าที่ (กก.ช่วยฟื้นคืนชีพ)</t>
  </si>
  <si>
    <t>อบรมเชิงปฏิบัติการ การช่วยฟื้นคืนชีพขั้นสูง (กก.ช่วยฟื้นคืนชีพ)</t>
  </si>
  <si>
    <t>อบรมเชิงปฏิบัติการ การช่วยฟื้นคืนชีพขั้นสูงฟื้นฟู (กก.ช่วยฟื้นคืนชีพ)</t>
  </si>
  <si>
    <t>ประเมินการช่วยฟื้นคืนชีพหน่วยงานภายในโรงพยาบาล (กก.ช่วยฟื้นคืนชีพ)</t>
  </si>
  <si>
    <t>พัฒนาความรู้และทักษะของทีมวิทยากรช่วยฟื้นคืนชีพ (กก.ช่วยฟื้นคืนชีพ)</t>
  </si>
  <si>
    <t>พัฒนาระบบการ Consult กุมารแพทย์ จากโรงพยาบาลชุมชนในเครือข่าย 24 ชั่วโมง โดยใช้ Group line ,Vedeo call เพื่อให้การดูแลที่เหมาะสม ปลอดภัยก่อนการและระหว่างการส่งต่อ</t>
  </si>
  <si>
    <t>งบ Service Plan</t>
  </si>
  <si>
    <t>เอกชน</t>
  </si>
  <si>
    <t>พญ. จารุพรรณ
/ทีมกุมารแพทย์
/กรุณา
/เพ็ญกมล
(กลุ่มงานกุมารเวชกรรม)</t>
  </si>
  <si>
    <t>จัดเสริมความรู้และทักษะเกี่ยวกับการดูแลรักษาเบื้องต้นกลุ่มโรคฉุกเฉินให้กับโรงพยาบาลชุมชนในเครือข่ายผ่านโครงการกุมารสัญจรประจำปี</t>
  </si>
  <si>
    <t>จัดเสริมความรู้และทักษะเกี่ยวกับการดูแลรักษาเบื้องต้นกลุ่มโรคฉุกเฉินให้กับหน่วยงานที่เกี่ยวข้องภายในโรงพยาบาลกำแพงเพชรผ่านโครงการกุมารสัญจรภายใน (เช่น OPD + ER + LR + OR และหน่วยงานในแผนกกุมารเวชกรรมเป็นต้น )</t>
  </si>
  <si>
    <t>ทบทวน CPG ขั้นตอนปฏิบัติ และคู่มือต่างๆในการดูแลผู้ป่วยกลุ่มโรคฉุกเฉิน และเผยแพร่ให้กับหน่วยงานที่เกี่ยวข้องภายในโรงพยาบาลกำแพงเพชรและโรงพยาบาลชุมชนในเครือข่าย</t>
  </si>
  <si>
    <t>กุมารสัญจรโรงพยาบาลชุมชนในเครือข่าย</t>
  </si>
  <si>
    <t>กุมารสัญจรภายในโรงพยาบาลกำแพงเพชร</t>
  </si>
  <si>
    <t>ทบทวน CPG ขั้นตอนปฏิบัติ และคู่มือต่างๆในการดูแลผู้ป่วยกลุ่มโรคฉุกเฉิน และเผยแพร่ให้กับหน่วยงานห้องฉุกเฉิน</t>
  </si>
  <si>
    <t>จัดเตรียมความพร้อมของเครื่องมือและอุปกรณ์ในการช่วยชีวิตและแก้ไขภาวะฉุกเฉินเบื้องต้นภายในห้องฉุกเฉินก่อนการAdmit เช่น Radain warmmer , Pluse oximeter สำหรับผู้ป่วยเด็ก ,อุปกรณ์และยาที่ใช้ในการ Resucitation</t>
  </si>
  <si>
    <t>พัฒนาระบบการดูแลรักษาผู้ป่วยโรคฉุกเฉิน ให้มีความรวดเร็ว ปลอดภัย</t>
  </si>
  <si>
    <t>พัฒนาความสามรถและสมรรถนะของแพทย์ในการดูแลรักษาภาวะฉุกเฉินในโรงพยาบาล</t>
  </si>
  <si>
    <t>โครงการพัฒนาศักยภาพด้านการแพทย์ระบบฉุกเฉิน ครั้งที่ 1</t>
  </si>
  <si>
    <t xml:space="preserve">พญ.ชินานาฏ/ พญ.โศภิต
(ประธาน และ เลขาฯองค์กรแพทย์) 
</t>
  </si>
  <si>
    <t>รพ. ) ความเสี่ยงที่เกิดจากระบบการดูแลรักษาผู้ป่วยฉุกเฉิน ระดับ G,H,I
รพ. )ได้รับการทำ RCA ครบ 100% ภายใน 2 สัปดาห์</t>
  </si>
  <si>
    <t>โครงการพัฒนาศักยภาพด้านการแพทย์ระบบฉุกเฉิน ครั้งที่ 2</t>
  </si>
  <si>
    <t>รพ. ) องค์กรแพทย์ได้รับการอบรม ACLS ครบ 100%</t>
  </si>
  <si>
    <t>รพ. ) อัตราการเสียชีวิตจากภาวะฉุกเฉินทางหู คอ จมูก = 0%</t>
  </si>
  <si>
    <t>พัฒนาความรู้ ทักษะความสามารถ ในการดูแลโรคฉุกเฉินทางหู คอ จมูก ให้แก่เจ้าหน้าที่โรงพยาบาลเครือข่าย</t>
  </si>
  <si>
    <t>พญ.ชินานาฏ พวงสายใจ (กลุ่มงาน หู คอ จมูก)</t>
  </si>
  <si>
    <t>พญ.ชินานาฏ (กลุ่มงาน ENT)</t>
  </si>
  <si>
    <t>พัฒนาระบบการบริการดูแลรักษาโรคทางหู คอ จมูกร่วมกับเครือข่าย</t>
  </si>
  <si>
    <t>โครงการอบรมการดูแลรักษาโรคฉุกเฉินทางหู คอ จมูก</t>
  </si>
  <si>
    <t>ประโยชน์
(ปฐมภูมิฯ)</t>
  </si>
  <si>
    <t>โครงการผลิตสื่อโรคอุบัติใหม่ อุบัติซ้ำและป้ายประชาสัมพันธ์ให้ความรู้ เครือข่าย รพ.กำแพงเพชร ปี 2563</t>
  </si>
  <si>
    <t>ทิพวรรณ (กลุ่มการพยาบาล)</t>
  </si>
  <si>
    <t>รพ. ) เป็นศูนย์แพทย์ศาสตร์ศึกษาที่มีความพร้อมสำหรับนักศึกษาแพทย์ ภายในปี 2566</t>
  </si>
  <si>
    <t>รพ. ) อาจารย์แพทย์และแพทย์ประจำบ้านสาขาศัลยกรรมผ่านการอบรมพัฒนาหลักสูตรตามที่ราชวิทยาลัยฯกำหนด&gt;60%</t>
  </si>
  <si>
    <t>นพ.ปุลวิชช์
(กลุ่มงานศัลย์ฯ)</t>
  </si>
  <si>
    <t>เงินบำรุง (ค่าลงทะเบียน) THIP 15,000 + ความเสี่ยง 1,000</t>
  </si>
  <si>
    <t>จัดโครงการประชุมเชิงปฏิบัติการ เพื่อรับการประเมินคุณภาพ HA จาก สรพ.เพิ่มศักยภาพและพัฒนาทักษะความรู้ด้านคุณภาพโรงพยาบาล</t>
  </si>
  <si>
    <t>: โครงการประชุมเชิงปฏิบัติการเพื่อรับการประเมินคุณภาพ (Re-Accreditation) โรงพยาบาลกำแพงเพชร
ครั้งที่ 4</t>
  </si>
  <si>
    <t>: โครงการประชุมเชิงปฏิบัติการ
เพื่อเยี่ยมสำรวจระบบงานสำคัญ (Focus) โรงพยาบาลกำแพงเพชร</t>
  </si>
  <si>
    <t>จงรักษ์
(ศูนย์คุณภาพ)</t>
  </si>
  <si>
    <t>จัดโครงการระบบงานคุณภาพที่สำคัญ เพื่อชี้แจง กระตุ้น การปฏิบัติงานที่คำนึงถึงความเสี่ยง ผลกระทบ ที่จะเกิดขึ้นต่อผู้รับบริการและผู้ให้บริการ</t>
  </si>
  <si>
    <t>: โครงการประชุมเชิงปฏิบัติการบริหารจัดการความเสี่ยงเพื่อความปลอดภัย และความยั่งยืน รพ.กพ. แลกเปลี่ยนเรียนรู้การจัดการความเสี่ยงใน รพ.</t>
  </si>
  <si>
    <t>: ประชุมวิชาการ HA National Forum ครั้งที่ 21 (สรพ.)</t>
  </si>
  <si>
    <t>: HA201: HA พื้นฐานสำหรับการพัฒนาคุณภาพสถานพยาบาล</t>
  </si>
  <si>
    <t>ส่งบุคลากรเข้าอบรมหลักสูตร HA 201: HA พื้นฐานสำหรับการพัฒนาคุณภาพสถานพยาบาล (สรพ.) พื่อให้ประธานทีม PCT ได้มีความรู้ความเข้าใจเกี่ยวกับการพัฒนาคุณภาพสถานพยาบาล</t>
  </si>
  <si>
    <t>รพ. )บุคลากรมีทักษะ ความรู้ ด้านการบริหารความเสี่ยงทางการพยาบาลเพิ่มขึ้น 20%</t>
  </si>
  <si>
    <t>กรุณา
(กลุ่มการพยาบาล)</t>
  </si>
  <si>
    <t>รพ. ) ร้อยละความพึงพอใจของการระงับปวดหลังผ่าตัด ของผู้ป่วยที่เข้ารับการผ่าตัด one day surgery มากกว่า ร้อยละ 80
รพ. ) ร้อยละของระดับความปวดหลังผ่าตัด อยู่ในระดับน้อยถึงปานกลาง มากกว่าร้อยละ 90</t>
  </si>
  <si>
    <t>พญ.โสภิต
/พญ.สุดารัตน์
/อุทัยวรรณ (กลุ่มงานวิสัญญี)</t>
  </si>
  <si>
    <t xml:space="preserve">ส่งวิสัญญีแพทย์ อบรม Peripheral nerve block for acute postoperative pain control in one day surgery  2 คน(7,600 บาท ต่อคน) </t>
  </si>
  <si>
    <t>กนกพร
(กลุ่มการพยาบาล)</t>
  </si>
  <si>
    <t>รพ. ) ความสมบูรณ์เวชระเบียนผู้ป่วยใน ≥ 85%
รพ. ) ความสมบูรณ์เวชระเบียนผู้ป่วยนอก ≥ 80%</t>
  </si>
  <si>
    <t>พญ.ชินานาฏ
 /นพ.สมเพ็ง
(องค์กรแพทย์)</t>
  </si>
  <si>
    <t>รพ. ) ได้รับการรับรองคุณภาพจากองค์กรวิชาชีพเภสัชกรรม</t>
  </si>
  <si>
    <t>ภก.ธีรวิทย์ (กลุ่มงานเภสัชฯ)</t>
  </si>
  <si>
    <t>โครงการเยี่ยมสำรวจโดยองค์กรวิชาชีพเภสัชกรรม</t>
  </si>
  <si>
    <t>เงินบำรุง ซื้อหนังสือ</t>
  </si>
  <si>
    <t>ลงทะเบียนการเข้าร่วมโปรแกรมเปรียบเทียบตัวชี้วัดระดับประเทศ และโปรแกรมรายงานความเสี่ยง (สรพ.)</t>
  </si>
  <si>
    <t>ซื้อหนังสือมาตรฐาน ฉบับปรับปรุง เพื่อใช้เป็นคู่มือในการรับการประเมินคุณภาพโรงพยาบาล</t>
  </si>
  <si>
    <t xml:space="preserve">จัดอบรมเชิงปฏิบัติการสร้างสุขด้วยสติในองค์กร  สำหรับบุคลากรใหม่ รุ่นละ 50 คน จำนวน 2 รุ่น  </t>
  </si>
  <si>
    <t>จัดเวทีแลกเปลี่ยนเรียนรู้ ระหว่างหน่วยงาน ในโรงพยาบาลกำแพงเพชร ผ่านทางเรื่องเล่าเร้าพลัง และ คนต้นแบบ รวมทั้งองค์ความรู้จากผู้ทรงเกียรติ    กลุ่มเป้าหมาย 100 คน</t>
  </si>
  <si>
    <t>นพ.อัครพงศ์ (กลุ่มงานศัลย์ฯ)</t>
  </si>
  <si>
    <t>พัฒนาความรู้ความสามารถทักษะการใช้ non technical skill มาบริหารจัดการระบบดูแลรักษาผู้ป่วยนอก</t>
  </si>
  <si>
    <t>รพ. ) ไม่พบความเสี่ยงทางคลินิก ขององค์กรแพทย์ ระดับ G,H,I ในระบบการดูแลรักษาผู้ป่วยนอก
รพ. ) ความพึงพอใจของผู้รับบริการ ขององค์กรแพทย์ ≥ 85%</t>
  </si>
  <si>
    <t>ประชุมร่วมกับ รพช. เพื่อลดการส่งตัวผู้ป่วยที่ไม่จำเป็นของกลุ่มงานอายุรกรรม</t>
  </si>
  <si>
    <t>พัฒนาความรู้ความสามารถทักษะการใช้ RCA มาบริหารจัดการและลดความแออัดผู้ป่วยใน</t>
  </si>
  <si>
    <t>รพ. ) การบริการของศูนย์พึ่งได้ได้มาตรฐาน มีการบันทึกข้อมูลในระบบรายงานถูกต้องเป็นปัจจุบัน
รพ. ) ผู้ถูกกระทำความรุนแรงสามารถเข้าถึงแหล่งบริการสุขภาพ 
รพ. ) การมีส่วนร่วมในการเฝ้าระวังปัญหาความรุนแรงของบุคลากรสาธารณสุขและเครือข่าย</t>
  </si>
  <si>
    <t xml:space="preserve">รพ. ) มีแผนปฏิบัติงานของเครือข่าย รพ.กพ.ประจำปีงบประมาณ  </t>
  </si>
  <si>
    <t>วสุชา 
(ปฐมภูมิ)</t>
  </si>
  <si>
    <t>รัชนีกร
(งานพัฒนาบุคลาการ พรส.)</t>
  </si>
  <si>
    <t>งานห้องสมุด</t>
  </si>
  <si>
    <t xml:space="preserve">งานราชพิธีเนื่องในโอกาสวันเฉลิมพระชนมพรรษาสมเด็จพระนางเจ้าสิริกิติ์ พระบรมราชชินีนาถ พระราชชนนีพันปีหลวง </t>
  </si>
  <si>
    <t>งานราชพิธีเนื่องในโอกาสวันเฉลิมพระชนมพรรษาพระบาทสมเด็จพระเจ้าอยู่หัว รัชกาลที่ 10</t>
  </si>
  <si>
    <t>โครงการประชุมวิชาการวันมหิดลประจำปี พ.ศ. 2563</t>
  </si>
  <si>
    <t>โครงการประชุมวิชการวันพยาบาลแห่งชาติประจำปี พ.ศ. 2563</t>
  </si>
  <si>
    <t xml:space="preserve">โครงการประชุมการบริหารจัดการติดตามประเมินผลและพัฒนางานโรงพยาบาลกำแพงเพชร ประจำปีงบประมาณ 2563 </t>
  </si>
  <si>
    <t>รพ. ) อัตราการถ่ายภาพรังสีซ้ำ &lt; 2 %
รพ. ) การเตรียมความพร้อมเครื่องเอกซเรย์ 100 %
รพ. ) ความพึงพอใจผู้รับบริการภายนอก &gt;80%
รพ. ) ความพึงพอใจผู้รับบริการภายใน &gt; 80 %</t>
  </si>
  <si>
    <t>พญ.จรรยา
/ บดินทร์(กลุ่มงานรังสีวิทยา)</t>
  </si>
  <si>
    <t>ยุทธศาสตร์ (4 Excellence)/ แผนงาน (15 แผน)/ โครงการ (41 โครงการ)</t>
  </si>
  <si>
    <t>งบประมาณ</t>
  </si>
  <si>
    <t>เงินบำรุง (รพ.กพ.)</t>
  </si>
  <si>
    <t>อื่นๆ</t>
  </si>
  <si>
    <t>รวม</t>
  </si>
  <si>
    <r>
      <rPr>
        <b/>
        <u val="double"/>
        <sz val="16"/>
        <rFont val="Angsana New"/>
        <family val="1"/>
      </rPr>
      <t>แผนงานที่ 1</t>
    </r>
    <r>
      <rPr>
        <sz val="16"/>
        <rFont val="Angsana New"/>
        <family val="1"/>
      </rPr>
      <t xml:space="preserve"> : การพัฒนาคุณภาพชีวิตคนไทยทุกกลุ่มวัย (ด้านสุขภาพ)</t>
    </r>
  </si>
  <si>
    <t>1. โครงการพัฒนาและสร้างศักยภาพคนไทยทุกกลุ่มวัย</t>
  </si>
  <si>
    <t>2. โครงการพัฒนาความรอบรู้ด้านสุขภาพของประชากร</t>
  </si>
  <si>
    <r>
      <rPr>
        <b/>
        <u val="double"/>
        <sz val="16"/>
        <rFont val="Angsana New"/>
        <family val="1"/>
      </rPr>
      <t xml:space="preserve">แผนงานที่ 2 </t>
    </r>
    <r>
      <rPr>
        <sz val="16"/>
        <rFont val="Angsana New"/>
        <family val="1"/>
      </rPr>
      <t>: การพัฒนาคุณภาพชีวิตระดับอําเภอ</t>
    </r>
  </si>
  <si>
    <r>
      <rPr>
        <b/>
        <u val="double"/>
        <sz val="16"/>
        <rFont val="Angsana New"/>
        <family val="1"/>
      </rPr>
      <t>แผนงานที่ 3</t>
    </r>
    <r>
      <rPr>
        <sz val="16"/>
        <rFont val="Angsana New"/>
        <family val="1"/>
      </rPr>
      <t xml:space="preserve"> : การป้องกันควบคุมโรคและลดปัจจัยเสี่ยงด้านสุขภาพ</t>
    </r>
  </si>
  <si>
    <t>4. โครงการพัฒนาระบบการตอบโต้ภาวะฉุกเฉินและภัยสุขภาพ</t>
  </si>
  <si>
    <t>6. โครงการคุ้มครองผู้บริโภคด้านผลิตภัณฑ์สุขภาพและบริการสุขภาพ</t>
  </si>
  <si>
    <r>
      <rPr>
        <b/>
        <u val="double"/>
        <sz val="16"/>
        <color theme="1"/>
        <rFont val="Angsana New"/>
        <family val="1"/>
      </rPr>
      <t>แผนงานที่ 4</t>
    </r>
    <r>
      <rPr>
        <sz val="16"/>
        <color theme="1"/>
        <rFont val="Angsana New"/>
        <family val="1"/>
      </rPr>
      <t xml:space="preserve"> : การบริหารจัดการสิ่งแวดล้อม</t>
    </r>
  </si>
  <si>
    <t>7. โครงการบริหารจัดการสิ่งแวดล้อม</t>
  </si>
  <si>
    <r>
      <rPr>
        <b/>
        <u val="double"/>
        <sz val="16"/>
        <color theme="1"/>
        <rFont val="Angsana New"/>
        <family val="1"/>
      </rPr>
      <t>แผนงานที่ 5</t>
    </r>
    <r>
      <rPr>
        <sz val="16"/>
        <color theme="1"/>
        <rFont val="Angsana New"/>
        <family val="1"/>
      </rPr>
      <t xml:space="preserve"> : การพัฒนาระบบการแพทย์ปฐมภูมิ</t>
    </r>
  </si>
  <si>
    <t>8. โครงการพัฒนาระบบการแพทย์ปฐมภูมิ</t>
  </si>
  <si>
    <t>9. โครงการพัฒนาเครือข่ายกําลังคนด้านสุขภาพ และ อสม.</t>
  </si>
  <si>
    <r>
      <rPr>
        <b/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: การพัฒนาระบบบริการสุขภาพ (Service Plan)</t>
    </r>
  </si>
  <si>
    <t>10. โครงการพัฒนาระบบบริการสุขภาพ สาขาโรคไม่ติดต่อเรื้อรัง</t>
  </si>
  <si>
    <t>11. โครงการพัฒนาระบบริการโรคติดต่อ โรคอุบัติใหม่ และโรคอุบัติซ้ำ</t>
  </si>
  <si>
    <t>12. โครงการป้องกันและควบคุมการดื้อยาต้านจุลชีพและการใช้ยาอย่างสมเหตุสมผล</t>
  </si>
  <si>
    <t>13. โครงการพัฒนาศูนย์ความเป็นเลิศทางการแพทย์</t>
  </si>
  <si>
    <t>15. โครงการการดูแลผู้ป่วยระยะท้ายแบบประคับประคองและการดูแลผู้ป่วยกึ่งเฉียบพลัน</t>
  </si>
  <si>
    <t>16. โครงการพัฒนาระบบบริการการแพทย์แผนไทยฯ</t>
  </si>
  <si>
    <t>17. โครงการพัฒนาระบบบริการสุขภาพ สาขาสุขภาพจิต
และจิตเวช</t>
  </si>
  <si>
    <t>24. โครงการพัฒนาระบบบริการบําบัดรักษาผู้ป่วยยาเสพติด</t>
  </si>
  <si>
    <t>25. โครงการการบริบาลฟื้นสภาพระยะกลาง (Intermediate care; IMC)</t>
  </si>
  <si>
    <t>27) โครงการกัญชาทางการแพทย์</t>
  </si>
  <si>
    <r>
      <rPr>
        <b/>
        <u val="double"/>
        <sz val="16"/>
        <color theme="1"/>
        <rFont val="Angsana New"/>
        <family val="1"/>
      </rPr>
      <t>แผนงานที่ 7</t>
    </r>
    <r>
      <rPr>
        <sz val="16"/>
        <color theme="1"/>
        <rFont val="Angsana New"/>
        <family val="1"/>
      </rPr>
      <t xml:space="preserve"> : การพัฒนาระบบบริการการแพทย์ฉุกเฉินครบวงจรและระบบการส่งต่อ</t>
    </r>
  </si>
  <si>
    <t>28. โครงการพัฒนาระบบบริการการแพทย์ฉุกเฉินครบวงจรและระบบการส่งต่อ</t>
  </si>
  <si>
    <r>
      <rPr>
        <b/>
        <u val="double"/>
        <sz val="16"/>
        <color theme="1"/>
        <rFont val="Angsana New"/>
        <family val="1"/>
      </rPr>
      <t>แผนงานที่ 8</t>
    </r>
    <r>
      <rPr>
        <sz val="16"/>
        <color theme="1"/>
        <rFont val="Angsana New"/>
        <family val="1"/>
      </rPr>
      <t xml:space="preserve"> : การพัฒนาตามโครงการพระราชดําริ โครงการเฉลิมพระเกียรติ และพื้นที่เฉพาะ</t>
    </r>
  </si>
  <si>
    <t>29.โครงการพระราชดําริ โครงการเฉลิมพระเกียรติ และโครงการพื้นที่เฉพาะ</t>
  </si>
  <si>
    <r>
      <rPr>
        <b/>
        <u val="double"/>
        <sz val="16"/>
        <color theme="1"/>
        <rFont val="Angsana New"/>
        <family val="1"/>
      </rPr>
      <t>แผนงานที่ 9</t>
    </r>
    <r>
      <rPr>
        <sz val="16"/>
        <color theme="1"/>
        <rFont val="Angsana New"/>
        <family val="1"/>
      </rPr>
      <t xml:space="preserve"> : อุตสาหกรรมการแพทย์ครบวงจร การท่องเที่ยวเชิงสุขภาพ ความงาม และแพทย์แผนไทย</t>
    </r>
  </si>
  <si>
    <t>30. โครงการพัฒนาการท่องเที่ยวเชิงสุขภาพและการแพทย์</t>
  </si>
  <si>
    <t>ยุทธศาสตร์บุคลากรเป็นเลิศ (People Excellence)</t>
  </si>
  <si>
    <r>
      <rPr>
        <b/>
        <u val="double"/>
        <sz val="16"/>
        <color theme="1"/>
        <rFont val="Angsana New"/>
        <family val="1"/>
      </rPr>
      <t>แผนงานที่ 10</t>
    </r>
    <r>
      <rPr>
        <sz val="16"/>
        <color theme="1"/>
        <rFont val="Angsana New"/>
        <family val="1"/>
      </rPr>
      <t xml:space="preserve"> : การพัฒนาระบบบริหารจัดการกําลังคนด้านสุขภาพ</t>
    </r>
  </si>
  <si>
    <t>31. โครงการผลิตและพัฒนากําลังคนด้านสุขภาพสู่ความเป็นมืออาชีพ</t>
  </si>
  <si>
    <t>32. โครงการบริหารจัดการกําลังด้านสุขภาพ</t>
  </si>
  <si>
    <t>ยุทธศาสตร์บริหารเป็นเลิศด้วยธรรมาภิบาล (Governance Excellence)</t>
  </si>
  <si>
    <t>33.โครงการประเมินคุณธรรมความโปร่งใส</t>
  </si>
  <si>
    <t>34. โครงการพัฒนาองค์กรคุณภาพ</t>
  </si>
  <si>
    <t>35. โครงการ Happy MOPH กระทรวงสาธารณสุข กระทรวงแห่งความสุข</t>
  </si>
  <si>
    <r>
      <rPr>
        <b/>
        <u val="double"/>
        <sz val="16"/>
        <color theme="1"/>
        <rFont val="Angsana New"/>
        <family val="1"/>
      </rPr>
      <t>แผนงานที่ 12</t>
    </r>
    <r>
      <rPr>
        <sz val="16"/>
        <color theme="1"/>
        <rFont val="Angsana New"/>
        <family val="1"/>
      </rPr>
      <t xml:space="preserve"> : การพัฒนาระบบข้อมูลสารสนเทศด้านสุขภาพ</t>
    </r>
  </si>
  <si>
    <t>36. โครงการพฒนาระบบข้อมูลข่าวสารเทคโนโลยีสุขภาพแห่งชาติ</t>
  </si>
  <si>
    <r>
      <rPr>
        <b/>
        <u val="double"/>
        <sz val="16"/>
        <color theme="1"/>
        <rFont val="Angsana New"/>
        <family val="1"/>
      </rPr>
      <t>แผนงานที่ 13</t>
    </r>
    <r>
      <rPr>
        <sz val="16"/>
        <color theme="1"/>
        <rFont val="Angsana New"/>
        <family val="1"/>
      </rPr>
      <t xml:space="preserve"> : การบริหารจัดการด้านการเงินการคลังสุขภาพ</t>
    </r>
  </si>
  <si>
    <t>39. โครงการบริหารจัดการด้านการเงินการคลัง</t>
  </si>
  <si>
    <r>
      <rPr>
        <b/>
        <u val="double"/>
        <sz val="16"/>
        <color theme="1"/>
        <rFont val="Angsana New"/>
        <family val="1"/>
      </rPr>
      <t>แผนงานที่ 14</t>
    </r>
    <r>
      <rPr>
        <sz val="16"/>
        <color theme="1"/>
        <rFont val="Angsana New"/>
        <family val="1"/>
      </rPr>
      <t xml:space="preserve"> : การพัฒนางานวิจัยและนวัตกรรมด้านสุขภาพ</t>
    </r>
  </si>
  <si>
    <t>40. โครงการพัฒนางานวิจัย/นวัตกรรมผลิตภัณฑ์สุขภาพและเทคโนโลยีทางการแพทย์</t>
  </si>
  <si>
    <r>
      <rPr>
        <b/>
        <u val="double"/>
        <sz val="16"/>
        <color theme="1"/>
        <rFont val="Angsana New"/>
        <family val="1"/>
      </rPr>
      <t>แผนงานที่ 15</t>
    </r>
    <r>
      <rPr>
        <sz val="16"/>
        <color theme="1"/>
        <rFont val="Angsana New"/>
        <family val="1"/>
      </rPr>
      <t xml:space="preserve"> : การปรับโครงสร้างและการพัฒนากฎหมายด้านสุขภาพ</t>
    </r>
  </si>
  <si>
    <t>รวมทั้งสิ้น</t>
  </si>
  <si>
    <r>
      <t xml:space="preserve">ประชุมวิชาการสูติ นรีเวช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พัฒนาศักยภาพบุคลากร</t>
    </r>
  </si>
  <si>
    <r>
      <t xml:space="preserve">เยี่ยมเสริมพลังสูติศาสตร์สัญจร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เยี่ยมเสริมพลัง</t>
    </r>
  </si>
  <si>
    <r>
      <rPr>
        <u val="double"/>
        <sz val="16"/>
        <color theme="1"/>
        <rFont val="Angsana New"/>
        <family val="1"/>
      </rPr>
      <t>ยุทธศาสตร์ที่ 1</t>
    </r>
    <r>
      <rPr>
        <sz val="16"/>
        <color theme="1"/>
        <rFont val="Angsana New"/>
        <family val="1"/>
      </rPr>
      <t xml:space="preserve"> ส่งเสริมสุขภาพ  ป้องกันโรค และคุ้มครองผู้บริโภคเป็นเลิศ (Promotion Prevention &amp; Protection Excellence) </t>
    </r>
    <r>
      <rPr>
        <b/>
        <sz val="18"/>
        <color rgb="FFFF0000"/>
        <rFont val="TH SarabunPSK"/>
        <family val="2"/>
      </rPr>
      <t/>
    </r>
  </si>
  <si>
    <r>
      <rPr>
        <u val="double"/>
        <sz val="16"/>
        <color theme="1"/>
        <rFont val="Angsana New"/>
        <family val="1"/>
      </rPr>
      <t>แผนงานที่ 1</t>
    </r>
    <r>
      <rPr>
        <sz val="16"/>
        <color theme="1"/>
        <rFont val="Angsana New"/>
        <family val="1"/>
      </rPr>
      <t xml:space="preserve"> การพัฒนาคุณภาพชีวิตคนไทยทุกกลุ่มวัย(ด้านสุขภาพ)      </t>
    </r>
    <r>
      <rPr>
        <u val="double"/>
        <sz val="16"/>
        <color theme="1"/>
        <rFont val="Angsana New"/>
        <family val="1"/>
      </rPr>
      <t>โครงการที่ 1</t>
    </r>
    <r>
      <rPr>
        <sz val="16"/>
        <color theme="1"/>
        <rFont val="Angsana New"/>
        <family val="1"/>
      </rPr>
      <t xml:space="preserve"> โครงการพัฒนาและสร้างศักยภาพคนไทยทุกกลุ่มวัย  
</t>
    </r>
  </si>
  <si>
    <r>
      <rPr>
        <u val="double"/>
        <sz val="16"/>
        <color theme="1"/>
        <rFont val="Angsana New"/>
        <family val="1"/>
      </rPr>
      <t>ภารกิจพื้นฐาน</t>
    </r>
    <r>
      <rPr>
        <sz val="16"/>
        <color theme="1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</t>
    </r>
  </si>
  <si>
    <t>1) อัตราส่วนการตายมารดาไทยต่อการเกิดมีชีพแสนคน (สสจ.)</t>
  </si>
  <si>
    <t>2) ร้อยละของเด็กอายุ 0-5 ปี ทั้งหมดตามช่วงอายุที่กําหนดมีพัฒนาการสมวัย (สสจ.)</t>
  </si>
  <si>
    <t>3) ร้อยละของเด็กอายุ 0-5 ปี สูงดีสมส่วน และส่วนสูงเฉลี่ยที่อายุ 5 ปี (สสจ.)</t>
  </si>
  <si>
    <t>5) ร้อยละของเด็กอายุ 6-14 ปี สูงดีสมส่วน (สสจ.)</t>
  </si>
  <si>
    <t>6) อัตราการคลอดมีชีพในหญิงอายุ 15-19 ปี (สสจ.)</t>
  </si>
  <si>
    <t>7) ร้อยละของผู้สูงอายุที่มีภาวะพึ่งพิงได้รับการดูแลตาม Care Plan (สสจ.)</t>
  </si>
  <si>
    <t>8) ร้อยละของประชากรสูงอายุที่มีพฤติกรรมสุขภาพที่พึงประสงค์ (สสจ.)</t>
  </si>
  <si>
    <t>9) ร้อยละของตําบลที่มีระบบการส่งเสริมสุขภาพดูแลผู้สูงอายุระยะยาว (Long Term Care) ในชุมชนผ่านเกณฑ์ (สสจ.)</t>
  </si>
  <si>
    <t>โครงการสนับสนุนสร้างเสริมสุขภาพวัยทำงาน เครือข่าย รพ.กำแพงเพชร ปี 2563</t>
  </si>
  <si>
    <t>โครงการคนทำงานสุขภาพดี ชีวีมีสุข</t>
  </si>
  <si>
    <t>โครงการสร้างเสริมอย่างไร กายใจเป็นสุขในการทำงาน</t>
  </si>
  <si>
    <t>โครงการตรวจสุขภาพผู้ต้องขังปฏิบัติงานสูทกรรม (ประกอบอาหาร)</t>
  </si>
  <si>
    <t>โครงการดูแลสุขภาพพระภิกษุและสามเณรในเครือข่าย รพ.กำแพงเพชร ปี 2563</t>
  </si>
  <si>
    <t>โครงการ 3 ล้าน 3 ปี เลิกบุหรี่ทั่วไทย</t>
  </si>
  <si>
    <t>โครงการสร้างเสริมป้องกันโรคผู้ต้องขังเรือนจำกลางกำแพงเพชร ปี 2563</t>
  </si>
  <si>
    <t>กิจกรรมงานสัปดาห์เภสัชกรรม</t>
  </si>
  <si>
    <t>โครงการตรวจสุขภาพบุคลากรโรงพยาบาลกำแพงเพชร ปี 2563</t>
  </si>
  <si>
    <r>
      <rPr>
        <u val="double"/>
        <sz val="16"/>
        <color theme="1"/>
        <rFont val="Angsana New"/>
        <family val="1"/>
      </rPr>
      <t>แผนงานที่ 2</t>
    </r>
    <r>
      <rPr>
        <sz val="16"/>
        <color theme="1"/>
        <rFont val="Angsana New"/>
        <family val="1"/>
      </rPr>
      <t xml:space="preserve"> การพัฒนาคุณภาพชีวิตระดับอำเภอ                        </t>
    </r>
    <r>
      <rPr>
        <u val="double"/>
        <sz val="16"/>
        <color theme="1"/>
        <rFont val="Angsana New"/>
        <family val="1"/>
      </rPr>
      <t>โครงการที่ 3</t>
    </r>
    <r>
      <rPr>
        <sz val="16"/>
        <color theme="1"/>
        <rFont val="Angsana New"/>
        <family val="1"/>
      </rPr>
      <t xml:space="preserve"> โครงการพัฒนาคุณภาพชีวิตระดับอำเภอ (พชอ.)</t>
    </r>
  </si>
  <si>
    <t>โครงการควบคุมไข้เลือดออก อ.เมือง จ.กำแพงเพชร ปี 2563</t>
  </si>
  <si>
    <r>
      <rPr>
        <u val="double"/>
        <sz val="16"/>
        <color theme="1"/>
        <rFont val="Angsana New"/>
        <family val="1"/>
      </rPr>
      <t>แผนงานที่ 3</t>
    </r>
    <r>
      <rPr>
        <sz val="16"/>
        <color theme="1"/>
        <rFont val="Angsana New"/>
        <family val="1"/>
      </rPr>
      <t xml:space="preserve"> การป้องกันควบคุมโรคและลดปัจจัยเสี่ยงด้านสุขภาพ         </t>
    </r>
    <r>
      <rPr>
        <u val="double"/>
        <sz val="16"/>
        <color theme="1"/>
        <rFont val="Angsana New"/>
        <family val="1"/>
      </rPr>
      <t>โครงการที่ 4</t>
    </r>
    <r>
      <rPr>
        <sz val="16"/>
        <color theme="1"/>
        <rFont val="Angsana New"/>
        <family val="1"/>
      </rPr>
      <t xml:space="preserve"> โครงการพัฒนาระบบการตอบโต้ภาวะฉุกเฉินและภัยสุขภาพ          </t>
    </r>
  </si>
  <si>
    <r>
      <rPr>
        <u val="double"/>
        <sz val="16"/>
        <color theme="1"/>
        <rFont val="Angsana New"/>
        <family val="1"/>
      </rPr>
      <t>แผนงานที่ 3</t>
    </r>
    <r>
      <rPr>
        <sz val="16"/>
        <color theme="1"/>
        <rFont val="Angsana New"/>
        <family val="1"/>
      </rPr>
      <t xml:space="preserve"> การป้องกันควบคุมโรคและลดปัจจัยเสี่ยงด้านสุขภาพ         </t>
    </r>
    <r>
      <rPr>
        <u val="double"/>
        <sz val="16"/>
        <color theme="1"/>
        <rFont val="Angsana New"/>
        <family val="1"/>
      </rPr>
      <t>โครงการที่ 5</t>
    </r>
    <r>
      <rPr>
        <sz val="16"/>
        <color theme="1"/>
        <rFont val="Angsana New"/>
        <family val="1"/>
      </rPr>
      <t xml:space="preserve">  โครงการควบคุมโรคและภัยสุขภาพ</t>
    </r>
  </si>
  <si>
    <t>โครงการคัดกรองภาวะแทรกซ้อนผู้ป่วยโรคเรือรังเครือข่าย รพ.กำแพงเพชร(น้ำยาแลป)</t>
  </si>
  <si>
    <t>โครงการคัดกรองภาวะแทรกซ้อนผู้ป่วยโรคเรือรังเครือข่าย รพ.กำแพงเพชร(คัดกรองไต)</t>
  </si>
  <si>
    <t>โครงการคัดกรองเบาหวาน/ความดันโลหิตสูง ประชากร อายุ 35 ปีขึ้นไป เครือข่ายโรงพยาบาลกำแพงเพชร</t>
  </si>
  <si>
    <t>โครงการชะลอไตเสื่อม(น้ำยาแลป)</t>
  </si>
  <si>
    <t>โครงการดูแลผู้ป่วยเบาหวานที่คุมระดับน้ำตาลไม่ได้โดยใช้ SMBG</t>
  </si>
  <si>
    <r>
      <rPr>
        <u val="double"/>
        <sz val="16"/>
        <color theme="1"/>
        <rFont val="Angsana New"/>
        <family val="1"/>
      </rPr>
      <t>แผนงานที่ 3</t>
    </r>
    <r>
      <rPr>
        <sz val="16"/>
        <color theme="1"/>
        <rFont val="Angsana New"/>
        <family val="1"/>
      </rPr>
      <t xml:space="preserve"> การป้องกันควบคุมโรคและลดปัจจัยเสี่ยงด้านสุขภาพ         </t>
    </r>
    <r>
      <rPr>
        <u val="double"/>
        <sz val="16"/>
        <color theme="1"/>
        <rFont val="Angsana New"/>
        <family val="1"/>
      </rPr>
      <t>โครงการที่ 6</t>
    </r>
    <r>
      <rPr>
        <sz val="16"/>
        <color theme="1"/>
        <rFont val="Angsana New"/>
        <family val="1"/>
      </rPr>
      <t xml:space="preserve">  โครงการคุ้มครองผู้บริโภคด้านผลิตภัณฑ์สุขภาพและบริการสุขภาพ</t>
    </r>
  </si>
  <si>
    <r>
      <rPr>
        <u val="double"/>
        <sz val="16"/>
        <color theme="1"/>
        <rFont val="Angsana New"/>
        <family val="1"/>
      </rPr>
      <t>แผนงานที่ 4</t>
    </r>
    <r>
      <rPr>
        <sz val="16"/>
        <color theme="1"/>
        <rFont val="Angsana New"/>
        <family val="1"/>
      </rPr>
      <t xml:space="preserve"> การบริหารจัดการสิ่งแวดล้อม                                      </t>
    </r>
    <r>
      <rPr>
        <u val="double"/>
        <sz val="16"/>
        <color theme="1"/>
        <rFont val="Angsana New"/>
        <family val="1"/>
      </rPr>
      <t xml:space="preserve"> โครงการที่ 7</t>
    </r>
    <r>
      <rPr>
        <sz val="16"/>
        <color theme="1"/>
        <rFont val="Angsana New"/>
        <family val="1"/>
      </rPr>
      <t xml:space="preserve"> โครงการบริการจัดการสิ่งแวดล้อม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</si>
  <si>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ผลักดันและขับเคลื่อนนโยบายโภชนาการ 2,500 วันแรก และนโยบายดื่มนมแห่งชาติ 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</si>
  <si>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พัฒนาระบบบริการสาธารณสุขทุกระดับในการจัดบริการด้านโภชนาการและส่งเสริมสุขภาพช่องปากอย่างมีคุณภาพ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</si>
  <si>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สร้างบทบาทครอบครัว ชุมชน อปท. ศูนย์เด็กเล็ก และ อสม.เรื่อง โภชนาการ กิจกรรมทางกาย การนอน และสุขภาพฟัน</t>
    </r>
  </si>
  <si>
    <r>
      <rPr>
        <u val="double"/>
        <sz val="16"/>
        <color theme="1"/>
        <rFont val="Angsana New"/>
        <family val="1"/>
      </rPr>
      <t>กิจกรรม 4.</t>
    </r>
    <r>
      <rPr>
        <sz val="16"/>
        <color theme="1"/>
        <rFont val="Angsana New"/>
        <family val="1"/>
      </rPr>
      <t xml:space="preserve"> ส่งเสริมการสื่อสารสาธารณะและสร้างกระแสสังคมเรื่องโภชนาการกิจกรรมทางกาย การนอน สุขภาพฟัน</t>
    </r>
  </si>
  <si>
    <r>
      <rPr>
        <u val="double"/>
        <sz val="16"/>
        <color theme="1"/>
        <rFont val="Angsana New"/>
        <family val="1"/>
      </rPr>
      <t>กิจกรรม 5.</t>
    </r>
    <r>
      <rPr>
        <sz val="16"/>
        <color theme="1"/>
        <rFont val="Angsana New"/>
        <family val="1"/>
      </rPr>
      <t xml:space="preserve"> พัฒนาศักยภาพบุคลากรสาธารณสุขและภาคีเครือข่าย</t>
    </r>
  </si>
  <si>
    <r>
      <t xml:space="preserve">Case conference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ทบทวน case conference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</si>
  <si>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ผู้สูงอายุกลุ่มติดบ้านติดเตียงได้รับการดูแลจาก CC, CM ทีมสหสาขาวิชาชีพ ตาม Care Plan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</si>
  <si>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ประชุมติดตามความก้าวหน้าของการดำเนินการ 3C ( Care Manager, Care Giver, Care Plan)</t>
    </r>
  </si>
  <si>
    <r>
      <rPr>
        <u val="double"/>
        <sz val="16"/>
        <color theme="1"/>
        <rFont val="Angsana New"/>
        <family val="1"/>
      </rPr>
      <t>กิจกรรม 4.</t>
    </r>
    <r>
      <rPr>
        <sz val="16"/>
        <color theme="1"/>
        <rFont val="Angsana New"/>
        <family val="1"/>
      </rPr>
      <t xml:space="preserve"> แลกเปลี่ยนเรียนรุ้การดูแลผู้สูงอายุในกลุ่มผู้ดูแลผู้สูงอายุเครือข่าย รพ.กำแพงเพชร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</si>
  <si>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การคัดกรอง/ประเมินสุขภาพผู้สูงอายุ</t>
    </r>
  </si>
  <si>
    <r>
      <rPr>
        <u val="double"/>
        <sz val="16"/>
        <color theme="1"/>
        <rFont val="Angsana New"/>
        <family val="1"/>
      </rPr>
      <t>กิจกรรม 5.</t>
    </r>
    <r>
      <rPr>
        <sz val="16"/>
        <color theme="1"/>
        <rFont val="Angsana New"/>
        <family val="1"/>
      </rPr>
      <t xml:space="preserve"> ติดตามการเบิกจ่ายเงินกองทุน LTC ที่ทำ MOU</t>
    </r>
  </si>
  <si>
    <r>
      <rPr>
        <u val="double"/>
        <sz val="16"/>
        <color theme="1"/>
        <rFont val="Angsana New"/>
        <family val="1"/>
      </rPr>
      <t>กิจกรรม 4.</t>
    </r>
    <r>
      <rPr>
        <sz val="16"/>
        <color theme="1"/>
        <rFont val="Angsana New"/>
        <family val="1"/>
      </rPr>
      <t xml:space="preserve"> ส่งเสริมพัฒนานวัตกรรม, R2R, เพื่อการดูแลผู้สูงอายุ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</si>
  <si>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ส่งเสริมพัฒนาชมรมผู้สูงอายุ, โรงเรียนผู้สูงอายุ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</si>
  <si>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การพัฒนาระบบข้อมูลผู้สูงอายุ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</si>
  <si>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อบรมฟื้นฟูความรู้แก่ ผู้ดูแลผู้สูงอายุ (Care Giver) ให้มีทักษะในการดูแลผู้สูงอายุติดบ้านติดเตียง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</si>
  <si>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สร้างกลไลขับเคลื่อนเชื่อมโยงระบบบริการปฐมภูมิกับชุมชนและท้องถิ่นอย่างมีคุณภาพ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</si>
  <si>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พัฒนาคุณภาพชีวิตระดับอำเภอ อย่างมีส่วนร่วม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</si>
  <si>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สร้างเสริมศักยภาพ พชอ. อย่างมั่นคง ต่อเนื่อง และยังยืน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</si>
  <si>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ให้ความรู้  สื่อสาร ประชาสัมพันธ์แก่อสม.และประชาชนเกี่ยวกับสารเคมีทางการเกษตร3 ชนิด (พาราควอต คลอร์ไพริฟอร์ต ไกลโฟเสต)  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</si>
  <si>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ติดตามข้อมูลการแจ้งข่าวการใช้/ป่วย จากการสัมผัส สารเคมีทางการเกษตร 3 ชนิด (พาราควอต คลอร์ไพริฟอร์ต ไกลโฟเสต) โดยประชาชน/อสม. ผ่าน Mobile application สู่หน่วยบริการ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</si>
  <si>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รวบรวมข้อมูลการรายงานการใช้/ป่วย จากการสัมผัส สารเคมีทางการเกษตร 3 ชนิด (พาราควอต คลอร์ไพริฟอร์ต ไกลโฟเสต) 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</si>
  <si>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จัดทำฐานข้อมูลอาชีวอนามัยและสิ่งแวดล้อม (Occupational and Environment Health Profile:OEHP) ด้านเกษตรกรรมของหน่วยบริการสาธารณสุขในพื้นที่อำเภอเมือง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</si>
  <si>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รวบรวมข้อมูลอาชีวอนามัยและสิ่งแวดล้อม (Occupational and Environment Health Profile:OEHP) ด้านเกษตรกรรม  ตามระยะเวลาที่กำหนด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</si>
  <si>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วิเคราะห์ข้อมูล  ติดตามสถานการณ์การเจ็บป่วยเสียชีวิตจากสารเคมีทางการเกษตร (รหัสโรค T60)     (สสจ.)</t>
    </r>
  </si>
  <si>
    <t>ธนกาญจน์ (เวชกรรมฯ)</t>
  </si>
  <si>
    <t>กาญจนา, นัชชา
(เวชกรรมฯ)</t>
  </si>
  <si>
    <t>วสุชา (เวชกรรมฯ)</t>
  </si>
  <si>
    <t>พลอยกนก 
(เวชกรรมฯ)</t>
  </si>
  <si>
    <t>วันเพ็ญ (สสอ.เมือง), พลอยกนก (เวชกรรมฯ)</t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</si>
  <si>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ประสานและร่วมกับ อปท. ในการดำเนินการ เก็บตัวอย่างอาหารด้วยชุดทดสอบอย่างง่าย อบรมความรู้ผู้ประกอบการด้านอาหาร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</si>
  <si>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ส่งเสริมสนับสนุนให้ อปท ออกข้อกำหนดท้องถิ่นและให้พรบ.การสาธารณสุขเป็นเครื่องมือในการกำกับติดตาม</t>
    </r>
  </si>
  <si>
    <r>
      <rPr>
        <u val="double"/>
        <sz val="16"/>
        <color theme="1"/>
        <rFont val="Angsana New"/>
        <family val="1"/>
      </rPr>
      <t>กิจกรรม 1.</t>
    </r>
    <r>
      <rPr>
        <sz val="16"/>
        <color theme="1"/>
        <rFont val="Angsana New"/>
        <family val="1"/>
      </rPr>
      <t xml:space="preserve"> จัดตั้งคณะทำงานระดับอำเภอเพื่อขับเคลื่อนงานกิจกรรม GREEN&amp;CLEAN Hospital  ในเครือข่าย รพ.กำแพงเพชร</t>
    </r>
  </si>
  <si>
    <r>
      <rPr>
        <u val="double"/>
        <sz val="16"/>
        <color theme="1"/>
        <rFont val="Angsana New"/>
        <family val="1"/>
      </rPr>
      <t>กิจกรรม 2.</t>
    </r>
    <r>
      <rPr>
        <sz val="16"/>
        <color theme="1"/>
        <rFont val="Angsana New"/>
        <family val="1"/>
      </rPr>
      <t xml:space="preserve"> สนับสนุนความรู้ด้านวิชาการแก่สถานบริการในเครือข่าย รพ.กำแพงเพชร</t>
    </r>
  </si>
  <si>
    <r>
      <rPr>
        <u val="double"/>
        <sz val="16"/>
        <color theme="1"/>
        <rFont val="Angsana New"/>
        <family val="1"/>
      </rPr>
      <t>กิจกรรม 3.</t>
    </r>
    <r>
      <rPr>
        <sz val="16"/>
        <color theme="1"/>
        <rFont val="Angsana New"/>
        <family val="1"/>
      </rPr>
      <t xml:space="preserve"> ติดตาม สนับสนุน การดำเนินงานกิจกรรมเครือข่าย รพ.กำแพงเพรช</t>
    </r>
  </si>
  <si>
    <r>
      <rPr>
        <u val="double"/>
        <sz val="16"/>
        <color theme="1"/>
        <rFont val="Angsana New"/>
        <family val="1"/>
      </rPr>
      <t>แผนงานที่ 5</t>
    </r>
    <r>
      <rPr>
        <sz val="16"/>
        <color theme="1"/>
        <rFont val="Angsana New"/>
        <family val="1"/>
      </rPr>
      <t xml:space="preserve"> การพัฒนาระบบแพทย์ปฐมภูมิ                            </t>
    </r>
    <r>
      <rPr>
        <u val="double"/>
        <sz val="16"/>
        <color theme="1"/>
        <rFont val="Angsana New"/>
        <family val="1"/>
      </rPr>
      <t>โครงการที่ 8</t>
    </r>
    <r>
      <rPr>
        <sz val="16"/>
        <color theme="1"/>
        <rFont val="Angsana New"/>
        <family val="1"/>
      </rPr>
      <t xml:space="preserve"> โครงการพัฒนาระบบแพทย์ปฐมภูมิ        
 </t>
    </r>
  </si>
  <si>
    <r>
      <t xml:space="preserve">1โครงการพัฒนาระบบการแพทย์ปฐมภูมิ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ดังนี้</t>
    </r>
  </si>
  <si>
    <r>
      <rPr>
        <u val="double"/>
        <sz val="16"/>
        <color theme="1"/>
        <rFont val="Angsana New"/>
        <family val="1"/>
      </rPr>
      <t>แผนงานที่ 5</t>
    </r>
    <r>
      <rPr>
        <sz val="16"/>
        <color theme="1"/>
        <rFont val="Angsana New"/>
        <family val="1"/>
      </rPr>
      <t xml:space="preserve"> การพัฒนาระบบแพทย์ปฐมภูมิ                     </t>
    </r>
    <r>
      <rPr>
        <u val="double"/>
        <sz val="16"/>
        <color theme="1"/>
        <rFont val="Angsana New"/>
        <family val="1"/>
      </rPr>
      <t>โครงการที่ 9</t>
    </r>
    <r>
      <rPr>
        <sz val="16"/>
        <color theme="1"/>
        <rFont val="Angsana New"/>
        <family val="1"/>
      </rPr>
      <t xml:space="preserve"> โครงการพัฒนาเครือข่ายกำลังคนด้านสุขภาพ และ อสม.
 </t>
    </r>
  </si>
  <si>
    <r>
      <rPr>
        <u val="double"/>
        <sz val="16"/>
        <color theme="1"/>
        <rFont val="Angsana New"/>
        <family val="1"/>
      </rPr>
      <t>ยุทธศาสตร์ที่ 2</t>
    </r>
    <r>
      <rPr>
        <sz val="16"/>
        <color theme="1"/>
        <rFont val="Angsana New"/>
        <family val="1"/>
      </rPr>
      <t xml:space="preserve"> ด้านบริการเป็นเลิศ (Service Excellence)</t>
    </r>
  </si>
  <si>
    <t>1.อบรมครูฝึก (ครู ก และ ข)</t>
  </si>
  <si>
    <t xml:space="preserve">3.อบรม อสม. หมอประจําบ้าน
</t>
  </si>
  <si>
    <r>
      <rPr>
        <u val="double"/>
        <sz val="16"/>
        <color theme="1"/>
        <rFont val="Angsana New"/>
        <family val="1"/>
      </rPr>
      <t>ภารกิจพื้นฐาน</t>
    </r>
    <r>
      <rPr>
        <sz val="16"/>
        <color theme="1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    </t>
    </r>
    <r>
      <rPr>
        <b/>
        <u val="double"/>
        <sz val="14"/>
        <color theme="1"/>
        <rFont val="TH SarabunPSK"/>
        <family val="2"/>
      </rPr>
      <t/>
    </r>
  </si>
  <si>
    <r>
      <rPr>
        <u val="double"/>
        <sz val="16"/>
        <color theme="1"/>
        <rFont val="Angsana New"/>
        <family val="1"/>
      </rPr>
      <t>ยุทธศาสตร์ที่ 3</t>
    </r>
    <r>
      <rPr>
        <sz val="16"/>
        <color theme="1"/>
        <rFont val="Angsana New"/>
        <family val="1"/>
      </rPr>
      <t xml:space="preserve"> ด้านบุคลากรเป็นเลิศ (People Excellence)</t>
    </r>
  </si>
  <si>
    <t>55) ร้อยละความสําเร็จของส่วนราชการในสังกัดสํานักงานปลัดกระทรวงสาธารณสุข ที่ดําเนินการพัฒนาคุณภาพการ บริหารจัดการภาครัฐผ่านเกณฑ์ที่กำหนด</t>
  </si>
  <si>
    <r>
      <rPr>
        <u val="double"/>
        <sz val="16"/>
        <color theme="1"/>
        <rFont val="Angsana New"/>
        <family val="1"/>
      </rPr>
      <t>แผนงานที่ 11</t>
    </r>
    <r>
      <rPr>
        <sz val="16"/>
        <color theme="1"/>
        <rFont val="Angsana New"/>
        <family val="1"/>
      </rPr>
      <t xml:space="preserve"> การพัฒนาระบบธรรมาภิบาลและองค์กรคุณภาพ                       </t>
    </r>
    <r>
      <rPr>
        <u val="double"/>
        <sz val="16"/>
        <color theme="1"/>
        <rFont val="Angsana New"/>
        <family val="1"/>
      </rPr>
      <t>โครงการที่ 34</t>
    </r>
    <r>
      <rPr>
        <sz val="16"/>
        <color theme="1"/>
        <rFont val="Angsana New"/>
        <family val="1"/>
      </rPr>
      <t xml:space="preserve"> โครงการพัฒนาองค์กรคุณภาพ 
 </t>
    </r>
  </si>
  <si>
    <r>
      <rPr>
        <u val="double"/>
        <sz val="16"/>
        <rFont val="Angsana New"/>
        <family val="1"/>
      </rPr>
      <t>กิจกรรม 1.</t>
    </r>
    <r>
      <rPr>
        <sz val="16"/>
        <rFont val="Angsana New"/>
        <family val="1"/>
      </rPr>
      <t xml:space="preserve"> พัฒนาเกณฑ์มาตราฐาน พัฒนาคุณภาพ รพ.สต.ติดตาว ปี 2563</t>
    </r>
  </si>
  <si>
    <r>
      <rPr>
        <u val="double"/>
        <sz val="16"/>
        <rFont val="Angsana New"/>
        <family val="1"/>
      </rPr>
      <t>กิจกรรม 2.</t>
    </r>
    <r>
      <rPr>
        <sz val="16"/>
        <rFont val="Angsana New"/>
        <family val="1"/>
      </rPr>
      <t xml:space="preserve"> พัฒนาคณะทำงานทุกระดับให้มีมาตราฐาน</t>
    </r>
  </si>
  <si>
    <r>
      <rPr>
        <u val="double"/>
        <sz val="16"/>
        <rFont val="Angsana New"/>
        <family val="1"/>
      </rPr>
      <t>กิจกรรม 3.</t>
    </r>
    <r>
      <rPr>
        <sz val="16"/>
        <rFont val="Angsana New"/>
        <family val="1"/>
      </rPr>
      <t xml:space="preserve"> สื่อสาร ชี้แจ้ง ประชาสัมพันธ์นโยบายแนวทางและแผนพัฒนาองค์กรคุณภาพ รพ.สต.ติดดาว</t>
    </r>
  </si>
  <si>
    <r>
      <rPr>
        <u val="double"/>
        <sz val="16"/>
        <rFont val="Angsana New"/>
        <family val="1"/>
      </rPr>
      <t>กิจกรรม 4.</t>
    </r>
    <r>
      <rPr>
        <sz val="16"/>
        <rFont val="Angsana New"/>
        <family val="1"/>
      </rPr>
      <t xml:space="preserve"> พัฒนาระบบฐานข้อมูลหน่วยบริการปฐมภูมิ</t>
    </r>
  </si>
  <si>
    <r>
      <rPr>
        <u val="double"/>
        <sz val="16"/>
        <rFont val="Angsana New"/>
        <family val="1"/>
      </rPr>
      <t xml:space="preserve">กิจกรรม 5. </t>
    </r>
    <r>
      <rPr>
        <sz val="16"/>
        <rFont val="Angsana New"/>
        <family val="1"/>
      </rPr>
      <t>ติดตามประเมินผลการดำเนินงาน</t>
    </r>
  </si>
  <si>
    <t>นัชชา
(เวชกรรมฯ)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</si>
  <si>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</t>
    </r>
    <r>
      <rPr>
        <u val="double"/>
        <sz val="16"/>
        <color theme="1"/>
        <rFont val="Angsana New"/>
        <family val="1"/>
      </rPr>
      <t xml:space="preserve"> โครงการที่ 16</t>
    </r>
    <r>
      <rPr>
        <sz val="16"/>
        <color theme="1"/>
        <rFont val="Angsana New"/>
        <family val="1"/>
      </rPr>
      <t xml:space="preserve"> โครงการพัฒนาระบบบริการการแพทย์แผนไทย     
</t>
    </r>
  </si>
  <si>
    <t>โครงการแบ่งปันความสุขสู่ผู้ป่วยติดบ้านติดเตียงและผู้ป่วยใน ผ่านกิจกรรมบิณฑบาตรความทุกข์</t>
  </si>
  <si>
    <t xml:space="preserve">โครงการบริจาคโลหิตเนื่องในโอกาศพิเศษประจำปี 2563 </t>
  </si>
  <si>
    <t>โครงการให้ด้วยใจไม่ใช่น่าที่ แบ่งปันความสุขแก่ผู้ป่วยโรคมะเร็ง ปี 2563</t>
  </si>
  <si>
    <t>โครงการคลินิกแพทย์แผนไทยเคลื่อนที่สู่ชุมชน</t>
  </si>
  <si>
    <t>โครงการพัฒนาการผลิตลูกประคบสมุนไพรในชุมชน เพื่อผู้ป่วยติดบ้านติดเตียงในเขตเทศบาลเมืองกำแพงเพชร</t>
  </si>
  <si>
    <r>
      <rPr>
        <u val="double"/>
        <sz val="16"/>
        <color theme="1"/>
        <rFont val="Angsana New"/>
        <family val="1"/>
      </rPr>
      <t>แผนงานที่ 9</t>
    </r>
    <r>
      <rPr>
        <sz val="16"/>
        <color theme="1"/>
        <rFont val="Angsana New"/>
        <family val="1"/>
      </rPr>
      <t xml:space="preserve"> อุตสาหกรรมการแพทย์ครบวงจร การท่องเที่ยวเชิงสุขภาพ ความงาม และแพทย์แผนไทย               </t>
    </r>
    <r>
      <rPr>
        <u val="double"/>
        <sz val="16"/>
        <color theme="1"/>
        <rFont val="Angsana New"/>
        <family val="1"/>
      </rPr>
      <t>โครงการที่ 30</t>
    </r>
    <r>
      <rPr>
        <sz val="16"/>
        <color theme="1"/>
        <rFont val="Angsana New"/>
        <family val="1"/>
      </rPr>
      <t xml:space="preserve"> โครงการพัฒนาการท่องเที่ยวเชิงสุขภาพและการแพทย์  </t>
    </r>
  </si>
  <si>
    <t>โครงการส่งเสริมสุขภาพช่องปากในหญิงตั้งครรภ์</t>
  </si>
  <si>
    <t>1.หญิงตั้งครรภ์ได้รับการตรวจสุขภาพช่องปาก</t>
  </si>
  <si>
    <t>ต.ค62-ก.ย63</t>
  </si>
  <si>
    <t>ทพญ.นริสา/ทพ.เจษฎา</t>
  </si>
  <si>
    <t>2.หญิงตั้งครรภที่ได้รับการตรวจได้รับการขัดและทำความสะอาดฟัน</t>
  </si>
  <si>
    <t>3.หญิงตั้งครรภ์ได้รับสาธิต ฝึกและสามารถแปรงฟันตนเองและบุตรได้อย่างถูกวิธี</t>
  </si>
  <si>
    <t>งบกองทุนท้องถิ่น
(การพิจารณาขึ้นอยู่กับแต่ละท้องที่)</t>
  </si>
  <si>
    <t>ร้อยละ 75</t>
  </si>
  <si>
    <t>ทพญ.นริสา
ทพ.เจษฎา</t>
  </si>
  <si>
    <t>เงินบำรุง รพ.
(วางแผนร่วมกับวัสดุทันตกรรมรพ)</t>
  </si>
  <si>
    <t>1.เด็กอายุ 0-2 ปีได้รับการตรวจสุขภาพช่องปาก</t>
  </si>
  <si>
    <t>2.เด็กอายุ 0-2 ปีที่เสี่ยงต่อโรคฟันผุได้รับฟลูออไรด์วานิช</t>
  </si>
  <si>
    <t>3.เพื่อให้ทันตสุขศึกษาผู้ปกครองเด็กอายุ 0-2 ปี ให้สามารถดูแลทันตสุขภาพบุตรหลานตัวเองได้อย่างมีประสิทธิภาพ</t>
  </si>
  <si>
    <t xml:space="preserve">โครงการส่งเสริมสุขภาพใน 1,000 วันแรกของชีวิต (คลินิกเด็กดี)         </t>
  </si>
  <si>
    <t>ร้อยละ 80</t>
  </si>
  <si>
    <t xml:space="preserve">โครงการส่งเสริมสุขภาพช่องปากในเด็กก่อนวัยเรียนและเด็กวัยเรียน  </t>
  </si>
  <si>
    <t>1.เพื่อคัดกรองเด็กก่อนวัยเรียนและวัยเรียนให้ได้รับการป้องกันและรักษาตามความจำเป็น</t>
  </si>
  <si>
    <t>2.เพื่อป้องกันฟันผุในฟันน้ำนมและฟันกรามถาวรซี่ที่ 1และ 2  ในเด็ก
ชั้นป.1</t>
  </si>
  <si>
    <t>3. ลดปัจจัยที่มีผลต่อภาวะการเกิดโรคฟันผุ</t>
  </si>
  <si>
    <t>4.เพื่อให้โรงเรียนทุกแห่งจัดกิจกรรมแปรงฟันหลังอาหารกลางวัน</t>
  </si>
  <si>
    <t>ร้อยละ 50</t>
  </si>
  <si>
    <t>ร้อยละ 70</t>
  </si>
  <si>
    <t>โครงการเครือข่ายอ่อนหวาน</t>
  </si>
  <si>
    <t>1.เพื่อส่งเสริมให้เกิดการสร้างเครือข่ายอ่อนหวานในศพด.,โรงเรียน</t>
  </si>
  <si>
    <t>2.เพื่อสนับสนุนติดตามการดำเนินงานเครือข่ายอ่อนหวานของ CUP กำแพงเพชร</t>
  </si>
  <si>
    <t>ร้อยละ 100</t>
  </si>
  <si>
    <t>เพิ่ม 1 เครือข่าย /ปี</t>
  </si>
  <si>
    <t>โครงการส่งเสริมสุขภาพช่องปากในผู้สูงอายุ</t>
  </si>
  <si>
    <t>คัดกรอง ส่งเสริม ป้องกันสภาวะทันตสุขภาพ,ฝึกให้มีทักษะการดูแลทันตสุขภาพได้อย่างมีประสิทธิภาพในผู้สูงอายุในโรงเรียนผู้สูงอายุ อ. เมืองกำแพงเพชร</t>
  </si>
  <si>
    <t>ร้อยละ 85</t>
  </si>
  <si>
    <t>ต.ค62-ก.ย. 63</t>
  </si>
  <si>
    <t>เพื่อชี้แจงการดำเนินงานในปีงบประมาณใหม่ และหาแนวทางแก้ไขปัญหาและอุปสรรคการดำเนินงานที่ผ่านมา เพิ่มพูนทักษะและพัฒนาในการทำงานส่งเสริมสุขภาพ</t>
  </si>
  <si>
    <t>โครงการพัฒนาเครือข่ายงานทันตสาธารณสุขระดับอำเภอ</t>
  </si>
  <si>
    <t>รพ.) ร้อยละของเจ้าหน้าที่ทันตบุคลากรและไม่ใช่ทันตบุคลากรของศศม,รพสตทุกแห่งของ CUP เมือง</t>
  </si>
  <si>
    <t>ไตรมาศที่ 1 (ต.ค.-ธ.ค.)</t>
  </si>
  <si>
    <t>ไตรมาส 2 (ม.ค.-มี.ค.)</t>
  </si>
  <si>
    <t>ไตรมาส 3 (เม.ย-มิ.ย.)</t>
  </si>
  <si>
    <t>ไตรมาส 4ก.ค.-ก.ย.</t>
  </si>
  <si>
    <t>มาตรการ</t>
  </si>
  <si>
    <t>1.หญิงตั้งครรภ์ได้รับการตรวจสุขภาพในช่วงการฝากครรภ์ครั้งที่ 1</t>
  </si>
  <si>
    <t>จัดทำแผนประสานงานและดำเนินงานทันตสุขภาพในคลินิกแม่และเด็ก(ANC)</t>
  </si>
  <si>
    <t>ดำเนินการ
ผ่านเกณฑ์ร้อยละ 25</t>
  </si>
  <si>
    <t>ดำเนินการ
ผ่านเกณฑ์ร้อยละ 50</t>
  </si>
  <si>
    <t>ดำเนินการ
ผ่านเกณฑ์ร้อยละ 75</t>
  </si>
  <si>
    <t>2.หญิงตั้งครรภ์ได้รับการขัดและทำความสะอาดฟัน</t>
  </si>
  <si>
    <t>3.หญิงตั้งครรภ์ไได้รับการฝึกทักษะการแปรงฟันตนเองและบุตรได้ในช่วงการฝากครรภ์ครั้งที่ 1</t>
  </si>
  <si>
    <t>4.เด็กอายุ 9,18,24,36 เดือนได้รับการตรวจและติดตามสุขภาพช่องปาก</t>
  </si>
  <si>
    <t>จัดทำแผนประสานงานและดำเนินงานทันตสุขภาพในคลินิกเด็กดี</t>
  </si>
  <si>
    <t>ดำเนินการ
ผ่านเกณฑ์ร้อยละ 40</t>
  </si>
  <si>
    <t>ดำเนินการ
ผ่านเกณฑ์ร้อยละ 60</t>
  </si>
  <si>
    <t>ดำเนินการ
ผ่านเกณฑ์ร้อยละ 80</t>
  </si>
  <si>
    <t>5.เด็กอายุ 0-2 ปีที่มีฟันขึ้นแล้วได้รับฟลูออไรด์วานิชป้องกันฟันผุใน WBC</t>
  </si>
  <si>
    <t>ดำเนินการ
ผ่านเกณฑ์ร้อยละ 10</t>
  </si>
  <si>
    <t>ดำเนินการ
ผ่านเกณฑ์ร้อยละ 20</t>
  </si>
  <si>
    <t>ดำเนินการ
ผ่านเกณฑ์ร้อยละ 30</t>
  </si>
  <si>
    <t>6.ให้ทันตสุขศึกษาผู้ปกครองเด็กอายุ 0-2 ปี ในWBC</t>
  </si>
  <si>
    <t>7.ตรวจสุขภาพช่องปากในเด็ก 4-12 ปี</t>
  </si>
  <si>
    <t>จัดทำแผน ประสานงานและดำเนินงานทันตสุขภาพในโรงเรียนและศพด.</t>
  </si>
  <si>
    <t>8.ทาฟลูออไรด์วานิชในเด็ก 4-12 ปี</t>
  </si>
  <si>
    <t xml:space="preserve"> 9.เคลือบหลุมร่องฟันในเด็ก 6-12 ปี</t>
  </si>
  <si>
    <t>10.สำรวจสภาวะทันตสุขภาพในเด็กอายุ 12 ปี</t>
  </si>
  <si>
    <t>ดำเนินการ
ผ่านเกณฑ์ร้อยละ 70</t>
  </si>
  <si>
    <t xml:space="preserve">11.สำรวจสภาวะทันตสุขภาพในเด็กอายุ 12 ปี </t>
  </si>
  <si>
    <t xml:space="preserve">12.สนับสนุน ส่งเสริมให้โรงเรียนทุกแห่งจัดกิจกรรมแปรงฟันหลังอาหารกลางวันหลังอาหารกลางวัน ลดปัจจัยเสี่ยงที่ก่อให้เกิดฟันผุ </t>
  </si>
  <si>
    <t>13.ส่งเสริมให้เกิดการเพิ่มเครือข่ายอ่อนหวานและสนับสนุนการดำเนินงานทันตสุขภาพในเตรือข่าย</t>
  </si>
  <si>
    <t>คัดเลือกโรงเรียน, ศพด.เข้าร่วมเครือข่ายและมีการติดต่อประสานงานกับหน่วยงานที่เกี่ยวข้องในการดำเนินงาน</t>
  </si>
  <si>
    <t>ดำเนินกิจกรรมตามเกณฑ์เครือข่ายอ่อนหวาน</t>
  </si>
  <si>
    <t>ดำเนินกิจกรรมต่อเนื่องพร้อมติดตามผล</t>
  </si>
  <si>
    <t>ประเมินผลการดำเนินกิจกรรมและสนับสนุนให้ดำเนินการต่อเนื่อง ยั่งยืน</t>
  </si>
  <si>
    <t>กระบวนการดำเนินงาน PIRAB ปีงบประมาณ 2563</t>
  </si>
  <si>
    <t>P (ภาคี)</t>
  </si>
  <si>
    <t>I (การลงทุน)</t>
  </si>
  <si>
    <t>R (การใช้ตัวบทกฎหมาย)</t>
  </si>
  <si>
    <t>A (นโยบาย)</t>
  </si>
  <si>
    <t>B (การฝีกอบรม)</t>
  </si>
  <si>
    <t>3.งบกองทุนท้องถิ่น</t>
  </si>
  <si>
    <t>2. ประชุมวางแผน ดำเนินงาน และติดตามโรงเรียนที่เข้าร่วมเครือข่ายอ่อนหวาน</t>
  </si>
  <si>
    <t xml:space="preserve">1. จัดประชุมชี้แจงและเพิ่มศักยภาพเจ้าหน้าที่ที่ไม่ใช่ทันตบุคลากรในการตรวจ ให้ทันตสุขศึกษาและทาฟลูออไรด์ป้องกันฟันผุในกลุ่มสตรีและเด็กปฐมวัย </t>
  </si>
  <si>
    <t xml:space="preserve">1.การขับเคลื่อนการดำเนินงานในรูปแบบคณะกรรมการประสานงานสาธารณสุขระดับอำเภอ (คปสอ.) </t>
  </si>
  <si>
    <t>1.เงินบำรุง (วางแผนร่วมกับวัสดุทันตกรรม รพ.)</t>
  </si>
  <si>
    <t xml:space="preserve">1. นโยบายรัฐบาลและกระทรวงสาธารณสุขเรื่องการดูแลและส่งเสริมทันตสุขภาพในกลุ่มสตรีและเด็กปฐมวัย </t>
  </si>
  <si>
    <t>1. ชี้แจงในคปสอ.เรื่องตัวชี้วัดและแนวทางการดำเนินงานทันตสุขภาพในกลุ่มสตรีและเด็กปฐมวัย, ในกลุ่มเด็กก่อนวัยเรียนและวัยเรียน, ในกลุ่มผู้สูงอายุ</t>
  </si>
  <si>
    <t xml:space="preserve">2.การขับเคลื่อนการดำเนินงานในรูปแบบคณะกรรมการดำเนินงานระบบสุขภาพอำเภอ (DHS) ซึ่งประกอบด้วยคณะกรรมการทุกภาคส่วน เช่น มหาดไทย พมจ. ศึกษา สาธารณสุข เกษตร เป็นต้น </t>
  </si>
  <si>
    <t>2.งบส่งเสริมสุขภาพและป้องกันโรค</t>
  </si>
  <si>
    <t>2.ชี้แจงแนวทางการดำเนินงานและขอการสนับสนุนการดำเนินงานเครือข่ายอ่อนหวานกับผู้นำท้องถิ่น</t>
  </si>
  <si>
    <t>2.นโยบายรัฐบาลและกระทรวงสาธารณสุขเรื่องการดูแลและส่งเสริมทันตสุขภาพในเด็กก่อนวัยเรียน และวัยเรียน</t>
  </si>
  <si>
    <t>3. นโยบายรัฐบาลและกระทรวงสาธารณสุขเรื่องการดูแลและส่งเสริมทันตสุขภาพในผู้สูงอายุ</t>
  </si>
  <si>
    <t>3. การขับเคลื่อนการดำเนินงานในรูปแบบคณะกรรมการดำเนินงานระบบสุขภาพอำเภอ (DHS) ซึ่งประกอบด้วยคณะกรรมการทุกทุกภาคส่วน เช่น มหาดไทย พมจ. ศึกษา สาธารณสุข เกษตร เป็นต้น โดยมีคณะอนุกรรมการกองทุนผู้สูงอายุและคณะอนุกรรมการดำเนินงานกองทุนผู้สูงอายุ ทุกภาคส่วน ของผู้สูงอายุแต่และตำบล</t>
  </si>
  <si>
    <t>4. ดำเนินงานในหน่วยบริการขับเคลื่อนโดยเครือข่ายบริการ ศสม. รพ.สต.ที่มีทันตบุคลากรและไม่มีทันตบุคลากรทุกแห่ง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</si>
  <si>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</t>
    </r>
    <r>
      <rPr>
        <u val="double"/>
        <sz val="16"/>
        <color theme="1"/>
        <rFont val="Angsana New"/>
        <family val="1"/>
      </rPr>
      <t>โครงการที่ 11</t>
    </r>
    <r>
      <rPr>
        <sz val="16"/>
        <color theme="1"/>
        <rFont val="Angsana New"/>
        <family val="1"/>
      </rPr>
      <t xml:space="preserve"> โครงการพัฒนาระบบบริการโรคติดต่อ โรคอุบัติใหม่ โรคอุบัติซ้ำ
</t>
    </r>
  </si>
  <si>
    <t>โครงการค้นหาผู้ป่วยวัณโรคในประชากรกลุ่มเสี่ยง เครื่อข่าย รพ.กำแพงเพชร ปี 2563</t>
  </si>
  <si>
    <r>
      <t xml:space="preserve">พัฒนาความรู้ ความสามารถในการรักษา ให้สอดคล้องกับปัจจุบัน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ประชุมราชวิทยาลัยฯ (แพทย์ 3 คน/เจ้าหน้าที่ 1 คน)</t>
    </r>
  </si>
  <si>
    <r>
      <rPr>
        <u val="double"/>
        <sz val="16"/>
        <color theme="1"/>
        <rFont val="Angsana New"/>
        <family val="1"/>
      </rPr>
      <t>แผนงานที่ 10</t>
    </r>
    <r>
      <rPr>
        <sz val="16"/>
        <color theme="1"/>
        <rFont val="Angsana New"/>
        <family val="1"/>
      </rPr>
      <t xml:space="preserve"> การพัฒนาระบบบริหารจัดการกําลังคนด้านสุขภาพ                         </t>
    </r>
    <r>
      <rPr>
        <u val="double"/>
        <sz val="16"/>
        <color theme="1"/>
        <rFont val="Angsana New"/>
        <family val="1"/>
      </rPr>
      <t>โครงการที่ 31</t>
    </r>
    <r>
      <rPr>
        <sz val="16"/>
        <color theme="1"/>
        <rFont val="Angsana New"/>
        <family val="1"/>
      </rPr>
      <t xml:space="preserve"> โครงการผลิตและพัฒนากําลังคนด้านสุขภาพสู่ความเป็นมืออาชีพ  
 </t>
    </r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</si>
  <si>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</t>
    </r>
    <r>
      <rPr>
        <u/>
        <sz val="16"/>
        <color theme="1"/>
        <rFont val="Angsana New"/>
        <family val="1"/>
      </rPr>
      <t>โครงการที่ 15</t>
    </r>
    <r>
      <rPr>
        <sz val="16"/>
        <color theme="1"/>
        <rFont val="Angsana New"/>
        <family val="1"/>
      </rPr>
      <t xml:space="preserve"> โครงการดูแลผู้ป่วยระยะท้ายแบบประคับประคองและการดูแลผู้ป่วยกึ่งเฉียบพลัน
</t>
    </r>
  </si>
  <si>
    <t>30) ร้อยละการบรรเทาอาการปวดและจัดการอาการต่างๆ ด้วย Opioid ในผู้ป่วยประคับประคองระยะท้ายอย่างมีคุณภาพ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</si>
  <si>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</t>
    </r>
    <r>
      <rPr>
        <u val="double"/>
        <sz val="16"/>
        <color theme="1"/>
        <rFont val="Angsana New"/>
        <family val="1"/>
      </rPr>
      <t xml:space="preserve"> โครงการที่ 20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สาขาโรคมะเร็ง 
</t>
    </r>
  </si>
  <si>
    <t>โครงรณรงค์ตรวจคัดกรองมะเร็งปากมดลูกและมะเร็งเต้านม เครือข่าย รพ.กำแพงเพชร ปี 2563</t>
  </si>
  <si>
    <t>สัญจรคัดกรองมะเร็งเต้านมร่วมกับมูลนิธิกาญจนบารมี</t>
  </si>
  <si>
    <t>เสวนาเรื่องโรคมะเร็งเต้านมสำหรับประชาชน ณ ห้างสรรพสินค้าโรบินสัน</t>
  </si>
  <si>
    <t>โครงการประชุมเครือข่ายผู้ประสานงานดูแลผู้ป่วยมะเร็งจังหวัดกำแพงเพชร(Cancer nurse co-ordinator)</t>
  </si>
  <si>
    <r>
      <rPr>
        <u val="double"/>
        <sz val="16"/>
        <rFont val="Angsana New"/>
        <family val="1"/>
      </rPr>
      <t>แผนงานที่ 16</t>
    </r>
    <r>
      <rPr>
        <sz val="16"/>
        <rFont val="Angsana New"/>
        <family val="1"/>
      </rPr>
      <t xml:space="preserve">  อื่นๆ                </t>
    </r>
    <r>
      <rPr>
        <u val="double"/>
        <sz val="16"/>
        <rFont val="Angsana New"/>
        <family val="1"/>
      </rPr>
      <t>โครงการที่ 42</t>
    </r>
    <r>
      <rPr>
        <sz val="16"/>
        <rFont val="Angsana New"/>
        <family val="1"/>
      </rPr>
      <t xml:space="preserve">  โครงการอื่นๆ</t>
    </r>
  </si>
  <si>
    <r>
      <rPr>
        <u val="double"/>
        <sz val="16"/>
        <rFont val="Angsana New"/>
        <family val="1"/>
      </rPr>
      <t>ภารกิจพื้นฐาน</t>
    </r>
    <r>
      <rPr>
        <sz val="16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    </t>
    </r>
    <r>
      <rPr>
        <b/>
        <u val="double"/>
        <sz val="14"/>
        <color theme="1"/>
        <rFont val="TH SarabunPSK"/>
        <family val="2"/>
      </rPr>
      <t/>
    </r>
  </si>
  <si>
    <t>สรุป งบประมาณตามแผนปฏิบัติการด้านสาธารณสุข เครือข่ายโรงพยาบาลกำแพงเพชร ประจำปีงบประมาณ พ.ศ. 2563</t>
  </si>
  <si>
    <t>เพื่อจัดการบริการสุขภาพด้านอนามัยแม่และเด็กให้ได้มาตราฐานตามกระบวนการคุณภาพ</t>
  </si>
  <si>
    <t>เพื่อเพิ่มศักยภาพเจ้าหน้าที่ในการคัดกรองพัฒนาการเด็กด้วยเครื่องมือ DSPM/DAIM ให้กับ จนท. รพ.สต.และ PPC ทุกแห่ง และเพื่อเน้นย้ำการให้บริการตามระบบ Flow Chat รวมถึงติดตามประเมินผลการดำเนินเงานครอบคลุมและต่อเนื่อง</t>
  </si>
  <si>
    <t>เพื่อให้เด็กปฐมวัยได้รับการดูแลด้านโภชนาการและสุขภาพอนามัย</t>
  </si>
  <si>
    <t>1.เพื่อส่งเสริมให้ประชาชนได้รับประมานเกลือเสริมไอโอดีนที่มีคุณภาพ
2.เพื่อเฝ้าระวังคุณภาพสารไอโอดีนในเกลือบริโภคเสริมไอโอดีน ที่จำหน่ายในชุมชน
3. เพื่อส่งเสริมการใช้เกลือบริโภคเสริมไอโอดีน ในระดับครัวเรือน</t>
  </si>
  <si>
    <t>246 ครัวเรือน</t>
  </si>
  <si>
    <t>โครงการอบรมฟื้นฟูเจ้าหน้าที่ในการตรวจคัดกรองพัฒนาการเด็กอายุ 0-5 ปี อ.อำเภอเมือง จ.กำแพงเพชร ปี 2563</t>
  </si>
  <si>
    <t>ลดเวลาเรียน เพิ่มเวลารู้ ให้แก่เด็กนักเรียนเพื่อส่งเสริมการเคลื่อนไหวทางด้านร่างกาย</t>
  </si>
  <si>
    <t>8 โรงเรียน</t>
  </si>
  <si>
    <t>3 โรงเรียน</t>
  </si>
  <si>
    <t>เพื่อส่งเสริมให้โรงเรียนในเขตอำเภอเมือง ผ่านเกณฑ์โรงเรียนส่งเสริมสุขภาพ 10 องค์ประกอบ</t>
  </si>
  <si>
    <t>โครงการ 10 องค์ประกอบวัยเรียนสู่โรงเรียนส่งเสริมสุขภาพ</t>
  </si>
  <si>
    <t>ป้องกันการตั้งครรภ์ไม่พร้อมในกลุ่มเยาวชน อ.เมือง จ.กำแพงเพชร</t>
  </si>
  <si>
    <t>1. เพื่อส่งเสริมการใช้ถุงยางอนามัยให้กับกลุ่มเสี่ยงโดยเฉพาะเยาวชนและประชาชนรู้ถึงวิธีการใช้ถุงยางอนามัยที่ถูกต้อง
2. เพื่อสนับสนุนถุงยางอนามัยให้กับเยาวชนและประชาชนได้เข้าถึงถุงยางอนามัยได้เพียงพอในเครือข่ายโรงพยาบาลกำแพงเพชร</t>
  </si>
  <si>
    <t>เยาวชนและประชาชนทั่วไป</t>
  </si>
  <si>
    <t>อัตราการใช้ถุงยางอนามัยของนักเรียนชาย ม.5</t>
  </si>
  <si>
    <t>เพื่อส่งเสริมคุณภาพการดูแลรักษาผู้ป่วยเอดส์และวัณโรค</t>
  </si>
  <si>
    <t>เยาวชนอายุ 16-25 ปี ในเขต อ.เมือง จ.กำแพงเพชร</t>
  </si>
  <si>
    <t>บุคลากรสาธารณสุขเครือข่ายโรงพยาบาลกำแพงเพชร</t>
  </si>
  <si>
    <t>3 เดือน</t>
  </si>
  <si>
    <t>6 เดือน</t>
  </si>
  <si>
    <t>9 เดือน</t>
  </si>
  <si>
    <t>12 เดือน</t>
  </si>
  <si>
    <t>2.อบรมเชิงปฏิบัติการ เพื่อพัฒนาทีมประเมินระดับจังหวัด</t>
  </si>
  <si>
    <t>2. แต่งตั้งทีมพัฒนา/ทีมประเมินระดับจังหวัด 1 ทีม     อำเภอ 1 ทีม</t>
  </si>
  <si>
    <t xml:space="preserve"> รพ.สต. ผ่านเกณฑ์ 5 ดาว ปี 63 จำนวน 2 หน่วย (100%)</t>
  </si>
  <si>
    <t>รพ.สต. ประเมินรับรองคงสภาพ จำนวน 21 หน่วย (100%)</t>
  </si>
  <si>
    <t>1. Access</t>
  </si>
  <si>
    <t>2. Coverage</t>
  </si>
  <si>
    <t>3. Quality</t>
  </si>
  <si>
    <t>4. Governance</t>
  </si>
  <si>
    <t>มาตรการการดำเนินงานสาธารณสุข ประจำปีงบประมาณ 2563</t>
  </si>
  <si>
    <t>กระบวนการดำเนินงาน ACQG  ปีงบประมาณ 2563</t>
  </si>
  <si>
    <t>เพิ่มจำนวน อสค. เครือข่าย รพ.กพ. จำนวน 1,000 คน</t>
  </si>
  <si>
    <t>ครอบคลุม อ.เมืองกำแพงเพชร</t>
  </si>
  <si>
    <t>ผ่านตัวชี้วัด ครอบครัวที่มีศักยภาพในการดูแลสุขภาพตนเองได้ตามเกณฑ์ที่กำหนด ร้อยละ 55</t>
  </si>
  <si>
    <t>จัดเก็บข้อมูลทะเบียน อสค. อย่างเป็นระบบ</t>
  </si>
  <si>
    <t>2. มีการประเมินและรับรองผล รพ.สต.ดิดดาว ในระดับอำเภอ จังหวัด และเขต</t>
  </si>
  <si>
    <t>4. รพ.สต.มีการประเมินตนเองตามเกณฑ์และบันทึกข้อมูลในระบบข้อมูลทรัพยากรสุขภาพ หน่วยบริการปฐมภูมิ</t>
  </si>
  <si>
    <t>3. มีทีมพี่เลี้ยงระดับอำเภอเพื่อพัฒนา รพ.สต.ทุกแห่ง</t>
  </si>
  <si>
    <t>4. สสอ./สสจ.ตรวจสอบข้อมูล ในระบบข้อมูลทรัพยากร สุขภาพ หน่วยบริการปฐมภูมิ เพื่อวางแผนพัฒนา</t>
  </si>
  <si>
    <t>1. ประชุมชี้แจงนโยบาย (kickoff) ระดับเขต/จังหวัด</t>
  </si>
  <si>
    <t xml:space="preserve">1. อบรมครู ข ระดับเขต เขตละ 1 ครั้ง              
</t>
  </si>
  <si>
    <t>1. รพ.สต. ที่ยังไม่ผ่านเกณฑ์ 5 ดาว มีการ ประเมินตนเองและพัฒนาส่วนขาด</t>
  </si>
  <si>
    <t>รพ.สต. ที่ผ่านเกณฑ์การพัฒนาคุณภาพ รพ.สต. ติดดาว ระดับ 5 ดาว ร้อยละ 75 (สะสม)</t>
  </si>
  <si>
    <t>3. รพ.สต. ผ่านเกณฑ์ รพ.สต.ติดดาว ปี 2560 ประเมินรับรองคงสภาพ จำนวน 21 หน่วย</t>
  </si>
  <si>
    <t>3. มีคู่มือแนวทางการพัฒนาคุณภาพ รพ.สต.ติดดาว ปี 2563</t>
  </si>
  <si>
    <t>1. พัฒนาระบบบริการการแพทย์แผนไทยและการแพทย์ทางเลือก</t>
  </si>
  <si>
    <t>1. มีแผนพัฒนาระบบบริการด้านการแพทย์แผนไทยและการแพทย์ทางเลือก</t>
  </si>
  <si>
    <t>1. ประเมินตนเองตามมาตรฐานของกรมการแพทย์แผนไทยฯ (รพ.สส.พท.)  ผ่านเกณฑ์ ไม่ต่ำกว่าระดับ ดี</t>
  </si>
  <si>
    <t>1.พัฒนาแก้ไขปรับปรุงตามคำแนะนำของคณะกรรมการประเมินมาตรฐานของกรมการแพทย์แผนไทย (รพ.สส.พท.)</t>
  </si>
  <si>
    <t>2. ส่งเสริมสนับสนุนการจัดบริการการแพทย์แผนไทยและการแพทย์ทางเลือก</t>
  </si>
  <si>
    <t>2.ผู้ป่วยนอกได้รับบริการ ตรวจ วินิจฉัย รักษาโรค และฟื้นฟูสภาพ ด้านการแพทย์แผนไทยฯ รพท.ร้อยละ 5/ รพ.สต. ร้อยละ 15</t>
  </si>
  <si>
    <t>2. ผู้ป่วยนอกได้รับบริการ ตรวจ วินิจฉัย รักษาโรค และฟื้นฟูสภาพ ด้านการแพทย์แผนไทยฯ รพท.ร้อยละ 8/รพ.สต.ร้อยละ 18</t>
  </si>
  <si>
    <t>2. ผู้ป่วยนอกได้รับบริการ ตรวจ วินิจฉัย รักษาโรค และฟื้นฟูสภาพ ด้านการแพทย์แผนไทยฯ รพท. ร้อยละ 10/ รพ.สต. ร้อยละ 22</t>
  </si>
  <si>
    <t>2. ผู้ป่วยนอกได้รับบริการ ตรวจ วินิจฉัย รักษาโรค และฟื้นฟูสภาพ ด้านการแพทย์แผนไทยฯ รพท.ร้อยละ 12 /รพ.สต. ร้อยละ 25</t>
  </si>
  <si>
    <t>3.ส่งเสริมการใช้สมุนไพร</t>
  </si>
  <si>
    <t>3.มีแผนการส่งเสริมการใช้ยาสมุนไพรในสถานบริการ</t>
  </si>
  <si>
    <t>3. การใช้ยาสมุนไพรในสถานบริการเครือข่ายอำเภอเมืองกำแพงเพชร ร้อยละ 3</t>
  </si>
  <si>
    <t>3. การใช้ยาสมุนไพรในสถานบริการเครือข่ายอำเภอเมืองกำแพงเพชร ร้อยละ 4</t>
  </si>
  <si>
    <t>3. การใช้ยาสมุนไพรในสถานบริการเครือข่ายอำเภอเมืองกำแพงเพชร ร้อยละ 5</t>
  </si>
  <si>
    <t xml:space="preserve">ระดับ </t>
  </si>
  <si>
    <t xml:space="preserve">1.บริการ </t>
  </si>
  <si>
    <t xml:space="preserve">2.คน </t>
  </si>
  <si>
    <t xml:space="preserve">3.ข้อมูล </t>
  </si>
  <si>
    <t xml:space="preserve">4.เทคโนโลยี </t>
  </si>
  <si>
    <t xml:space="preserve">5.เงิน </t>
  </si>
  <si>
    <t xml:space="preserve">6.ธรรมาภิบาล  </t>
  </si>
  <si>
    <t xml:space="preserve">7.การมีส่วนร่วมของชุมชน </t>
  </si>
  <si>
    <t>รพท./PCC</t>
  </si>
  <si>
    <t>1. มีระบบการตรวจวินิจฉัยและสั่งการรักษาโดยผู้ประกอบวิชาชีพการแพทย์แผนไทย ทุกแห่ง</t>
  </si>
  <si>
    <t>1.หัวหน้ากลุ่มงานการแพทย์แผนไทย / หัวหน้างาน</t>
  </si>
  <si>
    <t xml:space="preserve"> - ยาสมุนไพรประเภท 1-4  &gt; 30 รายการ </t>
  </si>
  <si>
    <t>กรรมการเขต/พบส.จังหวัด กำกับติดตามความก้าวหน้าและประเมินมาตรฐานฯ</t>
  </si>
  <si>
    <t>ประสานความร่วมมือกับ อสม. ชมรม care giver จิตอาสา ผู้ป่วย ญาติ</t>
  </si>
  <si>
    <t>2. ผู้ช่วยแพทย์แผนไทยได้รับการพัฒนาศักยภาพ 1 ครั้ง/ปี</t>
  </si>
  <si>
    <t xml:space="preserve"> -  คู่มือประเมินมาตรฐานโรงพยาบาลส่งเสริมและสนับสนุนการแพทย์แผนไทยผสมผสานการแพทย์พื้นบ้าน (รพ.สส.พท.)</t>
  </si>
  <si>
    <t xml:space="preserve">3.หน่วยบริการผ่านเกณฑ์ประเมินฯ รพ.สส.พท. อย่างน้อย ระดับดี </t>
  </si>
  <si>
    <t xml:space="preserve">3. แพทย์แผนไทยได้รับการพัฒนาเวชปฏิบัติแผนไทย </t>
  </si>
  <si>
    <t xml:space="preserve"> -  คู่มือการดำเนินงานคลินิกแพทย์แผนไทยแบบครบวงจร</t>
  </si>
  <si>
    <t xml:space="preserve"> รายงาน</t>
  </si>
  <si>
    <t xml:space="preserve"> - คู่มือคุณภาพ TTM HA</t>
  </si>
  <si>
    <t xml:space="preserve"> - การลงข้อมูลที่สมบูรณ์ (21 แฟ้ม 43 แฟ้ม)</t>
  </si>
  <si>
    <t>กระบวนการดำเนินงาน 6  building blocks plus</t>
  </si>
  <si>
    <r>
      <rPr>
        <u val="double"/>
        <sz val="16"/>
        <color theme="1"/>
        <rFont val="Angsana New"/>
        <family val="1"/>
      </rPr>
      <t>หน่วยงาน</t>
    </r>
    <r>
      <rPr>
        <sz val="16"/>
        <color theme="1"/>
        <rFont val="Angsana New"/>
        <family val="1"/>
      </rPr>
      <t xml:space="preserve"> </t>
    </r>
    <r>
      <rPr>
        <sz val="16"/>
        <color indexed="8"/>
        <rFont val="Angsana New"/>
        <family val="1"/>
      </rPr>
      <t>แพทย์แผนไทย</t>
    </r>
  </si>
  <si>
    <t>2. จัดบริการแพทย์แผนไทย หัตถบำบัด ประคบสมุนไพร อบสมุนไพร ทับหม้อเกลือหญิงหลังคลอด และจ่ายยาสมุนไพรในบัญญชียาหลักแห่งชาติ</t>
  </si>
  <si>
    <t xml:space="preserve">4. จัดคลินิกบริการแพทย์แผนไทยแบบครบวงจร ครบ 4 โรค (ไมเกรน อัมพฤกษ์อัมพาต  ข้อเข่าเสื่อม ภูมิแพ้ ) </t>
  </si>
  <si>
    <t>5.ผู้ป่วยนอกได้รับบริการแพทย์แผนไทย หัตถบำบัด ประคบสมุนไพร  อบสมุนไพร ทับหม้อเกลือหญิงหลังคลอดและจ่ายยาสมุนไพรในบัญญชียาหลักแห่งชาติไม่น้อยกว่า ร้อยละ 12 /รพท.และ ร้อยละ 25 /รพ.สต.</t>
  </si>
  <si>
    <t>6. ผู้พิการ ผู้สูงอายุ ผู้ป่วยติดบ้านติดเตียง ได้รับการฟื้นฟูสภาพด้วยการแพทย์แผนไทย ร้อยละ 50</t>
  </si>
  <si>
    <t>7. R2R /โครงวิจัยด้านแพทย์แผนไทย 1 เรื่อง/รพท./PCC</t>
  </si>
  <si>
    <t>8. มีรายการยาปรุงผู้ป่วยเฉพาะรายไม่น้อยกว่า 5 ตำรับ /รพท.</t>
  </si>
  <si>
    <r>
      <t xml:space="preserve">9. เข้าสู่กระบวนการรับรองคุณภาพด้านการแพทย์แผนไทย (Thai Traditional Medicine Hospital Accreditation : TTM HA)/รพท. </t>
    </r>
    <r>
      <rPr>
        <sz val="16"/>
        <color indexed="8"/>
        <rFont val="Angsana New"/>
        <family val="1"/>
      </rPr>
      <t xml:space="preserve"> </t>
    </r>
  </si>
  <si>
    <t>สปสช./ เงินบำรุง/ เงินกองทุนแพทย์แผนไทย/ งบService Plan</t>
  </si>
  <si>
    <t xml:space="preserve"> - CPG การตรวจรักษาโรคด้วยแพทย์แผนไทย
 - คู่มือการดูแลสุขภาพผู้สูงอายุด้วยศาสตร์แพทย์แผนไทย</t>
  </si>
  <si>
    <t>1. ได้รับการประเมินมาตรฐานของกรมการแพทย์แผนไทยฯ (รพ.สส.พท.) ผ่านเกณฑ์ไม่ต่ำกว่าระดับดี</t>
  </si>
  <si>
    <t>3.ตรวจสอบผลการดำเนินงานเว็บไซด์ที่เกี่ยวข้อง</t>
  </si>
  <si>
    <t xml:space="preserve">มีแผนปฎิบัติงาน </t>
  </si>
  <si>
    <t>เสนอโครงการ</t>
  </si>
  <si>
    <t>ดำเนินการคัดกรอง ร้อยละ 5</t>
  </si>
  <si>
    <t xml:space="preserve"> - ร้อยละ90 ของสตรี อายุ 30 - 70 ปี มีความรู้สามารถตรวจเต้านมได้ด้วยตนเองได้อย่างถูกต้อง</t>
  </si>
  <si>
    <t>4.จัดกิจกรรมรณรงค์</t>
  </si>
  <si>
    <t xml:space="preserve"> แต่งตั้งคณะกรรมการดำเนินการคัดกรอง ร้อยละ 10</t>
  </si>
  <si>
    <t xml:space="preserve"> ติดตามประเมิน</t>
  </si>
  <si>
    <t xml:space="preserve"> สรุปผลโครงการ</t>
  </si>
  <si>
    <t>5.ส่งต่อผู้ที่ตรวจพบความผิดปกติและสงสัยให้  และรับการรักษาอย่างต่อเนื่อง</t>
  </si>
  <si>
    <t>6.ติดตามประเมินผลการดำเนินงาน</t>
  </si>
  <si>
    <t>7.สรุปผลการดำเนินงาน</t>
  </si>
  <si>
    <t xml:space="preserve"> - ร้อยละ20 ของสตรี อายุ 30 - 60 ปี ในกลุ่มเป้าหมายรายใหม่ ได้รับความรู้และตรวจคัดกรองมะเร็ง ปากมดลูก(Pap smear)</t>
  </si>
  <si>
    <t>1. เพื่อเสริมสร้างพลังใจให้กับผู้ป่วยติดบ้านติดเตียง ญาติ และผู้สูงอายุ
2. เพื่อสร้างภาคีเครือข่ายในการดูแลสุขภาพ
3. เพื่อสร้างความตระหนักในการดูแลสุขภาพ</t>
  </si>
  <si>
    <t>1. เพื่อสำรองโลหิตไว้ใช้ในช่วงที่มความต้องการใช้โลหิตเป็นจำนวนมาก
2. เพื่อถวายเป็นพระราชกุศลแด่ สมเด็จพระกนิษฐาธิราชเจ้า กรมสมเด็จพระเทพรัตนราชสุดาฯ สยามบรมราชกุมารี</t>
  </si>
  <si>
    <t>1. เพื่อเสริมสร้างกำลังใจให้แก่ผู้ป่วยมะเร็งและญาติ
2.เพื่อเผยแพร่องค์ความรู้ด้านการแพทย์แผนไทย</t>
  </si>
  <si>
    <t>ผู้ป่วยติดบ้านติดเตียงในชุมชน จำนวน 15 คน</t>
  </si>
  <si>
    <t>ตามจำนวนผู้มารับบริการ</t>
  </si>
  <si>
    <t>ต.ค.62-ก.ย.63</t>
  </si>
  <si>
    <t>หญิงตั้งครรภ์ และเด็กที่เข้าร่วมโครงการ จำนวน 1,000 คน</t>
  </si>
  <si>
    <t>เครือข่าย รพ.กพ.</t>
  </si>
  <si>
    <t>โครงการมหัศจรรย์ 1,000 วัน</t>
  </si>
  <si>
    <t>โครงการมหัศจรรย์ 1,000 วันแรกแห่งชีวิต ตำบลนำร่อง (ต.คณฑี,ต.คลองแม่ลาย)</t>
  </si>
  <si>
    <t>จำนวนเด็กใน เครือข่าย รพ.กพ. 200 คน</t>
  </si>
  <si>
    <r>
      <rPr>
        <u val="double"/>
        <sz val="16"/>
        <rFont val="Angsana New"/>
        <family val="1"/>
      </rPr>
      <t>กิจกรรม 1.</t>
    </r>
    <r>
      <rPr>
        <sz val="16"/>
        <rFont val="Angsana New"/>
        <family val="1"/>
      </rPr>
      <t xml:space="preserve"> ขับเคลื่อนการดำเนินงานระดับ พชอ. ซึ่งประกอบด้วยคณะกรรมการทุกภาคส่วน เช่น มหาดไทย พมจ. ศึกษาธิการ สาธารณสุข เกษตร เป็นต้น</t>
    </r>
  </si>
  <si>
    <r>
      <t xml:space="preserve">4) เด็กไทยมีระดับสติปัญญาเฉลี่ยไม่ต่ำกว่า 100
</t>
    </r>
    <r>
      <rPr>
        <u/>
        <sz val="16"/>
        <rFont val="Angsana New"/>
        <family val="1"/>
      </rPr>
      <t>ตัวชี้วัดย่อย : 4.1</t>
    </r>
    <r>
      <rPr>
        <sz val="16"/>
        <rFont val="Angsana New"/>
        <family val="1"/>
      </rPr>
      <t xml:space="preserve"> ร้อยละของเด็กปฐมวัยที่ได้รับการคัดกรอง แล้วพบว่ามีพัฒนาการล่าช้าได้รับการกระตุ้นพัฒนาการด้วยเครื่องมือมาตรฐาน (สสจ.)</t>
    </r>
  </si>
  <si>
    <r>
      <rPr>
        <u val="double"/>
        <sz val="16"/>
        <rFont val="Angsana New"/>
        <family val="1"/>
      </rPr>
      <t>กิจกรรม 2.</t>
    </r>
    <r>
      <rPr>
        <sz val="16"/>
        <rFont val="Angsana New"/>
        <family val="1"/>
      </rPr>
      <t xml:space="preserve"> ดำเนินการโรงเรียนส่งเสริมสุขภาพครบทุกองค์ประกอบ</t>
    </r>
  </si>
  <si>
    <r>
      <rPr>
        <u val="double"/>
        <sz val="16"/>
        <rFont val="Angsana New"/>
        <family val="1"/>
      </rPr>
      <t>กิจกรรม 3.</t>
    </r>
    <r>
      <rPr>
        <sz val="16"/>
        <rFont val="Angsana New"/>
        <family val="1"/>
      </rPr>
      <t xml:space="preserve"> โรงเรียนผ่านเกณฑ์ส่งเสริมสุขภาพ</t>
    </r>
  </si>
  <si>
    <t>เพื่อคุณค่าและทักษะชีวิตวัยรุ่น สร้างต้นทุนป้องกันท้องวัยทีน</t>
  </si>
  <si>
    <t xml:space="preserve">วัยรุ่นในเครือข่าย รพ.กำแพงเพชร จำนวน 60 คน </t>
  </si>
  <si>
    <t>โครงการประชุมวิชาการทันตกรรม ปีงบประมาณ 2563</t>
  </si>
  <si>
    <t xml:space="preserve"> - จัดประชุมวิชาการ
 - ความพึงพอใจของผู้รับการอบรม</t>
  </si>
  <si>
    <t xml:space="preserve"> ปีละ 1 ครั้ง
 80 %</t>
  </si>
  <si>
    <t>บ.เอกชน</t>
  </si>
  <si>
    <t>ต.ค62-ก.ย.63</t>
  </si>
  <si>
    <t>ผู้สูงอายุในเครือข่าย รพ.กำแพงเพชร</t>
  </si>
  <si>
    <t>1. เพื่อคัดกรองภาวะสุขภาพ จำแนกกลุ่ม ส่งเสริมสุขภาพในแต่ละกลุ่ม
2.พัฒนาศักยภาพเจ้าหน้าที่ เครือข่าย รพ.กำแพงเพชร</t>
  </si>
  <si>
    <t>เพื่อให้ประชาชนมีพฤติกรรมที่พึงประสงค์ทั้ง 4 ด้าน</t>
  </si>
  <si>
    <t>เพื่อพัฒนาศักยภาพการดำเนินงานของบุคลากรและภาคีเครือข่ายให้เข้มแข็งและสุขภาพดี</t>
  </si>
  <si>
    <t>1.เพื่อส่งเสริมสุขภาพคนในชุมชนด้วยการออกกำลังกายไตรเอ็กเซอไซด์2.เพื่อส่งเสริมฟื้นฟูสุขภาพกายและสุขภาพจิตของคนในชุมชน3.เพื่อสร้างเครือข่ายและแกนนำในการออกกำลังกายไตรเอ็กเซอไซด์ในชุมชน</t>
  </si>
  <si>
    <t>1. เพื่อให้บุคลากรในโรงพบาบาลทราบถึงวิธีการทำงานอย่างมีความสุข</t>
  </si>
  <si>
    <t>เพื่อพัฒนาคุณภาพบริการของคลินิกโรคจากการทำงานและพัฒนาให้บริการเชิงรุกและเชิงรับด้านอาชีวอนามัยแก่พนักงานสถานประกอบการ</t>
  </si>
  <si>
    <t>เพื่อป้องกันและเฝ้าระวังทางสุขภิบาลอาหารให้เป็นไปตามแนวทางการตรวจสุขภาพผู้ประกอบกิจการและผู้สัมผัสอาการของกรมอนามัย</t>
  </si>
  <si>
    <t>เพื่อตรวจคัดกรองสุขภาพเละจัดทำ Temple Folder</t>
  </si>
  <si>
    <t>เลิกบุหรี่เทิดไท้องค์ราชันย์</t>
  </si>
  <si>
    <t>เพื่อส่งเสริมป้องกันโรคในผู้ต้องขังในเรือนจำกลาง</t>
  </si>
  <si>
    <t>เพื่อส่งเสริมการใช้ยาอย่างสมเหตุผล ที่ยั่งยืน ในผู้รับบริการและ บุคคลากรทางการแพทย์(ตามกิจกรรมของสมาคมเภสัชกรรม)</t>
  </si>
  <si>
    <t xml:space="preserve">บุคลากรสาธารณสุขได้รับการตรวจสุขภาพประจำปี </t>
  </si>
  <si>
    <t>1. ให้บุคลากรในสถานประกอบการทราบถึงแนวทางการดำเนินงานและสามารถดำเนินงานเพื่อให้คนทำงานมีสุขภาพดี  มีความสุขในการทำงาน ได้อย่างมีประสิทธิภาพ
2 . เพื่อส่งเสริมให้บุคลากรในสถานประกอบการลดปัญหาการบาดเจ็บจากท่าทางในการทำงานที่ไม่ถูกต้อง
3. เพื่อให้บุคลากรในสถานประกอบการทราบถึงการแนวทางการออกกำลังกายและการดูแลตนเองให้มีภาวะน้ำหนักเกินลดลง
4. เพื่อให้บุคลากรในสถานประกอบการสามารถจัดสภาพแวดล้อมในการทำงานให้เอื้อต่อสุขภาพ
5.  เพื่อให้บุคลากรในสถานประกอบการมีความสุขในการทำงานเพิ่มมากขึ้น</t>
  </si>
  <si>
    <t>ประชาชนที่มี BMI &gt;25 จำนวน 200 คน</t>
  </si>
  <si>
    <t xml:space="preserve">60 คน </t>
  </si>
  <si>
    <t xml:space="preserve">ตัวแทนชุมชนในเขตเทศบาลเมืองกำแพงเพชร60 คน ประชาชนชุมชนในเขตเทศบาลเมืองกำแพงเพชร 270 คน </t>
  </si>
  <si>
    <t>จำนวน 100 คน</t>
  </si>
  <si>
    <t>อบรมสถานประกอบการ 50 คน</t>
  </si>
  <si>
    <t>82 คน</t>
  </si>
  <si>
    <t>จำนวน 360 รูป</t>
  </si>
  <si>
    <t>600 คน</t>
  </si>
  <si>
    <t>จนท รพ.กำแพงเพชร จำนวน 12,000 คน</t>
  </si>
  <si>
    <t>ประชาชนทั่วไปจำนวน 5,000 คน</t>
  </si>
  <si>
    <t>1,200 คน</t>
  </si>
  <si>
    <t>เพื่อขับเคลื่อนเชื่อมโยงระบบบริการปฐมภูมิกับชุมชนและท้องถิ่นอย่างมีคุณภาพ</t>
  </si>
  <si>
    <t>เพื่อพัฒนาคุณภาพชีวิตระดับอำเภอ อย่างมีส่วนร่วม</t>
  </si>
  <si>
    <t>เพื่อสร้างเสริมศักยภาพ พชอ. อย่างมั่นคง ต่อเนื่อง และยังยืน</t>
  </si>
  <si>
    <t>คณะกรรมการคุณภาพชีวิตระดับอำเภอ(พอช)</t>
  </si>
  <si>
    <t>ป้องกันและควบคุมไข้เลือดออก เครือข่าย รพ.กำแพงเพชร</t>
  </si>
  <si>
    <t>เพื่อให้ประชาชนทั่วไปรับรู้ปัญหาด้านสุขภาพและส่งเสริมป้องกันไม่ให้เกิดโรค</t>
  </si>
  <si>
    <t>ประชาชนในเครือข่าย รพ.กำแพงเพชร</t>
  </si>
  <si>
    <t>ประชาชนทั่วไปเครือข่าย รพ.กำแพงเพชร</t>
  </si>
  <si>
    <t>ผลิตภัณฑ์สุขภาพกลุ่มเสี่ยงที่ได้รับการตรวจสอบมีความปลอดภัยตามเกณฑ์ที่
กําหนด</t>
  </si>
  <si>
    <t>ผู้ป่วยโรคเรือรังได้รับการตรวจคัดกรองภาวะแทรกซ้อน</t>
  </si>
  <si>
    <t>ผู้ป่วยโรคเรือรังได้รับการตรวจคัดกรองภาวะแทรกซ้อนทางไต</t>
  </si>
  <si>
    <t>ประชากรอายุ 35 ปี ขึ้นไปที่ได้รับการคัดกรองเบาหวาน/ความดันโลหิตสูง</t>
  </si>
  <si>
    <t>ผู้ป่วยโรคเบาหวานแล้วมีภาวะเสี่ยงต่อ ได้รับการปรับเปลี่ยนพฤติกรรม</t>
  </si>
  <si>
    <t>ผู้ป่วยโรคเรื่อรังเครือข่าย รพ.กำแพงเพชร</t>
  </si>
  <si>
    <t>ผู้ป่วยโรคเรือรัง DM/HT</t>
  </si>
  <si>
    <t>ผู้ป่วยโรคเบาหวาน เครือข่าย รพ.กำแพงเพชร</t>
  </si>
  <si>
    <t>ผู้ป่วยโรคเรื่อรังเครือข่าย รพ.กพ.</t>
  </si>
  <si>
    <t>คัดกรองเบาหวาน/ ความดันโลหิตสูง ประชากร 35 ปีขึ้นไป จำนวน 87,618 ราย</t>
  </si>
  <si>
    <t>เพื่อพัฒนาอนามัยสิ่งแวดล้อมในโรงพยาบาล  GREEN&amp;CLEAN Hospita</t>
  </si>
  <si>
    <t>พัฒนาระบบ Logistic การขนส่งขยะ</t>
  </si>
  <si>
    <t>เพิ่อติดการการดำเนินการติดตามการดำเนินงานคณะกรรมการและคณะทำงานพัฒนาข้อมูลสารสนเทศ IT Broad Cup เมืองกำแพงเพชร</t>
  </si>
  <si>
    <t>พัฒนาระบบบริการแพทย์ปฐมภูมิให้มีประสิทธิภาพคุณภาพบริการ</t>
  </si>
  <si>
    <t>เพื่อพัฒนาศักยภาพอาสาสมัครประจำครอบครัว (อสค)</t>
  </si>
  <si>
    <t>จำนวน 200 คน</t>
  </si>
  <si>
    <t>ต.ค.62-ธ.ค.63</t>
  </si>
  <si>
    <t>เพื่อค้นหาผู้ป่วยวัณโรคในประชากรกลุ่มเสี่ยง รายใหม่</t>
  </si>
  <si>
    <t xml:space="preserve">7,500 คน </t>
  </si>
  <si>
    <t xml:space="preserve">1 วิเคราะห์ข้อมูลชี้เป้าพื้นที่ สถานการณ์ผู้ป่วยวัณโรคปอดรายใหม่ที่ขึ้นทะเบียนในไตรมาสที่ 1 (1 ตุลาคม 2562 – 31  ธันวาคม 2562 ) </t>
  </si>
  <si>
    <t>วิเคราะห์สถานการณ์ ขนาดและความรุนแรงของปัญหา กลุ่มเสี่ยง/กลุ่มเป้าหมาย พื้นที่เป้าหมายช่องว่างและปัญหาอุปสรรค</t>
  </si>
  <si>
    <t>1การคัดกรองกลุ่มเสี่ยง 7กลุ่มเสี่ยง 1.ใน รพ. 2.ในชุมชน,เรือนจำ (รถเอกซเรย์เคลื่อนที่)</t>
  </si>
  <si>
    <t>กำกับและติดตามการดำเนินงานตามแผนงาน</t>
  </si>
  <si>
    <t>1การคัดกรองกลุ่มเสี่ยง  -ใน รพ.</t>
  </si>
  <si>
    <t xml:space="preserve">ประเมินผล cohort 1/63  อัตราความสำเร็จการรักษาผู้ป่วย TB รายใหม่ (M+ และ M-) ≥ร้อยละ 85 (PA) </t>
  </si>
  <si>
    <t>ประชากรกลุ่มเสี่ยงเป้าหมายได้รับการคัดกรองเชิงรุกด้วยการถ่ายภาพรังสีทรวงอก ร้อยละ 90</t>
  </si>
  <si>
    <t>2 ประชุมวางแผน/แนวทางการปัญหาการตาย การขาดยา และการส่งต่อ</t>
  </si>
  <si>
    <t>ร้อยละความครอบคลุมการรักษาผู้ป่วยวัณโรครายใหม่และกลับเป็น &gt;ร้อยละ 82.5</t>
  </si>
  <si>
    <t>การคัดกรองกลุ่มเสี่ยง  -ใน รพ.</t>
  </si>
  <si>
    <t>เพื่อตรวจคัดกรองมะเร็งปากมดลูกและมะเร็งเต้านมในประชากรหญิง อายุ 35 ปี ขึ้นไป</t>
  </si>
  <si>
    <t>ประชากรหญิง อายุ 35 ปี ขึ้นไปในเครือข่าย รพ.กำแพงเพชร</t>
  </si>
  <si>
    <t>เพื่อให้ประชาชนในพื้นที่ได้รับการเข้าถึงบริการคลินิกแพทย์แผนไทย</t>
  </si>
  <si>
    <t>เพื่อฟื้นฟูสุขภาพผู้ป่วยติดบ้านติดเตียงให้มีคุณภาพชีวิตที่ดีขึ้น</t>
  </si>
  <si>
    <t>ประชาชนใน เครือข่าย รพ.กำแพงเพชร</t>
  </si>
  <si>
    <t>ผู้ป่วยติดบ้านติดเตียงในเขตเทศบาลเมืองกำแพงเพชร</t>
  </si>
  <si>
    <t>รพท.</t>
  </si>
  <si>
    <t>1. ค้นหากลุ่มเสี่ยงในชุมชน ดูแลการการฝากครรภ์,การคลอดและการดูแลหลังคลอดตามมาตรฐาน</t>
  </si>
  <si>
    <t>2.การป้องกันการตั้งครรภ์ในวัยรุ่น</t>
  </si>
  <si>
    <t>3.การป้องกันการตั้งครรภ์ซ้ำในวัยรุ่นโดยการใช้ยาฝังคุมกำเนิด</t>
  </si>
  <si>
    <t>รพ.สต.</t>
  </si>
  <si>
    <t>1. ค้นหากลุ่มเสี่ยงในชุมชน ดูแลการการฝากครรภ์และการดูแลหลังคลอดตามมาตรฐาน</t>
  </si>
  <si>
    <t>3.การป้องกันการตั้งครรภ์ซ้ำในวัยรุ่นโดยการแนะนำและส่งต่อมายาฝังคุมกำเนิดที่ รพท.</t>
  </si>
  <si>
    <t>4.ขับเคลื่อนการส่งเสริมพัฒนาการเด็กสมวัยผ่านศูนย์เด็กเล็กทั่วประเทศ</t>
  </si>
  <si>
    <t>5.การใช้มาตรการทางกฏหมายในการส่งเสริมพัฒนาการเด็ก (พรบ.ควบคุมการส่งเสริมการตลาดอาหารสำหรับทารกและเด็กเล็ก)</t>
  </si>
  <si>
    <t>3) ร้อยละของเด็กอายุ 0-5 ปี มีพัฒนาการสมวัย (จังหวัด)</t>
  </si>
  <si>
    <t>ทันตกรรม</t>
  </si>
  <si>
    <t xml:space="preserve"> - ร้อยละของโรงเรียนในเขตความรับผิดชอบดำเนินกิจกรรมส่งเสริมสุขภาพช่องปาก</t>
  </si>
  <si>
    <t>จัดทำแผนปฎิบัติงานส่งเสริม ป้องกัน ทันตสุขภาพในกลุ่มวัยเรียน</t>
  </si>
  <si>
    <t>1.สนับสนุน ส่งเสริมให้โรงเรียนทุกแห่ง จัดกิจกรรมแปรงฟันหลังอาหารกลางวัน</t>
  </si>
  <si>
    <t xml:space="preserve"> - ร้อยละเด็กป.1และป.6 ได้รับการตรวจและบันทึกสุขภาพช่องปาก</t>
  </si>
  <si>
    <t>2.ตรวจคัดกรองเด็กป.1 และป.6 และให้การป้องกันและรักษาตามความจำเป็น</t>
  </si>
  <si>
    <t xml:space="preserve"> - ร้อยละเด็กป.1และป.6ได้รับบริการทันตกรรมพร้อมมูล(PI) </t>
  </si>
  <si>
    <t>ดำเนินการ
ผ่านเกณฑ์ร้อยละ 15</t>
  </si>
  <si>
    <t>3.เคลือบหลุมร่องฟันพื่อป้องกันฟันผุในฟันกรามถาวรซี่ที่ 1 ในเด็กชั้นป.1</t>
  </si>
  <si>
    <t xml:space="preserve"> - ร้อยละเด็กป.1ได้รับการเคลือบหลุมร่องฟันในฟันกรามแท้ซี่ที่ 1</t>
  </si>
  <si>
    <t>4.สำรวจสภาวะทันตสุขภาพในเด็กอายุ  12 ปี</t>
  </si>
  <si>
    <t xml:space="preserve"> - ร้อยละของเด็ก 0-12 ปีฟันดีไม่ผุ (cavity free)</t>
  </si>
  <si>
    <t>ผ่านเกณฑ์ร้อยละ 30</t>
  </si>
  <si>
    <t>ผ่านเกณฑ์ร้อยละ 40</t>
  </si>
  <si>
    <t>ผ่านเกณฑ์ร้อยละ 50</t>
  </si>
  <si>
    <t>ผ่านเกณฑ์ร้อยละ 60</t>
  </si>
  <si>
    <t>5.ส่งเสริมให้เกิดการสร้างเครือข่ายโรงเรียนเด็กไทยฟันดี</t>
  </si>
  <si>
    <t xml:space="preserve"> - โรงเรียนผ่านเกณฑ์เป็นเครือข่ายโรงเรียนเด็กไทยฟันดี</t>
  </si>
  <si>
    <t>คัดเลือกโรงเรียนเข้าร่วมเครือข่ายและมีการติดต่อประสานงานกับโรงเรียนและหน่วยงานที่เกี่ยวข้องในการดำเนินงาน</t>
  </si>
  <si>
    <t>โรงเรียนดำเนินกิจกรรมตามเกณฑ์เครือข่ายโรงเรียนโรงเรียนเด็กไทยฟันดี</t>
  </si>
  <si>
    <t>6.สนับสนุนการดำเนินงานทันตสุขภาพของโรงเรียนในเครือข่าย</t>
  </si>
  <si>
    <t xml:space="preserve"> - ร้อยละของ PCC ทั้งหมดให้บริการส่งเสริมทันตสุขภาพในกลุ่มสตรีและเด็กปฐมวัยครบตามเกณฑ์ 8 ข้อ</t>
  </si>
  <si>
    <t>จัดทำแผนปฎิบัติงานส่งเสริม ป้องกัน ทันตสุขภาพในกลุ่มสตรีและเด็กปฐมวัยใน PCC</t>
  </si>
  <si>
    <t>1.หญิงตั้งครรภ์ได้รับการตรวจสุขภาพได้รับการฝึกทักษะการแปรงฟันตนเองและบุตรได้ในช่วงการฝากครรภ์ครั้งที่ 1</t>
  </si>
  <si>
    <t xml:space="preserve">2.หญิงตั้งครรภ์ได้รับบริการรักษาโรคในช่องปากตามความจำเป็น(ขูดอุดถอน) </t>
  </si>
  <si>
    <t>3.เด็กอายุ 9,18,24,36 เดือนได้รับการติดตามสุขภาพช่องปากและทาฟลูออไรด์วานิช</t>
  </si>
  <si>
    <t xml:space="preserve"> - ร้อยละเด็กอายุ 0-2 ปีที่เสี่ยงต่อโรคฟันผุได้รับการทาฟลูออไรด์วานิช</t>
  </si>
  <si>
    <t>ประสานงานและดำเนินงานทันตสุขภาพในคลินิกเด็กดี</t>
  </si>
  <si>
    <t>4.เด็กอายุ 0-2 ปีที่มีฟันขึ้นแล้วได้รับฟลูออไรด์วานิชป้องกันฟันผุใน WBC</t>
  </si>
  <si>
    <t xml:space="preserve"> - ร้อยละผู้ปกครองเด็กอายุ0-2 ปีได้รับการสอนและสาธิตการดูแลสุขภาพช่องปาก</t>
  </si>
  <si>
    <t>5.ให้ทันตสุขศึกษาผู้ปกครองเด็กอายุ 0-2 ปี ในWBC</t>
  </si>
  <si>
    <t>4) ร้อยละของเด็กอายุ 0-5 ปี สูงดีสมส่วน และส่วนสูงเฉลี่ยที่อายุ 5 ปี (จังหวัด)</t>
  </si>
  <si>
    <t xml:space="preserve">1.ผลักดันและขับเคลื่อนนโยบายโภชนาการ 2,500 วันแรก และนโยบายดื่มนมแห่งชาติ </t>
  </si>
  <si>
    <t>2.พัฒนาระบบบริการสาธารณสุขทุกระดับในการจัดบริการด้านโภชนาการและส่งเสริมสุขภาพช่องปากอย่างมีคุณภาพ</t>
  </si>
  <si>
    <t>3.สร้างบทบาทครอบครัว ชุมชน อปท. ศูนย์เด็กเล็ก และ อสม.เรื่อง โภชนาการ กิจกรรมทางกาย การนอน และสุขภาพฟัน</t>
  </si>
  <si>
    <t>4.ส่งเสริมการสื่อสารสาธารณะและสร้างกระแสสังคมเรื่องโภชนาการกิจกรรมทางกาย การนอน สุขภาพฟัน</t>
  </si>
  <si>
    <t>5.พัฒนาศักยภาพบุคลากรสาธารณสุขและภาคีเครือข่าย</t>
  </si>
  <si>
    <t>มอบนโยบายมหัศจรรย์ 1000 วันแรกของชีวิต แก่เครือข่ายบริการสุขภาพ โรงพยาบาลกำแพงเพชร</t>
  </si>
  <si>
    <t>ทำฐานข้อมูลแม่และเด็ก</t>
  </si>
  <si>
    <t xml:space="preserve">สร้างกระบวนการพัฒนางานมหัศจรรย์ 1000 วันแรกของชีวิต </t>
  </si>
  <si>
    <t>โรงพยาบาลพัฒนากระบวนการและประเมินงานตามมาตรฐาน</t>
  </si>
  <si>
    <t>บูรณาการความร่วมมือการสื่อสารสาธารณะและแลกเปลี่ยน Best Practiceกำกับติดตามงานทุกระดับ</t>
  </si>
  <si>
    <t>พัฒนาสุขภาพแม่และเด็กPrenatal Diagnosisเลี้ยงลูกด้วยนมแม่และคัดกรอง/ ติดตาม เด็กพัฒนาการล่าช้า</t>
  </si>
  <si>
    <t>อัตราตายมารดาไทย &lt; 17ต่อแสนการเกิดมีชีพ
ฝากครรภ์คุณภาพ 75%
คัดกรองพัฒนาการเด็ก 90%
พบเด็กล่าช้า ≥ 20%
ส่งต่อ 80 %
ตรวจด้วย TEDA4I 60%</t>
  </si>
  <si>
    <t>1) เด็กไทยมีระดับสติปัญญาเฉลี่ยไม่ต่ำกว่า 100 (ส่วนกลาง)</t>
  </si>
  <si>
    <t>2) ร้อยละของเด็กวัยเรียน สูงดีสมส่วน (จังหวัด)</t>
  </si>
  <si>
    <t>3) ร้อยละของเด็กไทยมีความฉลาดทางอารมณ์ (EQ) อยู่ในเกณฑ์ปกติขึ้นไป (ส่วนกลาง)</t>
  </si>
  <si>
    <t>4) ร้อยละของเด็กกลุ่มอายุ 0-12 ปีฟันดีไม่มีผุ (cavity free) (จังหวัด)</t>
  </si>
  <si>
    <t>จัดทำแผนปฎิบัติงานส่งเสริม ป้องกันทันตสุขภาพในกลุ่มวัยเรียน</t>
  </si>
  <si>
    <t>1.สนับสนุน ส่งเสริมให้โรงเรียนทุกแห่งจัดกิจกรรมแปรงฟันหลังอาหารกลางวันหลังอาหารกลางวัน ลดปัจจัยเสี่ยงที่ก่อให้เกิดฟันผุ</t>
  </si>
  <si>
    <t xml:space="preserve"> - ร้อยละเด็กป.1 ถึง ป.6 ได้รับการตรวจและบันทึกสุขภาพช่องปาก</t>
  </si>
  <si>
    <t>2.ตรวจคัดกรองและบันทึกสุขภาพช่องปากเด็กป.1 ถึงป.6</t>
  </si>
  <si>
    <t>ดำเนินการ 
ผ่านเกณฑ์ร้อยละ 60</t>
  </si>
  <si>
    <t>ดำเนินการ
ผ่านเกณฑ์ร้อยละ 85</t>
  </si>
  <si>
    <t xml:space="preserve"> - ร้อยละเด็กป.1ถึง ป.6ได้รับบริการทันตกรรม</t>
  </si>
  <si>
    <t>3.เด็กป.1ถึงป.6ได้รับบริการทันตกรรมตามความจำเป็น</t>
  </si>
  <si>
    <t>4.เคลือบหลุมร่องฟันเพื่อป้องกันฟันผุในฟันกรามถาวรซี่ที่ 1 ในเด็กป.1</t>
  </si>
  <si>
    <t>5.สำรวจสภาวะทันตสุขภาพในเด็กอายุ 12 ปี</t>
  </si>
  <si>
    <t>ผ่านเกณฑ์ร้อยละ 45</t>
  </si>
  <si>
    <t>ผ่านเกณฑ์ร้อยละ 54</t>
  </si>
  <si>
    <t>คัดเลือกโรงเรียนเข้าร่วมเครือข่ายและมีการติดต่อประสานงานกับ
โรงเรียนและหน่วยงานที่เกี่ยวข้องในการดำเนินงาน</t>
  </si>
  <si>
    <t>6.ส่งเสริมให้เกิดการเพิ่มเครือข่ายโรงเรียนเด็กไทยฟันดีและสนับสนุน
การดำเนินงานทันตสุขภาพของโรงเรียนในเครือข่าย</t>
  </si>
  <si>
    <t>โรงเรียนดำเนินกิจกรรมตามเกณฑ์เครือข่ายโรงเรียนเด็กไทยฟันดี</t>
  </si>
  <si>
    <t>5) อัตราการคลอดมีชีพในหญิงอายุ 15-19 ปี (ส่วนกลาง)</t>
  </si>
  <si>
    <t>2) ร้อยละของ Healthy Ageing</t>
  </si>
  <si>
    <t>ดำเนินการคัดกรอง</t>
  </si>
  <si>
    <t>ดำเนินการคัดกรอง ร้อยละ 30</t>
  </si>
  <si>
    <t>ดำเนินการคัดกรอง ร้อยละ 60</t>
  </si>
  <si>
    <t xml:space="preserve"> - ผู้สูงอายุได้รับบริการใส่ฟันเทียมพระราชทาน</t>
  </si>
  <si>
    <t>30 คน</t>
  </si>
  <si>
    <t>60 คน</t>
  </si>
  <si>
    <t>90 คน</t>
  </si>
  <si>
    <t>120 คน</t>
  </si>
  <si>
    <t>คัดกรองพัฒนาการเด็ก  90%
พบเด็กล่าช้า  20%
ส่งต่อ 80 %
ตรวจด้วย TEDA4T 50%</t>
  </si>
  <si>
    <t>ตัวชี้วัด อัตราการคลอดมีชีพในหญิงอายุ 15-19 ปี (จังหวัด)</t>
  </si>
  <si>
    <r>
      <rPr>
        <u val="double"/>
        <sz val="16"/>
        <color theme="1"/>
        <rFont val="Angsana New"/>
        <family val="1"/>
      </rPr>
      <t>หน่วยงาน</t>
    </r>
    <r>
      <rPr>
        <sz val="16"/>
        <color theme="1"/>
        <rFont val="Angsana New"/>
        <family val="1"/>
      </rPr>
      <t xml:space="preserve"> เวชกรรมสังคม</t>
    </r>
  </si>
  <si>
    <t>จัดตั้งคณะกรรมการในการดำเนินงานวัยรุ่น</t>
  </si>
  <si>
    <t>มีคำสั่งในการจัดตั้งคณะกรรมการดำเนินงานวัยรุ่นและมีคลินิกวัยรุ่นอย่างแบบรูปธรรม</t>
  </si>
  <si>
    <t>มอบนโยบายและชี้แจง พรบ.วัยรุ่น แก่คณะกรรมการและเครือข่ายโรงพยาบาลกำแพงเพชร</t>
  </si>
  <si>
    <t>โรงพยาบาลผ่านประเมินมาตรฐานคลินิกวัยรุ่นและอนามัยเจริญพันธ์</t>
  </si>
  <si>
    <t>ชี้แจงวัตถุประสงค์และขอความร่วมมือในการเข้าทำกิจกรรมอบรมความรู้ให้แก่แกนนำชุมชน</t>
  </si>
  <si>
    <t>สามารถสร้างแกนนำชุมชนได้ครบ 5 โซน</t>
  </si>
  <si>
    <t>ชี้แจงวัตถุประสงค์และขอความร่วมมือในการเข้าทำกิจกรรมอบรมความรู้ให้แก่เด็กนักเรียนระดับมัธยม</t>
  </si>
  <si>
    <t>โครงการบรรลุวัตถุประสงค์ และผู้เข้าร่วมโครงการมีความรู้หลังอบรมมากกว่า 80%</t>
  </si>
  <si>
    <t>1) ร้อยละของตำบลที่มีระบบการส่งเสริมสุขภาพดูแลผู้สูงอายุ ระยะยาว (Long Term Care) ในชุมชน ผ่านเกณฑ์ ร้อยละ 50</t>
  </si>
  <si>
    <t>1.ประเมินคัดกรอง ADL , GS, ปัญหาสุขภาพผู้สูงอายุ</t>
  </si>
  <si>
    <t xml:space="preserve">มีแผนปฎิบัติงาน พัฒนาและสร้างเสริมศักยภาพกลุ่มวัยผู้สูงอายุ </t>
  </si>
  <si>
    <t>ตำบลที่มีระบบการส่งเสริมสุขภาพดูแลผู้สูงอายุระยะยาว (Long Term Care)  ร้อยละ 50</t>
  </si>
  <si>
    <t>2.มีระบบข้อมูลผู้สูงอายุที่จำเป็นต้องได้รับการดูแลระยะยาว</t>
  </si>
  <si>
    <t>ตำบลเป้าหมายที่มีระบบการส่งเสริมสุขภาพดูแลผู้สูงอายุ ระยะยาว(Long Term Care)  ผ่านเกณฑ์ร้อยละ 30</t>
  </si>
  <si>
    <t>3. พัฒนาตำบลให้มีระบบส่งเสริมสุขภาพดูแลผู้สูงอายุระยะยาว</t>
  </si>
  <si>
    <t>4.มีชมรมผู้สูงอายุผ่านเกณฑ์ ชมรมผู้สูงอายุคุณภาพ</t>
  </si>
  <si>
    <t>5.พัฒนาศักยภาพเจ้าหน้าที่มีผู้จัดการดูแลผู้สูงอายุ (CM) ผู้ดูแลผู้สูงอายุ (CG)</t>
  </si>
  <si>
    <t>6.มีบริการการดูแลสุขภาพที่บ้านที่มีคุณภาพ (Home Health Care)</t>
  </si>
  <si>
    <t>7.มีบริการส่งเสริมป้องกันทันตสุขภาพในระดับตำบล</t>
  </si>
  <si>
    <t>8.ชุมชนท้องถิ่นมีส่วนร่วมในการดูแลผู้สูงอายุกลุ่ม 2, 3   มีแผนการดูแลผู้สูงอายุรายบุคคล (Care plan)</t>
  </si>
  <si>
    <t>9.มีคณะกรรมการบริหารจัดการดูแลผู้สูงอายุที่มีภาวะพึ่งพิงในชุมชน</t>
  </si>
  <si>
    <t>ดำเนินการผ่านเกณฑ์ร้อยละ 30</t>
  </si>
  <si>
    <t>ดำเนินการผ่านเกณฑ์ร้อยละ 40</t>
  </si>
  <si>
    <t>ดำเนินการผ่านเกณฑ์ร้อยละ 50</t>
  </si>
  <si>
    <t>1. ตรวจและให้บริการส่งเสริม ป้องกันทันตสุขภาพในกลุ่มผู้สูงอายุตามสิทธิประโยชน์</t>
  </si>
  <si>
    <t>มีแผนปฎิบัติงานส่งเสริม ป้องกันทันตสุขภาพผู้สูงอายุตามสิทธิประโยชน์</t>
  </si>
  <si>
    <t>คัดเลือกหาชมรมผู้สุงอายุที่มีความเข้มแข็ง</t>
  </si>
  <si>
    <t>จัดกิจกรรมส่งเสริมสุขภาพช่องปากในชมรมที่ผ่านการคัดเลือก</t>
  </si>
  <si>
    <t>2.ส่งเสริมและสนับสนุนกิจกรรมส่งเสริมสขภาพช่องปากในชมรมผู้สูงอายุให้ดำเนินการต่อเนื่อง ยั่งยืน</t>
  </si>
  <si>
    <t>3. คัดกรอง ส่งเสริม ป้องกันภาวะทันตสุขภาพในแต่ละกลุ่มสูงอายุ</t>
  </si>
  <si>
    <t>วางแผนงานส่งเสริม ป้องกันทันตสุขภาพผู้สูงอายุและประสานงานกับที่ม LTC</t>
  </si>
  <si>
    <t>ดำเนินกิจกรรมส่งเสริมสุขภาพช่องปากร่วมกับทีม LTC ต่อเนื่อง</t>
  </si>
  <si>
    <t>4.พัฒนาศักยภาพผู้ดูแล(Care  giver )ให้มีทักษะการดูแลทันตสุขภาพในผู้สูงอายุได้อย่างมีประสิทธิภาพ</t>
  </si>
  <si>
    <t>5.ให้บริการใส่ฟันเทียมแก่ผู้สูงอายุที่โรงพยาบาล</t>
  </si>
  <si>
    <t xml:space="preserve"> - จำนวนชมรมผู้สูงอายุจัดกิจกรรมส่งเสริมสุขภาพช่องปาก มีจำนวนเพิ่มขึ้น</t>
  </si>
  <si>
    <t xml:space="preserve"> - จำนวนของตำบลที่มี LTC/1 อำเภอ จัดกิจกรรมส่งเสริมสุขภาพช่องปาก ในผู้สูงอายุ</t>
  </si>
  <si>
    <t>1.งบ PPB</t>
  </si>
  <si>
    <t>1.ใช้แผ่นป้ายโฆษณาประชาสัมพันธ์</t>
  </si>
  <si>
    <t>1.ประชุมคณะกรรมการดำเนินงาน</t>
  </si>
  <si>
    <t>2.เงินบำรุงโรงพยาบาล</t>
  </si>
  <si>
    <t>2.แผ่นพับให้ความรู้</t>
  </si>
  <si>
    <t>2.อบรม อสม.</t>
  </si>
  <si>
    <t>3.เสียงตามสาย</t>
  </si>
  <si>
    <t>3.ให้ความรู้แก่นักเรียนมัธยม</t>
  </si>
  <si>
    <t>4.ออกอากาศสถานีวิทยุ</t>
  </si>
  <si>
    <t>5.จัดกิจกรรมให้ความรู้</t>
  </si>
  <si>
    <t>2.งบกองทุนท้องถิ่น</t>
  </si>
  <si>
    <t>3.งบส่งเสริมและป้องกันโรค</t>
  </si>
  <si>
    <t>งบ PPB</t>
  </si>
  <si>
    <t>1. งบส่งเสริมเสริมสุขภาพและป้องกันโรค</t>
  </si>
  <si>
    <t>2.งบเงินบำรุง รพ.</t>
  </si>
  <si>
    <t>3. งบกองทุนฟื้นฟูจังหวัด</t>
  </si>
  <si>
    <t>4.งบกองทุนท้องถิ่น</t>
  </si>
  <si>
    <t>1.เงินบำรุง(วางแผนร่วมกับวัสดุทันตกรรมรพ)</t>
  </si>
  <si>
    <t>2.งบส่งเสริมและป้องกันโรค</t>
  </si>
  <si>
    <t>งานทันตา</t>
  </si>
  <si>
    <t>2.ดำเนินงานในหน่วยบริการเครือข่ายโรงพยาบาลกำแพงเพชร</t>
  </si>
  <si>
    <t>1.การขับเคลื่อนการดำเนินงานโดยคณะกรรมคุณภาพชีวิตระดับอำเภอ (พชอ)โรงพยาบาลกำแพงเพชรและหน่วยบริการสุขภาพในเครือข่ายโรงพยาบาล</t>
  </si>
  <si>
    <t>6.กระจายนมสู่เครือข่ายโรงพยาบาลกำแพงเพชร</t>
  </si>
  <si>
    <t>4.นิเทศ กำกับ ติดตาม หน่วยบริการในเครือข่าย</t>
  </si>
  <si>
    <t>3.อบรมฟื้นฟูความรู้ครู ศพด./ เจ้าหน้าที่ทุกสถานบริการในการใช้เครื่องมือDSPM/DAIM</t>
  </si>
  <si>
    <t>7.แจกประกาศนียบัตรแก่แม่ตัวอย่าง</t>
  </si>
  <si>
    <t>1.เงินบำรุง(วางแผนร่วมกับวัสดุ ทันตกรรม รพ.)</t>
  </si>
  <si>
    <t>นโยบายรัฐบาลและกระทรวงสาธารณสุขเรื่องการดูแลและส่งเสริม</t>
  </si>
  <si>
    <t>นโยบายรัฐบาลและกระทรวงสาธารณสุขเรื่องการดูแลและส่งเสริมทันตสุขภาพในเด็กวัยเรียน</t>
  </si>
  <si>
    <t>1.ชี้แจงในคปสอ.เรื่องตัวชี้วัดและแนวทางการดำเนินงานทันตสุขภาพในกลุ่มเด็กวัยเรียน</t>
  </si>
  <si>
    <t>ประชุมวางแผน ดำเนินงาน และติดตามโรงเรียนที่เข้าร่วมเครือข่ายโรงเรียนเด็กไทยฟันดี</t>
  </si>
  <si>
    <t xml:space="preserve">1.การขับเคลื่อนการดำเนินงานในรูปแบบคณะกรรมคุณภาพชีวิตระดับอำเภอ (พชอ) ซึ่งประกอบด้วยคณะกรรมการทุกภาคส่วน เช่น มหาดไทย พมจ. ศึกษา สาธารณสุข เกษตร เป็นต้น </t>
  </si>
  <si>
    <t>2. ดำเนินงานในหน่วยบริการขับเคลื่อนโดยเครือข่ายบริการ รพ.สต.ที่มีทันตบุคลากรทุกแห่ง</t>
  </si>
  <si>
    <t>2.ชี้แจ้งแนวทางการดำเนินงานและขอการสนับสนุนการดำเนินงานเครือข่ายโรงเรียนเด็กไทยฟันดีกับผู้นำท้องถิ่น</t>
  </si>
  <si>
    <t>1.ดำเนินงานและขับเคลื่อนโดยโรงพยาบาลกำแพงเพชร และเครือข่ายโรงพยาบาลกำแพงเพชร</t>
  </si>
  <si>
    <t>1.นโยบายรัฐบาลและกระทรวงสาธารณสุข</t>
  </si>
  <si>
    <t>1.บูธประชาสัมพันธ์</t>
  </si>
  <si>
    <t>2.ดำเนินงานในโรงเรียนระดับอุดมศึกษา ขยายโอกาสและพื้นที่ในเขตรับผิดชอบ 5 โซน</t>
  </si>
  <si>
    <t>2.คณะกรรมการในการดำเนินงานวัยรุ่น</t>
  </si>
  <si>
    <t>1.ให้ความรู้แก่เด็กนักเรียนระดับมัธยม</t>
  </si>
  <si>
    <t>2.สร้างแกนนำในชุมชนเพื่อเป็นเครือข่าย</t>
  </si>
  <si>
    <t>3.พระราชบัญญัติการป้องกันและแก้ไขปัญหาการตั้งครรภ์ในวัยรุ่น ปี 2559</t>
  </si>
  <si>
    <t>3.จัดกิจกรรมให้ความรู้เด็กนักเรียนในโรงเรียน</t>
  </si>
  <si>
    <t>4.จัดตั้งทีมแกนนำในชุมชน</t>
  </si>
  <si>
    <t>1.ให้ความรู้แก่เด็กนักเรียนในระดับมัธยม</t>
  </si>
  <si>
    <t>2.ในรูปของคณะกรรมการระดับจังหวัด</t>
  </si>
  <si>
    <t>1.ชี้แจงและแจงแนวการมีส่วนร่วมของหน่วยงานภาครัฐ(โรงเรียน) กับการมีส่วนร่วมในการจัดตั้งชมรม</t>
  </si>
  <si>
    <t>2.ดำเนินงานในโรงเรียนระดับอุดมศึกษา ขยายโอกาส และพื้นที่ในเขตรับผิดชอบ 5 โซน</t>
  </si>
  <si>
    <t>2.จัดตั้งชมรมให้ครบ 3 ก. 3 ย.</t>
  </si>
  <si>
    <t>2.สร้างแกนนำนักเรียนในโรงเรียนเพื่อเป็นทีมขับเคลื่อนในการจัดตั้งชมรม</t>
  </si>
  <si>
    <t>3.จัดกิจกรรมให้ความรู้แก่เด็กนักเรียน</t>
  </si>
  <si>
    <t>1.นโยบายรัฐบาลและกระทรวงสาธารณสุขเรื่องการดูแลสุขภาพผู้สูงอายุ มีการส่งเสริมพฤติกรรมสุขภาพอย่างต่อเนื่อง</t>
  </si>
  <si>
    <t>1. ประชาสัมพันธ์บริการข้อมูลผ่านหอกระจายข่าว   เสียงตามสายของหมู่บ้าน</t>
  </si>
  <si>
    <t>1. ประชุมคณะอนุกรรมการตำบล LTC</t>
  </si>
  <si>
    <t>2.อบรมเชิงปฏิบัติการผู้จัดการดูแล (Care Manaager) และผู้ดุแลผู้สูงอายุ (Care giver)</t>
  </si>
  <si>
    <t>2. จัดทำป้ายประชาสัมพันธ์เกี่ยวกับการดำเนินงานตำบลผู้สูงอายุ( LTC )</t>
  </si>
  <si>
    <t>3. คู่มือผู้สูงอายุเกี่ยวกับการดูแล แนวทางการปฏิบัติตัวของผู้สูงอายุ</t>
  </si>
  <si>
    <t>คณะกรรมคุณภาพชีวิตระดับอำเภอ(พชอ) รูปแบบคณะกรรมคุณภาพชีวิตระดับอำเภอ(พชอ) ซึ่งประกอบด้วยคณะกรรมการทุกภาคส่วน เช่น มหาดไทย พมจ. ศึกษา สาธารณสุข เกษตร เป็นต้น โดยมีคณะอนุกรรมการกองทุนผู้สูงอายุและคณะอนุกรรมการดำเนินงานกองทุนผู้สูงอายุ ทุกภาคส่วน ของผู้สูงอายุแต่และตำบล</t>
  </si>
  <si>
    <t>2. ดำเนินงานในหน่วยบริการขับเคลื่อนโดยเครือข่ายบริการ รพท. ศสม. รพ.สต.ทุกแห่ง</t>
  </si>
  <si>
    <t xml:space="preserve">     </t>
  </si>
  <si>
    <t>4.  เอกสารโปสเตอร์  แผ่นพับ ป้ายประชาสัมพันธ์โครงการการดำเนินงาน LTC</t>
  </si>
  <si>
    <t>1.ชี้แจงในคปสอ.เรื่องตัวชี้วัดและแนวทางการดำเนินงานทันตสุขภาพในกลุ่มผู้สูงอายุ</t>
  </si>
  <si>
    <t>1.จัดประชุมร่วมในคณะอนุกรรมการตำบล LTC</t>
  </si>
  <si>
    <t>2.จัดอบรมร่วมเชิงปฏิบัติการในผู้จัดการดูแล( Care Manaager ) และผู้ดุแลผู้สูงอายุ ( Care giver)</t>
  </si>
  <si>
    <t>2. ประชาสัมพันธ์บริการข้อมูลการทำฟันเทียมผ่านหอกระจายข่าว  เสียงตามสายของหมู่บ้าน</t>
  </si>
  <si>
    <t>1.การขับเคลื่อนการดำเนินงานในรูปแบบคณะกรรมคุณภาพชีวิตระดับอำเภอ(พชอ) ซึ่งประกอบด้วยคณะกรรมการทุกทุกภาคส่วน เช่น มหาดไทย พมจ. ศึกษา สาธารณสุข เกษตร เป็นต้น โดยมีคณะอนุกรรมการกองทุนผู้สูงอายุและคณะอนุกรรมการดำเนินงานกองทุนผู้สูงอายุ ทุกภาคส่วน ของผู้สูงอายุแต่และตำบล</t>
  </si>
  <si>
    <t>1.การขับเคลื่อนการดำเนินงานในรูปแบบคณะกรรมคุณภาพชีวิตระดับอำเภอ(พชอ) ซึ่งประกอบด้วยคณะกรรมการทุกภาคส่วน เช่น มหาดไทย พมจ. ศึกษา สาธารณสุข เกษตร เป็นต้น โดยมีคณะอนุกรรมการกองทุนผู้สูงอายุและคณะอนุกรรมการดำเนินงานกองทุนผู้สูงอายุ ทุกภาคส่วน ของผู้สูงอายุแต่และตำบล</t>
  </si>
  <si>
    <t xml:space="preserve">นโยบายรัฐบาลและกระทรวงสาธารณสุขเรื่องการดูแลและส่งเสริมทันตสุขภาพในผู้สูงอายุ </t>
  </si>
  <si>
    <t>2. ดำเนินงานในหน่วยบริการขับเคลื่อนโดยเครือข่ายบริการ รพท. รพ.สต.ทุกแห่ง</t>
  </si>
  <si>
    <t>4.  เอกสารโปสเตอร์  แผ่นพับ ป้ายประชาสัมพันธ์โครงการ การดำเนินงาน LTC</t>
  </si>
  <si>
    <t>2. จัดทำป้ายประชาสัมพันธ์เกี่ยวกับการดำเนินงานตำบลผู้สูงอายุ (LTC)</t>
  </si>
  <si>
    <t>1.การขับเคลื่อนการดำเนินงานในรูปแบบคณะกรรมคุณภาพชีวิตระดับอำเภอ (พชอ) ซึ่งประกอบด้วยคณะกรรมการทุกภาคส่วน เช่น มหาดไทย พมจ. ศึกษา สาธารณสุข เกษตร เป็นต้น โดยมีคณะอนุกรรมการกองทุนผู้สูงอายุและคณะอนุกรรมการดำเนินงานกองทุนผู้สูงอายุ ทุกภาคส่วน ของผู้สูงอายุแต่และตำบล</t>
  </si>
  <si>
    <t xml:space="preserve">1.การขับเคลื่อนการดำเนินงานในรูปแบบคณะกรรมคุณภาพชีวิตระดับอำเภอ (พชอ)  ซึ่งประกอบด้วยคณะกรรมการทุกทุกภาคส่วน เช่น มหาดไทย พมจ. ศึกษา สาธารณสุข เกษตร เป็นต้น </t>
  </si>
  <si>
    <t>2. ดำเนินงานในหน่วยบริการขับเคลื่อนโดยเครือข่ายบริการศสม. รพ.สต.ที่มีทันตบุคลากรทุกแห่ง</t>
  </si>
  <si>
    <t>2.ดำเนินงานในโรงเรียนระดับอุดมศึกษา ขยายโอกาส  และพื้นที่ในเขตรับผิดชอบ 5 โซน</t>
  </si>
  <si>
    <r>
      <t xml:space="preserve">โครงการจัดงานประจำปีวันการได้ยินโลก 3 มีนาคม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
1.ให้ความรู้เกี่ยวกับการคัดกรอง แนะนำประชาชนที่มีปัญหาการได้ยินกับ อสม. และประชาชนที่สนใจ
2.ให้ความรู้เพิ่มความสามารถและทักษะในการดูแลรักษา ให้คำแนะนำกับเจ้าหน้าที่ทางสาธารณสุขที่มีปัญหาทางด้านการได้ยิน</t>
    </r>
  </si>
  <si>
    <t>1.เพื่อถ่ายทอดความรู้ในการคัดกรองภาวะเสี่ยงของการสูญเสียการได้ยินในเด็กแรกเกิดต่อเจ้าหน้าที่สาธารณสุขในโรงพยาบาลและเครือข่าย
2.ชี้แจงแนวทางในการคัดกรองภาวะสูญเสียการได้ยินเด็กแรกเกิด
3. ให้ความรู้ อสม. และเผยแพร่ความรู้แก่ประชาชนในจังหวัดเรื่องปัญหาการได้ยินในเด็ก</t>
  </si>
  <si>
    <t>มี.ค.63
(1 วัน)</t>
  </si>
  <si>
    <t>ส่งพยาบาล อบรมเรื่องการพยาบาลหลอดเลือดสมอง (stroke)</t>
  </si>
  <si>
    <t>เพื่อพัฒนาบุคลากรทางการพยาบาลให้มีความรู้ ทักษะ เหมาะสมกับบริบทของปัญหาทางสุขภาพด้านหลอดเลือดสมอง</t>
  </si>
  <si>
    <t>บุคลากรทางการพยาบาลมีความรู้ ทักษะ  เหมาะสมกับบริบทของปัญหาทางสุขภาพด้านหลอดเลือดสมอง</t>
  </si>
  <si>
    <t>1 คน/4เดือน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</si>
  <si>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</t>
    </r>
    <r>
      <rPr>
        <u val="double"/>
        <sz val="16"/>
        <color theme="1"/>
        <rFont val="Angsana New"/>
        <family val="1"/>
      </rPr>
      <t>โครงการที่ 10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สาขาโรคไม่ติดต่อเรื้อรัง                    
</t>
    </r>
  </si>
  <si>
    <t>กิจกรรมเภสัชสัญจรสอนเรื่องยา</t>
  </si>
  <si>
    <t>เพื่อเผยแพร่ความรู้ความเข้าใจด้านยาให้แก่ประชาชน/เจ้าหน้าที่/ผู้มารับบริการ</t>
  </si>
  <si>
    <t>2-4 ครั้ง/เดือน</t>
  </si>
  <si>
    <t>ภญ.นฤมล</t>
  </si>
  <si>
    <t>จัดทำแผ่นพับความรู้เรื่องยา/เรื่องโรคที่เป็นประเด็นสำคัญ</t>
  </si>
  <si>
    <t>4-6 เรื่อง</t>
  </si>
  <si>
    <t>กระจกส่องคอ</t>
  </si>
  <si>
    <t>สอนให้ประชาชนเข้าใจเรื่องโรคติดเชื้อทางเดินหายใจชนิดที่ติดเชื้อหรือไม่ติดเชื้อแบคทีเรีย</t>
  </si>
  <si>
    <t>10 อัน</t>
  </si>
  <si>
    <t>ประชุมคณะกรรมการ RDU&amp;AMR ในระดับ รพ./ระดับจังหวัด</t>
  </si>
  <si>
    <t xml:space="preserve">ประสานข้อมูล กำหนดแนวทางร่วมกันในการจัดการปัญหาเชื้อดื้อยา กรณีส่งต่อ/Refer </t>
  </si>
  <si>
    <t>3-4 ครั้ง/ปี</t>
  </si>
  <si>
    <t>จัดทำแผ่นพับความรู้การดูแลผู้ป่วยที่ติดเชื้อดื้อยาให้แก่ญาติ/บุคคลทั่วไป</t>
  </si>
  <si>
    <t>เพื่อให้ญาติ/บุคคลทั่วไปมีความเข้าใจปัญหาเชื้อดื้อยาและดูแลผู้ป่วยได้ถูกต้อง</t>
  </si>
  <si>
    <t>2 เรื่อง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</si>
  <si>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</t>
    </r>
    <r>
      <rPr>
        <u val="double"/>
        <sz val="16"/>
        <color theme="1"/>
        <rFont val="Angsana New"/>
        <family val="1"/>
      </rPr>
      <t>โครงการที่ 12</t>
    </r>
    <r>
      <rPr>
        <sz val="16"/>
        <color theme="1"/>
        <rFont val="Angsana New"/>
        <family val="1"/>
      </rPr>
      <t xml:space="preserve"> โครงการป้องกันและควบคุมการดื้อยาต้านจุลชีพและการใช้ยาอย่างสมเหตุสมผล      
</t>
    </r>
  </si>
  <si>
    <t>ส่งพยาบาล อบรมเรื่องการผ่าตัดศัลยกรรมประสาท</t>
  </si>
  <si>
    <t>เพื่อพัฒนาบุคลากรทางการพยาบาลให้มีความรู้ ทักษะ เหมาะสมกับบริบทของปัญหาทางสุขภาพด้านศัลยกรรมประสาท</t>
  </si>
  <si>
    <t>ส่งเฉพาะทาง</t>
  </si>
  <si>
    <t>เพื่อพัฒนาบุคลากรทางการพยาบาลให้มีความรู้ ทักษะ เหมาะสมกับบริบทของปัญหาทางสุขภาพด้านประสาทวิทยาและศัลย์ประสาท</t>
  </si>
  <si>
    <t>ส่งพยาบาล อบรมเรื่องเวชปฏิบัติฉุกเฉิน</t>
  </si>
  <si>
    <t>เพื่อพัฒนาบุคลากรทางการพยาบาลให้มีความรู้ ทักษะ เหมาะสมกับบริบทของปัญหาทางสุขภาพของผู้ป่วยฉุกเฉิน</t>
  </si>
  <si>
    <t>งบเขต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</si>
  <si>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</t>
    </r>
    <r>
      <rPr>
        <u val="double"/>
        <sz val="16"/>
        <color theme="1"/>
        <rFont val="Angsana New"/>
        <family val="1"/>
      </rPr>
      <t>โครงการที่ 13</t>
    </r>
    <r>
      <rPr>
        <sz val="16"/>
        <color theme="1"/>
        <rFont val="Angsana New"/>
        <family val="1"/>
      </rPr>
      <t xml:space="preserve"> โครงการพัฒนาศูนย์ความเป็นเลิศทางการแพทย์
</t>
    </r>
  </si>
  <si>
    <t>&lt;5%
&lt;30%</t>
  </si>
  <si>
    <t>ทิพวรรณ
กลุ่มการพยาบาล</t>
  </si>
  <si>
    <t>เงินบำรุง (ส่งเฉพาะทาง)</t>
  </si>
  <si>
    <t>เขต (ส่งเฉพาะทาง)</t>
  </si>
  <si>
    <t xml:space="preserve">พัฒนาองค์ความรู้และศักยภาพของบุคลากรทั้งแพทย์และพยาบาล </t>
  </si>
  <si>
    <t xml:space="preserve"> เพื่อเตรียมความพร้อมสู่
 Newborn excellence 
center</t>
  </si>
  <si>
    <t>NICU 8 เตียง</t>
  </si>
  <si>
    <t>1ครั้ง/ปี</t>
  </si>
  <si>
    <t>ส่งพยาบาล อบรมเรื่องเด็กวิกฤต</t>
  </si>
  <si>
    <t>เพื่อพัฒนาบุคลากรทางการพยาบาลให้มีความรู้ ทักษะ เหมาะสมกับบริบทของปัญหาทางสุขภาพของเด็กวิกฤต</t>
  </si>
  <si>
    <t>ส่งพยาบาล อบรมเรื่องทารกวิกฤต</t>
  </si>
  <si>
    <t>เพื่อพัฒนาบุคลากรทางการพยาบาลให้มีความรู้ ทักษะ เหมาะสมกับบริบทของปัญหาทางสุขภาพของทารกวิกฤต</t>
  </si>
  <si>
    <r>
      <t>1</t>
    </r>
    <r>
      <rPr>
        <b/>
        <sz val="16"/>
        <rFont val="Angsana New"/>
        <family val="1"/>
      </rPr>
      <t>-</t>
    </r>
    <r>
      <rPr>
        <sz val="16"/>
        <rFont val="Angsana New"/>
        <family val="1"/>
      </rPr>
      <t xml:space="preserve">2 คน/ปี </t>
    </r>
  </si>
  <si>
    <r>
      <t>ม.ค.</t>
    </r>
    <r>
      <rPr>
        <b/>
        <sz val="16"/>
        <color theme="1"/>
        <rFont val="Angsana New"/>
        <family val="1"/>
      </rPr>
      <t>-</t>
    </r>
    <r>
      <rPr>
        <sz val="16"/>
        <color theme="1"/>
        <rFont val="Angsana New"/>
        <family val="1"/>
      </rPr>
      <t xml:space="preserve"> ก.ย.</t>
    </r>
  </si>
  <si>
    <r>
      <t xml:space="preserve">ต.ค. </t>
    </r>
    <r>
      <rPr>
        <b/>
        <sz val="16"/>
        <color theme="1"/>
        <rFont val="Angsana New"/>
        <family val="1"/>
      </rPr>
      <t>-</t>
    </r>
    <r>
      <rPr>
        <sz val="16"/>
        <color theme="1"/>
        <rFont val="Angsana New"/>
        <family val="1"/>
      </rPr>
      <t xml:space="preserve"> ก.ย.</t>
    </r>
  </si>
  <si>
    <r>
      <t xml:space="preserve">ก.ค. </t>
    </r>
    <r>
      <rPr>
        <b/>
        <sz val="16"/>
        <color theme="1"/>
        <rFont val="Angsana New"/>
        <family val="1"/>
      </rPr>
      <t>-</t>
    </r>
    <r>
      <rPr>
        <sz val="16"/>
        <color theme="1"/>
        <rFont val="Angsana New"/>
        <family val="1"/>
      </rPr>
      <t xml:space="preserve"> ก.ย.</t>
    </r>
  </si>
  <si>
    <t>ส่งพยาบาล อบรมเรื่องการพยาบาลประสาทวิทยาและศัลย์ประสาท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</si>
  <si>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</t>
    </r>
    <r>
      <rPr>
        <u val="double"/>
        <sz val="16"/>
        <color theme="1"/>
        <rFont val="Angsana New"/>
        <family val="1"/>
      </rPr>
      <t>โครงการที่ 14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สาขาทารกแรกเกิด   
</t>
    </r>
  </si>
  <si>
    <t>อบรมประจำปีของชมรมเวชศาสตร์ทารกแรกเกิดแห่งประเทศไทย</t>
  </si>
  <si>
    <t>เพิ่มการเข้าถึงบริการผู้ป่วยโรคซึมเศร้าในกลุ่มเสี่ยง</t>
  </si>
  <si>
    <t>มากกว่าร้อยละ 65</t>
  </si>
  <si>
    <t>1ต.ค.62-30ก.ย.63</t>
  </si>
  <si>
    <t>ป้องกันการฆ่าตัวตายหรือทำร้ายตนเองในกลุ่มเสี่ยง ผู้ป่วยจิตเวช</t>
  </si>
  <si>
    <t xml:space="preserve">:อัตราการทำร้ายตนเอง ไม่เกิน 6.3 ต่อแสนประชากร :อัตราการทำร้ายตนเองซ้ำ เท่ากับ0 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</si>
  <si>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    </t>
    </r>
    <r>
      <rPr>
        <u val="double"/>
        <sz val="16"/>
        <color theme="1"/>
        <rFont val="Angsana New"/>
        <family val="1"/>
      </rPr>
      <t>โครงการที่ 17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สาขาสุขภาพจิตและจิตเวช 
</t>
    </r>
  </si>
  <si>
    <r>
      <rPr>
        <b/>
        <u val="double"/>
        <sz val="16"/>
        <color theme="1"/>
        <rFont val="Angsana New"/>
        <family val="1"/>
      </rPr>
      <t>กิจกรรม</t>
    </r>
    <r>
      <rPr>
        <b/>
        <sz val="16"/>
        <color theme="1"/>
        <rFont val="Angsana New"/>
        <family val="1"/>
      </rPr>
      <t xml:space="preserve"> ดังนี้</t>
    </r>
    <r>
      <rPr>
        <sz val="16"/>
        <color theme="1"/>
        <rFont val="Angsana New"/>
        <family val="1"/>
      </rPr>
      <t xml:space="preserve">
1.การค้นหาคัดกรองในกลุ่มเสี่ยง บูรณาการการดูแลร่วมกับคลินิก NCD </t>
    </r>
  </si>
  <si>
    <r>
      <rPr>
        <b/>
        <u val="double"/>
        <sz val="16"/>
        <color theme="1"/>
        <rFont val="Angsana New"/>
        <family val="1"/>
      </rPr>
      <t xml:space="preserve"> กิจกรรม</t>
    </r>
    <r>
      <rPr>
        <sz val="16"/>
        <color theme="1"/>
        <rFont val="Angsana New"/>
        <family val="1"/>
      </rPr>
      <t xml:space="preserve"> ดังนี้
1. พัฒนาการเข้าถึงบริการในโรคจิตเวชสำคัญ ได้แก่ โรคจิต โรคซึมเศร้า โรคสมาธิสั้น </t>
    </r>
  </si>
  <si>
    <t>เพื่อพัฒนาระบบการดูแลผู้ป่วย sepsis และระบบ rapid response team</t>
  </si>
  <si>
    <t>แพทย์ 2 คน  พยาบาล 6 คน</t>
  </si>
  <si>
    <t>เพื่อให้ประชาชนและกลุ่มผู้ป่วยกลุ่มเสี่ยงลดการติดเชื้อในกระแสโลหิต</t>
  </si>
  <si>
    <t>บุคลากรสาธารณสุข PCC  อสม. ประชาชนทั่วไป 200 คนบุคลากร</t>
  </si>
  <si>
    <t>เพื่อเสริมสร้างเครือข่ายและ PCC ให้มีความเข้มแข็ง</t>
  </si>
  <si>
    <t>แพทย์/พยาบาล รพ.กพ. และรพช.จนท.รพ.สต. 150 คน</t>
  </si>
  <si>
    <t xml:space="preserve">เพื่อให้เจ้าหน้าที่โรงพยาบาล
กำแพงเพชร และโรงพยาบาล
เครือข่ายในจังหวัดกำแพงเพชรมีความรู้ด้านการดูแลผู้ป่วยsepsis </t>
  </si>
  <si>
    <t>แพทย์และพยาบาลรพ.กพ และรพช. 100 คนรพ.กพ และรพช. 100 คน</t>
  </si>
  <si>
    <t>เพื่อให้ระบบการดูแลผู้ป่วย sepsis/ sepsis  Fast Track มีประสิทธิภาพมากยิ่งขึ้น</t>
  </si>
  <si>
    <t>ส่งพยาบาล อบรมเรื่องการพยาบาลผู้ป่วย Sepsis</t>
  </si>
  <si>
    <t>เพื่อพัฒนาบุคลากรทางการพยาบาลให้มีความรู้ ทักษะ เหมาะสมกับบริบทของปัญหาของผู้ป่วย sepsis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</si>
  <si>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</t>
    </r>
    <r>
      <rPr>
        <u val="double"/>
        <sz val="16"/>
        <color theme="1"/>
        <rFont val="Angsana New"/>
        <family val="1"/>
      </rPr>
      <t>โครงการที่ 18</t>
    </r>
    <r>
      <rPr>
        <sz val="16"/>
        <color theme="1"/>
        <rFont val="Angsana New"/>
        <family val="1"/>
      </rPr>
      <t xml:space="preserve"> โครงการพัฒนาระบบบริการสุขภาพ 5 สาขาหลัก
</t>
    </r>
  </si>
  <si>
    <t>√</t>
  </si>
  <si>
    <t>ศึกษาดูงานระบบการดูแลผู้ป่วย sepsis และระบบ rapid response team รพ.หาดใหญ่</t>
  </si>
  <si>
    <t>พัฒนาศักยภาพเจ้าหน้าที่ทุกระดับในสถานบริการ ให้มีความรู้ในการดูแลผู้ป่วยโรคหลอดเลือดหัวใจ</t>
  </si>
  <si>
    <t>/</t>
  </si>
  <si>
    <t>พัฒนาสมรรถนะพยาบาล ให้มีความรู้ในการฟื้นฟูสมรรถภาพหัวใจผู้ป่วยหลังมีภาวะกล้ามเนื้อหัวใจตาย</t>
  </si>
  <si>
    <t>เม.ย-ก.ย.</t>
  </si>
  <si>
    <t xml:space="preserve"> เพื่อให้ผู้ป่วยมีความรู้ ความเข้าใจเกี่ยวกับโรค และเข้าถึงการรักษาที่ทันเวลา</t>
  </si>
  <si>
    <t>ปชช.ในจังหวัด</t>
  </si>
  <si>
    <t>พัฒนาสมรรถนะพยาบาลให้มีความเชี่ยวชาญเฉพาะ ตอบสนองนโยบาย SP</t>
  </si>
  <si>
    <t>เม.ย-ก.ค.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</si>
  <si>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</t>
    </r>
    <r>
      <rPr>
        <u val="double"/>
        <sz val="16"/>
        <color theme="1"/>
        <rFont val="Angsana New"/>
        <family val="1"/>
      </rPr>
      <t xml:space="preserve"> โครงการที่ 19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สาขาโรคหัวใจ
</t>
    </r>
  </si>
  <si>
    <t>จัดประชุมอบรมฟื้นฟูความรู้ด้านการดูแลผู้ป่วยโรคหอลดเลือดหัวใจแก่เจ้าหน้าที่โรงพยาบาลกำแพงเพชรและโรงพยาบาลในเครือข่ายในจังหวัดกำแพงเพชร</t>
  </si>
  <si>
    <t>เพื่อค้นหากลุ่มเสี่ยงมะเร็งเต้านมในระยะเริ่มต้น</t>
  </si>
  <si>
    <t>เพื่อเผยแพร่ความรู้แก่ประชาชนทั่วไป</t>
  </si>
  <si>
    <t>เพื่อเพิ่มสมรรถนะของพยาบาลวิชาชีพในการพยาบาลผู้ป่วยมะเร็ง</t>
  </si>
  <si>
    <t>1 คน</t>
  </si>
  <si>
    <t>4 เดือน</t>
  </si>
  <si>
    <t>เพื่อเพิ่มระดับการประสานงานการดูแลผู้ป่วยมะเร็งในระดับเครือข่ายทั้งจังหวัดให้มีประสิทธิภาพมากขึ้น</t>
  </si>
  <si>
    <t>โครงการค้นหามะเร็งลำไส้ ในกลุ่มเสี่ยงที่มีผล FIT test positive โดยการส่องกล้อง (colonoscope)</t>
  </si>
  <si>
    <t xml:space="preserve">เพื่อค้นหากลุ่มเสี่ยงมะเร็งลำไส้ ในระยะเริ่มแรก </t>
  </si>
  <si>
    <t>กลุ่มเสี่ยงจำนวน 200 คน</t>
  </si>
  <si>
    <t>ตุลาคม 62 - กันยายน 63</t>
  </si>
  <si>
    <t>สุทธิวรรณ
ทิพย์สุดา
(ปฐมภูมิ)</t>
  </si>
  <si>
    <t>จัดประชุมอบรมฟื้นฟูความรู้ แนวทางการดูแลผู้ป่วยโรคไตเรื้อรังให้แก่ แพทย์ใช้ทุน
แก่เจ้าหน้าที่โรงพยาบาลกำแพงเพชรและโรงพยาบาลในเครือข่ายในจังหวัดกำแพงเพชร</t>
  </si>
  <si>
    <t>พัฒนาศักยภาพเจ้าหน้าที่ทุกระดับในสถานบริการ ให้มีความรู้ในการดูแลผู้ป่วยโรคไตเรื้อรัง</t>
  </si>
  <si>
    <t>แพทย์ใช้ทุน เจ้าหน้าที่โรงพยาบาลกำแพงเพชรและโรงพยาบาลในเครือข่ายในจังหวัดกำแพงเพชร</t>
  </si>
  <si>
    <t>เม.ย.-กค.63</t>
  </si>
  <si>
    <t>งบของสถาบันไตรภูมิราชนครินทร์</t>
  </si>
  <si>
    <t>สสจ</t>
  </si>
  <si>
    <t>เพื่อพัฒนาระบบข้อมูล CKD</t>
  </si>
  <si>
    <t xml:space="preserve">ข้อมูล CKD ในCup เมืองมี
ความถูกต้อง </t>
  </si>
  <si>
    <t>พิมพา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</si>
  <si>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</t>
    </r>
    <r>
      <rPr>
        <u val="double"/>
        <sz val="16"/>
        <color theme="1"/>
        <rFont val="Angsana New"/>
        <family val="1"/>
      </rPr>
      <t>โครงการที่ 21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สาขาโรคไต
</t>
    </r>
  </si>
  <si>
    <t>21ก.ย.62-20ก.ย.63</t>
  </si>
  <si>
    <t>ข้อมูลการคัดกรองในอำเภอเมือง ขาดความครอบคลุม ตามการทำงานจริง
 - ประชุมชี้แจง IT และเครื่อข่าย ให้มีการลงทะเบียน ผู้ป่วย CKD ใน Hosxp ระดับรพ.ในรพ.สต.และเครือข่าย cup เมือง ติดตามตรวจสอบข้อมูลในคลินิก เมมเบอร์ เป็นระยะๆ</t>
  </si>
  <si>
    <t>-คัดกรองตาต้อกระจกใน
ผู้สูงอายุโดยนับนิ้วระยะ 3 เมตรโดย อสม
-ส่งต่อผู้ป่วยที่ผิดปกติรับการตรวจซ้ำด้วย E-Chart โดย จนท
-ส่งต่อผู้ป่วยที่เสี่ยงตาบอดเข้ารับการผ่าตัด</t>
  </si>
  <si>
    <t>เพื่อเพิ่มคุณภาพชีวิตของ
ประชาชนด้วยการลดอัตราความชุกของภาวะตาบอดจากต้อกระจกโดยใช้แนวทางเชิงรุกทั้งการคัดกรองและการผ่าตัดและสร้างความเข็มแข็งให้ระบบสุขภาพตาอย่างยั่งยืนด้วยการเพิ่มคุณภาพและการเข้าถึงบริการลดระยะเวลารอคอยและลดการส่งต่อออกนอกเขต</t>
  </si>
  <si>
    <t>ทุกอำเภอ</t>
  </si>
  <si>
    <t>39) ร้อยละผู้ป่วยตอกระจกชนิดบอด (Blinding Cataract) ได้รับการผ่าตัดภายใน 30 วัน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</si>
  <si>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</t>
    </r>
    <r>
      <rPr>
        <u val="double"/>
        <sz val="16"/>
        <color theme="1"/>
        <rFont val="Angsana New"/>
        <family val="1"/>
      </rPr>
      <t>โครงการที่ 22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สาขาจักษุวิทยา  
</t>
    </r>
  </si>
  <si>
    <t>เพื่อประชาสัมพันธ์ให้ความรู้แก่เจ้าหน้าที่และประชาชน</t>
  </si>
  <si>
    <t>เพื่อจำนวนผู้แสดงเจตจำนงบริจาคภาคประชาชน</t>
  </si>
  <si>
    <t>เพื่อเพิ่มจำนวนจนท.ผู้แสดงเจตจำนงบริจาค</t>
  </si>
  <si>
    <t>เพื่อสร้างเครือข่ายรพช.ร่วมรณรงค์ทั้งจังหวัด</t>
  </si>
  <si>
    <t>เพื่อเพิ่มจำนวนผู้แสดงเจตจำนงบริจาคกลุ่มนศ.</t>
  </si>
  <si>
    <t>เพื่อพัฒนาศักยภาพเครือข่าย</t>
  </si>
  <si>
    <t>ธ.ค 62.-มี.ค.63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</si>
  <si>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</t>
    </r>
    <r>
      <rPr>
        <u val="double"/>
        <sz val="16"/>
        <color theme="1"/>
        <rFont val="Angsana New"/>
        <family val="1"/>
      </rPr>
      <t xml:space="preserve"> โครงการที่ 23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สาขาปลูกถ่ายอวัยวะ
</t>
    </r>
  </si>
  <si>
    <t>1 ต.ค.62-30 ส.ค.63</t>
  </si>
  <si>
    <t>โครงการอบรมเชิงปฏิบัติการเรื่องการบริจาคอวัยวะ</t>
  </si>
  <si>
    <r>
      <rPr>
        <b/>
        <u val="double"/>
        <sz val="16"/>
        <color theme="1"/>
        <rFont val="Angsana New"/>
        <family val="1"/>
      </rPr>
      <t>กิจกรรมอื่นๆ</t>
    </r>
    <r>
      <rPr>
        <b/>
        <sz val="16"/>
        <color theme="1"/>
        <rFont val="Angsana New"/>
        <family val="1"/>
      </rPr>
      <t xml:space="preserve"> ดังนี้
 </t>
    </r>
    <r>
      <rPr>
        <sz val="16"/>
        <color theme="1"/>
        <rFont val="Angsana New"/>
        <family val="1"/>
      </rPr>
      <t xml:space="preserve">1.การให้ความรู้แก่ประชาชนทั่วไปสามารถมีส่วนร่วมในการเฝ้าระวัง และใช้แนวทางการสังเกต สัญญาณเตือนผู้ป่วยจิตเวชยาเสพติดก่อความรุนแรง </t>
    </r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</si>
  <si>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</t>
    </r>
    <r>
      <rPr>
        <u val="double"/>
        <sz val="16"/>
        <color theme="1"/>
        <rFont val="Angsana New"/>
        <family val="1"/>
      </rPr>
      <t>โครงการที่ 24</t>
    </r>
    <r>
      <rPr>
        <sz val="16"/>
        <color theme="1"/>
        <rFont val="Angsana New"/>
        <family val="1"/>
      </rPr>
      <t xml:space="preserve"> โครงการพัฒนาระบบบริการบำบัดรักษาผู้ป่วยยาเสพติด  
</t>
    </r>
  </si>
  <si>
    <t>เพื่อปรึกษาหารือแนวทางในการดำเนินงาน intermediate care ในภาพจังหวัด</t>
  </si>
  <si>
    <t>คณะกรรมการ Service plan intermediate care</t>
  </si>
  <si>
    <t>เพื่อเป็นต้นแบบดำเนินงาน intermediate care ให้กับโรงพยาบาลต่างๆ</t>
  </si>
  <si>
    <t>สหวิชาชีพในการดูแลผู้ป่วย intermediate care ของทุกรพช. ประมาณ 30-40 คน</t>
  </si>
  <si>
    <t>พัฒนาศักยภาพบุคลากรในการฟื้นฟูสภาพผู้ป่วย</t>
  </si>
  <si>
    <t>หลักสูตร 4 เดือน 2 คน หลักสูตรระยะสั้น 26 คน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</si>
  <si>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        </t>
    </r>
    <r>
      <rPr>
        <u val="double"/>
        <sz val="16"/>
        <color theme="1"/>
        <rFont val="Angsana New"/>
        <family val="1"/>
      </rPr>
      <t>โครงการที่ 25</t>
    </r>
    <r>
      <rPr>
        <sz val="16"/>
        <color theme="1"/>
        <rFont val="Angsana New"/>
        <family val="1"/>
      </rPr>
      <t xml:space="preserve"> โครงการการบริบาลฟื้นสภาพระยะกลาง
</t>
    </r>
  </si>
  <si>
    <t>เพื่อพัฒนาศักยภาพบุคลากรให้มีความรู้ เรื่องการผ่าตัดแบบ One Day Surgery และ Minimal invasive surgery</t>
  </si>
  <si>
    <t>ม.ค. -มิ.ย.63</t>
  </si>
  <si>
    <t>เพื่อให้แพทย์มีความรู้
และความเชี่ยวชาญในเรื่อง การผ่าตัดแบบ ODS และ MIS</t>
  </si>
  <si>
    <t xml:space="preserve">ส่งพยาบาลด้านผ่าตัดทางกล้องทางสูตินรีเวชกรรม
</t>
  </si>
  <si>
    <t>2 คน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</si>
  <si>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  </t>
    </r>
    <r>
      <rPr>
        <u val="double"/>
        <sz val="16"/>
        <color theme="1"/>
        <rFont val="Angsana New"/>
        <family val="1"/>
      </rPr>
      <t>โครงการที่ 26</t>
    </r>
    <r>
      <rPr>
        <sz val="16"/>
        <color theme="1"/>
        <rFont val="Angsana New"/>
        <family val="1"/>
      </rPr>
      <t xml:space="preserve"> โครงการพัฒนาระบบบริการ One Day Surgery     
</t>
    </r>
  </si>
  <si>
    <t>โครงการประชุมเชิงปฏิบัติการเรื่องการผ่าตัดแบบ One Day Surgery และ Minimal invasive surgery</t>
  </si>
  <si>
    <t>ส่งแพทย์อบรม Workshop การผ่าตัดแบบ ODS และ MIS รพ.พุทธชินราช</t>
  </si>
  <si>
    <t>ประชุมทบทวนพัฒนาระบบการดูแลผู้ป่วย One Day Surgery</t>
  </si>
  <si>
    <t>แลกเปลี่ยนเรียนรู้เรื่อง MIS รพ.สปร และ รพ.ท่าบ่อ</t>
  </si>
  <si>
    <t>บุคลากรมีการทบทวน
พัฒนาระบบการดูแลผู้ป่วยOne Day Surgery ได้อย่างถูกต้อง</t>
  </si>
  <si>
    <t>จัดตั้งคลินิกกัญชาทางการแพทย์และแต่งตั้งคณะกรรมการ</t>
  </si>
  <si>
    <t>เพื่อให้มีคลินิกกัญชาทางการแพทย์ และเปิดให้บริการได้</t>
  </si>
  <si>
    <t>1 ตค 62 ถึง 
30 ตค 62</t>
  </si>
  <si>
    <t>ส่งบุคลากรอบรมหลักสูตร การใช้สารสกัดจากกัญชาทางการแพทย์ สำหรับบุคลากรทางการแพทย์ และการใช้โปรแกรม C-MOPH</t>
  </si>
  <si>
    <t>เพื่อให้มีบุคลากรเพียงพอต่อการให้บริการคลินิกกัญชาทางการแพทย์</t>
  </si>
  <si>
    <t>มีบุคลากรให้บริการ อย่างน้อย
1. แพทย์ 1 คน
2. แพทย์แผนไทย 1 คน
3. พยาบาล 1 คน
4. เภสัชกร 1 คน
5. นักเทคนิคการแพทย์ 1 คน
6. เจ้าหน้าที่เทคโนโลยีสารสนเทศ (หน่วยสนับสนุน) 1 คน
7. กลุ่มงานจิตเวชยาเสพติด (หน่วยสนับสนุน) 1 คน</t>
  </si>
  <si>
    <t>1 ตค 62 ถึง 
20 กย 62</t>
  </si>
  <si>
    <t>คณะกรรมการคลินิกฯ</t>
  </si>
  <si>
    <t>จัดทำสื่อให้ความรู้และประชาสัมพันธ์ เกี่ยวกับการใช้สารสกัดจากกัญชาทางการแพทย์ เช่น แผ่นพับ ป้ายไวนิล วีดีโอ เป็นต้น</t>
  </si>
  <si>
    <t>ประชาสัมพันธ์เผยแพร่ความรู้ความเข้าใจการใช้สารสกัดจากกัญชาทางการแพทย์ ในกลุ่มบุคลากรและประชาชนผู้รับบริการ</t>
  </si>
  <si>
    <t>1. แผ่นพับ 2 เรื่อง
2. ไวนิล 4 เรื่อง
3. วีดีโอ 1 เรื่อง</t>
  </si>
  <si>
    <t>ภก.สายชล/ภก.ถิรวุฒิ/ภก.ณพงศ์</t>
  </si>
  <si>
    <t>ดำเนินงานคลินิกกัญชาทางการแพทย์ควบคู่กับการทำวิจัยและพัฒนา เช่น R2R CQI</t>
  </si>
  <si>
    <t>เพื่อให้มีการพัฒนางานคลินิกกัญชาทางการแพทย์</t>
  </si>
  <si>
    <t>R2R 1 เรื่อง 
CQI 1 เรื่อง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</si>
  <si>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                   </t>
    </r>
    <r>
      <rPr>
        <u val="double"/>
        <sz val="16"/>
        <color theme="1"/>
        <rFont val="Angsana New"/>
        <family val="1"/>
      </rPr>
      <t>โครงการที่ 27</t>
    </r>
    <r>
      <rPr>
        <sz val="16"/>
        <color theme="1"/>
        <rFont val="Angsana New"/>
        <family val="1"/>
      </rPr>
      <t xml:space="preserve"> โครงการกัญชาทางการแพทย์
</t>
    </r>
  </si>
  <si>
    <t>มีคลินิกการให้บริการกัญชาทางการแพทย์เปิดให้บริการอย่างน้อย 1 วันต่อสัปดาห์</t>
  </si>
  <si>
    <t>เพื่อให้ประชาชนสามารถปฏิบัติการช่วยฟื้นคืนชีพขั้นพื้นฐานและใช้AEDได้อย่างถูกต้อง</t>
  </si>
  <si>
    <t>1วัน</t>
  </si>
  <si>
    <t>พฤษภาคม63</t>
  </si>
  <si>
    <t>เพื่อให้ผู้เข้าอบรมสามารถช่วยเหลือผู้ป่วย ณ จุดเกิดเหตุ ได้ถูกต้อง เหมาะสม ปลอดภัย รอดชีวิต ลดความพิการ</t>
  </si>
  <si>
    <t>มกราคม 63</t>
  </si>
  <si>
    <t>เพื่อให้ผู้เข้าอบรมสามารถปฏิบัติการตั้งรับอุบัติภัยหมู่เมื่อเกิดเหตุการณ์จริงได้</t>
  </si>
  <si>
    <t>1 วัน</t>
  </si>
  <si>
    <t>ธันวาคม 62</t>
  </si>
  <si>
    <t>เพื่อให้เจ้าหน้าที่ที่ได้รับการอบรม สามารถปฏิบัติการช่วยฟื้นคืนชีพขั้นพื้นฐานได้ถูกต้อง ปลอดภัย ไม่เกิดภาวะแทรกซ้อน ผู้ป่วยรอดชีวิต</t>
  </si>
  <si>
    <t>3 วัน</t>
  </si>
  <si>
    <t>มิถุนายน 63</t>
  </si>
  <si>
    <t>เพื่อให้เจ้าหน้าที่ที่ได้รับการอบรม สามารถปฏิบัติการช่วยฟื้นคืนชีพขั้นสูงได้ถูกต้อง ปลอดภัย ไม่เกิดภาวะแทรกซ้อน ผู้ป่วยรอดชีวิต</t>
  </si>
  <si>
    <t>3วัน</t>
  </si>
  <si>
    <t>กรกฎาคม63</t>
  </si>
  <si>
    <t>6วัน</t>
  </si>
  <si>
    <t>หน่วยงานที่ได้รับการประเมินผ่านเกณฑ์การประเมิน 100 %</t>
  </si>
  <si>
    <t>10 วัน</t>
  </si>
  <si>
    <t>เจ้าหน้าที่ที่ผ่านการอบรม สามารถเป็นวิทยากรในการอบรมเชิงปฏิบัติการ การช่วยฟื้นคืนชีพขั้นสูงได้มีประสิทธิภาพ</t>
  </si>
  <si>
    <t xml:space="preserve">พัฒนาองค์ความรู้และศักยภาพของบุคลากรทั้งแพทย์
และพยาบาล </t>
  </si>
  <si>
    <t>เพื่อการดูแลต่อเนื่อง</t>
  </si>
  <si>
    <t xml:space="preserve">พัฒนาองค์ความรู้และ
ศักยภาพของบุคลากร
ทั้งแพทย์และพยาบาล </t>
  </si>
  <si>
    <r>
      <rPr>
        <u val="double"/>
        <sz val="16"/>
        <color theme="1"/>
        <rFont val="Angsana New"/>
        <family val="1"/>
      </rPr>
      <t>แผนงานที่ 7</t>
    </r>
    <r>
      <rPr>
        <sz val="16"/>
        <color theme="1"/>
        <rFont val="Angsana New"/>
        <family val="1"/>
      </rPr>
      <t xml:space="preserve"> การพัฒนาระบบบริการการแพทย์ฉุกเฉินครบวงจรและระบบการส่งต่อ                               </t>
    </r>
    <r>
      <rPr>
        <u val="double"/>
        <sz val="16"/>
        <color theme="1"/>
        <rFont val="Angsana New"/>
        <family val="1"/>
      </rPr>
      <t>โครงการที่ 28</t>
    </r>
    <r>
      <rPr>
        <sz val="16"/>
        <color theme="1"/>
        <rFont val="Angsana New"/>
        <family val="1"/>
      </rPr>
      <t xml:space="preserve"> โครงการพัฒนาระบบบริการการแพทย์ฉุกเฉินครบวงจรและระบบการส่งต่อ          </t>
    </r>
  </si>
  <si>
    <t>1.เพื่อพัฒนาให้บุคลากรมีความรู้ ทักษะ การรักษาพยาบาลในประเด็นสำคัญ
2. เพื่อให้บุคลากรได้ update ความรู้ในประเด็นสำคัญที่ถูกต้องและเหมาะสม</t>
  </si>
  <si>
    <t>พยาบาลและบุคลากรในรพ.และเครือข่าย)/100</t>
  </si>
  <si>
    <t>มกราคม-มีนาคม 2563</t>
  </si>
  <si>
    <t>บุคลากรทางการพยาบาล/80</t>
  </si>
  <si>
    <t>มีนาคม 63</t>
  </si>
  <si>
    <t>บุคลากรทางการพยาบาล/100</t>
  </si>
  <si>
    <t>พ.ค.63</t>
  </si>
  <si>
    <t>ก.ค.63</t>
  </si>
  <si>
    <t xml:space="preserve">เพื่อพัฒนาทักษะและสมรรถนะให้พยาบาลพี่เลี้ยง
</t>
  </si>
  <si>
    <t>ประชุมเชิงปฏิบัติการเรื่องการพัฒนาหลักสูตรแพทย์ประจำบ้านศัลยกรรม</t>
  </si>
  <si>
    <t>โครงการปฐมนิเทศบุคลากรใหม่ทางการพยาบาล</t>
  </si>
  <si>
    <t>บุคลากรทางการพยาบาล/60</t>
  </si>
  <si>
    <t>เพื่อเตรียมความพร้อมบุคลากรทางการพยาบาลในการปฏิบัติงาน</t>
  </si>
  <si>
    <t>มิ.ย.63</t>
  </si>
  <si>
    <t>เพื่อให้วิสัญญีแพทย์มีความ
เชี่ยวชาญในเรื่องของ 
Peripheral nerve block
 for acute postoperative 
pain control in 
one day surgery</t>
  </si>
  <si>
    <t>จัดแยกรุ่น ตามกลุ่มภารกิจ รวม 50 คน</t>
  </si>
  <si>
    <t>ทุกวันพุธ เริ่มตั้งแต่ 20 พย.62 จนถึง จบสิ้นการรายงาน</t>
  </si>
  <si>
    <t>นางปัทมา  คุณะธนานนท์</t>
  </si>
  <si>
    <t xml:space="preserve">3). โรงพยาบาลกำแพงเพชรผ่านเกณฑ์ประเมินผลของตัวชี้วัด ITA </t>
  </si>
  <si>
    <r>
      <rPr>
        <u val="double"/>
        <sz val="16"/>
        <color theme="1"/>
        <rFont val="Angsana New"/>
        <family val="1"/>
      </rPr>
      <t>แผนงานที่ 11</t>
    </r>
    <r>
      <rPr>
        <sz val="16"/>
        <color theme="1"/>
        <rFont val="Angsana New"/>
        <family val="1"/>
      </rPr>
      <t xml:space="preserve"> การพัฒนาระบบธรรมาภิบาลและองค์กรคุณภาพ                          </t>
    </r>
    <r>
      <rPr>
        <u val="double"/>
        <sz val="16"/>
        <color theme="1"/>
        <rFont val="Angsana New"/>
        <family val="1"/>
      </rPr>
      <t>โครงการที่ 33</t>
    </r>
    <r>
      <rPr>
        <sz val="16"/>
        <color theme="1"/>
        <rFont val="Angsana New"/>
        <family val="1"/>
      </rPr>
      <t xml:space="preserve"> โครงการประเมินคุณธรรมความโปร่งใส           
 </t>
    </r>
  </si>
  <si>
    <t>1. เพื่อให้เจ้าหน้าที่ผู้รับผิดชอบงาน ITA มีความรู้ความเข้าใจ เรื่องการวางแผน และประเมินผล</t>
  </si>
  <si>
    <t>2. เพื่อให้เจ้าหน้าที่ผู้รับผิดชอบงาน ITA สามารถรายงานผลการดำเนินงาน ITA ได้อย่างเข้าใจ และถูกต้อง</t>
  </si>
  <si>
    <t>1. เพื่อธำรงรักษาระดับคุณภาพมาตรฐานและต่ออายุการรับรองคุณภาพ
2. เพื่อให้บุคลากร ทีมคุณภาพ ได้รับทักษะความรู้ นำมาประยุกต์ใช้ในการปฏิบัติงาน</t>
  </si>
  <si>
    <t>1. เพื่อให้มีความรู้ความเข้าใจถึงทิศทางระบบงานที่สำคัญ
2. เพื่อให้นำความรู้ที่ได้ไปปรับปรุงและประยุกต์ในหน่วยงานของตนเอง</t>
  </si>
  <si>
    <t>เพื่อให้ประธานทีม PCT ได้มีความรู้ความเข้าใจเกี่ยวกับการพัฒนาคุณภาพสถานพยาบาล</t>
  </si>
  <si>
    <t>เพื่อ Update ความรู้เกี่ยวกับ HA</t>
  </si>
  <si>
    <t>เพื่อเปรียบเทียบตัวชี้วัดระดับประเทศ และ เพื่อรวบรวมข้อมูลโปรแกรม RM ระดับประเทศ</t>
  </si>
  <si>
    <t>เพื่อใช้เป็นคู่มือในการรับการประเมิน</t>
  </si>
  <si>
    <t>1. เพื่อฟื้นฟูความรู้ ฝึกทักษะ และความเข้าใจในวิธีการปฏิบัติ เพื่อป้องกันการติดเชื้อจากการให้บริการทางการแพทย์ และสาธารณสุข ในประเด็น 
 - โรคอุบัติใหม่ อุบัติซ้ำ
- การจัดการชื้อดื้อยา
- วัณโรค
- 2P safety 
- การล้างมือ
- การจัดการสิ่งแวดล้อม
- การดูแลสุขภาพบุคลากร
- อื่นๆที่เกี่ยวข้อง
2. ได้แลกเปลี่ยนเรียนรู้การพัฒนาคุณภาพด้านการป้องกันและควบคุมการติดเชื้อในโรงพยาบาล</t>
  </si>
  <si>
    <t>1. เพื่อสร้างความรู้ความเข้าใจ SIMPLE ของ Patient Safety ในด้านที่เกี่ยวข้องและสามารถปฎิบัติตาม SIMPLE ได้อย่างถูกต้อง
2. เพื่อสร้างความรู้ความเข้าใจ SIMPLE ของ Personal Safety ในด้านที่เกี่ยวข้องและสามารถปฎิบัติตาม SIMPLE ได้อย่างถูกต้อง</t>
  </si>
  <si>
    <t>1. เพื่อให้ผู้เข้ารับการอบรมสามารถประเมินความปวดได้
2.เพื่อให้มีความรู้ความชำนาญและสามารถในการตัดสินใจดูแลและให้การพยาบาลผู้ป่วยที่มีความปวดได้อย่างเหมาะสม
3. เพื่อให้เกิดการทำงานเป็นทีมในรูปแบบสหสาขา ให้การพยาบาลผู้ป่วยที่มีความปวดได้อย่างมีประสิทธิภาพ</t>
  </si>
  <si>
    <t>1.เพื่อให้มีความรู้ ความสามารถและทักษะในการคิด วิเคราะห์และประเมินผลงานได้
2.มีทักษะผู้นำและการทำงานเป็นทีม</t>
  </si>
  <si>
    <t>พยาบาล มีสมรรถนะด้านการสร้างรายงาน Dashboard</t>
  </si>
  <si>
    <t>พยาบาล มีสมรรถนะด้านสารสนเทศทางการพยาบาล</t>
  </si>
  <si>
    <t>พยาบาล มีสมรรถนะด้านโปรแกรมบันทึกทางการพยาบาล IPD paperless</t>
  </si>
  <si>
    <t>เพื่อให้พยาบาลในเครือข่ายเขต 3  มีการแลกเปลี่ยนเรียนรู้และมีการนำเสนอผลงาน</t>
  </si>
  <si>
    <t>เพื่อสร้างความรู้ความเข้าใจ SIMPLE ของ Patient Safety ในด้านที่เกี่ยวข้องทางการพยาบาลได้อย่างถูกต้อง</t>
  </si>
  <si>
    <t>พ.ย.62-ก.ย.63</t>
  </si>
  <si>
    <t>ต.ค.62-ก.ย.64</t>
  </si>
  <si>
    <t>ทำ 4 ไตรมาส ไตรมาสละ 80 คน</t>
  </si>
  <si>
    <t>ต.ค.62-ก.ย.65</t>
  </si>
  <si>
    <r>
      <t xml:space="preserve">รพ. ) ผู้ป่วยได้รับการดูแลเพื่อบรรเทาความเจ็บปวดในบทบาทของพยาบาลครบวงจร โดยใช้กระบวนการ 3c-pdsa </t>
    </r>
    <r>
      <rPr>
        <u/>
        <sz val="16"/>
        <color rgb="FF7030A0"/>
        <rFont val="Angsana New"/>
        <family val="1"/>
      </rPr>
      <t>มีความรู้ 80%</t>
    </r>
  </si>
  <si>
    <t>ส่งพยาบาล อบรมเรื่องบริหารการพยาบาล (รองรับ AHA)</t>
  </si>
  <si>
    <t>ส่งพยาบาล อบรมเรื่องการสร้างรายงานเชิงวิเคราะห์ที่มีประสิทธิภาพสูง (Dashboard)</t>
  </si>
  <si>
    <t>จิราพร (กลุ่มการพยาบาล)</t>
  </si>
  <si>
    <t>โครงการอบรมสร้างแกนนำสารสนเทศทางการพยาบาล</t>
  </si>
  <si>
    <t>อบรม</t>
  </si>
  <si>
    <t>โครงการเพิ่มพูนความรู้และทักษะด้านโปรแกรมการรักษาพยาบาลผู้ป่วยใน (IPD paperless)</t>
  </si>
  <si>
    <t>โครงการประชุมวิชาการประจำปีของพยาบาลเครือข่ายเขตสุขภาพที่ 3</t>
  </si>
  <si>
    <t>ทิพวรรณ(กลุ่มการพยาบาล)</t>
  </si>
  <si>
    <t>มิ.ย. 63</t>
  </si>
  <si>
    <t>เพื่อทบทวนและแลกเปลี่ยน
เรียนรู้ในวิชาชีพเภสัชกรรม</t>
  </si>
  <si>
    <t>1.ทบทวนความรู้และเรียนรู้ร่วมกันในการแก้ไขปัญหา'งานรังสีวินิจฉัยด้วยเครื่องมือ
คุณภาพCQI           
2.พัฒนากระบวนการควบคุมคุณภาพของภาพทางรังสี      3.การควบคุมคุณภาพเครื่องมือทางรังสีวินิจฉัย 
4.การส่งต่อภาพทางการแพทยืงานรังสีวินิจฉัยในเครือข่ายจังหวัดเป็นมาตรฐานเดียวกัน</t>
  </si>
  <si>
    <t>บุคลากรเภสัชกรรม
รพ.กำแพงเพชร</t>
  </si>
  <si>
    <t>ม.ค.-มี.ค.63</t>
  </si>
  <si>
    <t>1.ประชุม อบรมเชิงปฏิบัติการแก่นักรังสีการแพทย์ เจ้าพนักงานรังสีการแพทย์ และผู้ช่วยรังสี จำนวน 51 คนแบ่งเป็น 2 รุ่น</t>
  </si>
  <si>
    <t>รุ่นที่ 1         วันที่ 26 มี.ค.2563 
รุ่นที่ 2         วันที่ 27 มี.ค.2563</t>
  </si>
  <si>
    <t>เพื่อพัฒนาบุคลากร ให้สามารถฝึกสติในชีวิตประจำวัน 
และนำมาใช้ในการทำงาน 
ลดความเครียดสะสม 
และมีความสุขในการทำงาน</t>
  </si>
  <si>
    <t>กิจกรรมที่ 1 เป้าหมาย คือบุคลากร ในโรงพยาบาลกำแพงเพชร และ CUP เมือง ที่ยังไม่ได้อบรมหลักสูตร MIO  จำนวนรุ่นละ 50 คน 2 รุ่น</t>
  </si>
  <si>
    <t>พฤศจิกายน 2562
-กันยายน 2563</t>
  </si>
  <si>
    <t>กิจกรรมที่ 2 เป้าหมาย คือ บุคลากร ในโรงพยาบาลกำแพงเพชร และ CUP เมือง   จำนวน 100 คน</t>
  </si>
  <si>
    <r>
      <rPr>
        <u val="double"/>
        <sz val="16"/>
        <color theme="1"/>
        <rFont val="Angsana New"/>
        <family val="1"/>
      </rPr>
      <t>แผนงานที่ 11</t>
    </r>
    <r>
      <rPr>
        <sz val="16"/>
        <color theme="1"/>
        <rFont val="Angsana New"/>
        <family val="1"/>
      </rPr>
      <t xml:space="preserve"> การพัฒนาระบบธรรมาภิบาลและองค์กรคุณภาพ                          </t>
    </r>
    <r>
      <rPr>
        <u val="double"/>
        <sz val="16"/>
        <color theme="1"/>
        <rFont val="Angsana New"/>
        <family val="1"/>
      </rPr>
      <t xml:space="preserve"> โครงการที่ 35</t>
    </r>
    <r>
      <rPr>
        <sz val="16"/>
        <color theme="1"/>
        <rFont val="Angsana New"/>
        <family val="1"/>
      </rPr>
      <t xml:space="preserve"> โครงการ Happy MOPH กระทรวงสาธารณสุขกระทรวงแห่งความสุข
 </t>
    </r>
  </si>
  <si>
    <t>เพื่อลดขั้นตอนการตรวจสอบสิทธิ 
ลงทะเบียนที่ถูกต้อง 
ลดเวลาตรวจสอบสิทธิให้
ถูกต้องก่อนพบแพทย์</t>
  </si>
  <si>
    <t>ตรวจสอบก่อนพบแพทย์ 100%</t>
  </si>
  <si>
    <t>เพื่อลดจำนวนผู้ป่วย walk inในเขตและจาก รพช. และให้ผู้ป่วยได้รับการดูแลใกล้บ้าน</t>
  </si>
  <si>
    <t>ผป เขตเมืองมาด้วยระบบนัด 100%</t>
  </si>
  <si>
    <t xml:space="preserve"> ลดจำนวนผู้ป่วยที่รับยาเดิม</t>
  </si>
  <si>
    <t>ระบบการนัดมีประสิทธิภาพมากยิ่งขึ้น
ลดระยะเวลารอคอย</t>
  </si>
  <si>
    <t>ลดระยะเวลาการวินิจฉัยโรค แพทย์สามารถวินิจฉัยโรคได้รวดเร็วขึ้น</t>
  </si>
  <si>
    <t>5แห่ง</t>
  </si>
  <si>
    <t>one way flow</t>
  </si>
  <si>
    <t>เพื่อพัฒนาปรับระบบการจ่ายยาเพื่อลดการรอคอยให้ดียิ่งขึ้น</t>
  </si>
  <si>
    <t>เพื่อลดระยะเวลาการอคอยการับยา</t>
  </si>
  <si>
    <t>เพื่อลดเวลารอคอยการ admit</t>
  </si>
  <si>
    <t>ลดจากเดิม 50%</t>
  </si>
  <si>
    <t>เพื่อเป็นช่องทางทางเลือกสำหรับผู้รับบริการตอบปัญหาแก่ผู้รับบริการ และติดต่อเพื่อประสานงานติดต่อการบริการอื่นโรงพยาบาล</t>
  </si>
  <si>
    <t>เพื่อให้ประชาชนผู้รับบริการมีช่องทางรับทราบข้อมูลและการสื่อสารถึงสาธารณะอย่างรวดเร็ว</t>
  </si>
  <si>
    <t>ให้บุคลากรมีความเรื่อง
กระบวนการ lean</t>
  </si>
  <si>
    <t>พัฒนาความรู้ความสามารถ
ทักษะการใช้ non technical skill มาบริหารจัดการระบบดูแลรักษาผู้ป่วยนอก</t>
  </si>
  <si>
    <t xml:space="preserve"> เพื่อลดการส่งตัวผู้ป่วยที่ไม่
จำเป็นของกลุ่มงานอายุรกรรม</t>
  </si>
  <si>
    <t>เพื่อเพิ่มการส่งตัวผู้ป่วยกลับสู่ชุมชน ในผู้ป่วยอายุรกรรมและศัลยกรรม</t>
  </si>
  <si>
    <t>เพื่อจัดการควบคุมการ admit อายุรกรรม</t>
  </si>
  <si>
    <t>เพื่อให้การจัดสรรเตียงในกลุ่มงานศัลยกรรมมีความรวดเร็วและสะดวกต่อการใช้งาน</t>
  </si>
  <si>
    <t>เพื่อลดการส่งตัวผู้ป่วยที่
ไม่จำเป็นของกลุ่มงานอายุรกรรม</t>
  </si>
  <si>
    <t xml:space="preserve"> เพื่อเพิ่มการส่งตัวผู้ป่วยกลับ
สู่ชุมชน ในผู้ป่วยอายุรกรรมและศัลยกรรม</t>
  </si>
  <si>
    <t>โครงการ OR Sharing ร่วมกับโรงพยาบาลชุมชน ในเครือข่ายจังหวัดกำแพงเพชร</t>
  </si>
  <si>
    <t>บุคลากร รพช.มีความรู้ในการ
ใช้เครื่องช่วยหายใจ</t>
  </si>
  <si>
    <t>เพื่อสนับสนุนอุปกรณ์เครื่องช่วยผู้พิการ ผู้สูงอายุ และ ผู้ป่วยระยะฟื้นฟู  จังหวัดกำแพงเพชร</t>
  </si>
  <si>
    <t>เพื่อช่วยให้ผู้พิการ  ผู้สูงอายุ และผู้ป่วยระยะฟื้นฟู โรงพยาบาลกำแพงเพชร  มีอุปกรณ์</t>
  </si>
  <si>
    <r>
      <rPr>
        <sz val="16"/>
        <rFont val="Angsana New"/>
        <family val="1"/>
      </rPr>
      <t>ลดขั้นตอนการตรวจสอบสิทธิ ลงทะเบียนที่ถูกต้อง : ลดเวลาตรวจสอบสิทธิให้ถูกต้องก่อนพบแพทย์</t>
    </r>
    <r>
      <rPr>
        <b/>
        <sz val="16"/>
        <rFont val="Angsana New"/>
        <family val="1"/>
      </rPr>
      <t xml:space="preserve">
</t>
    </r>
  </si>
  <si>
    <r>
      <rPr>
        <u val="double"/>
        <sz val="16"/>
        <color theme="1"/>
        <rFont val="Angsana New"/>
        <family val="1"/>
      </rPr>
      <t>แผนงานที่ 12</t>
    </r>
    <r>
      <rPr>
        <sz val="16"/>
        <color theme="1"/>
        <rFont val="Angsana New"/>
        <family val="1"/>
      </rPr>
      <t xml:space="preserve">  การพัฒนาระบบข้อมูลสารสนเทศด้านสุขภาพ                                   </t>
    </r>
    <r>
      <rPr>
        <u val="double"/>
        <sz val="16"/>
        <color theme="1"/>
        <rFont val="Angsana New"/>
        <family val="1"/>
      </rPr>
      <t>โครงการที่ 37</t>
    </r>
    <r>
      <rPr>
        <sz val="16"/>
        <color theme="1"/>
        <rFont val="Angsana New"/>
        <family val="1"/>
      </rPr>
      <t xml:space="preserve"> โครงการ Smart Hospital</t>
    </r>
  </si>
  <si>
    <t>พญ.สมสุดา  (กลุ่มงานเวชกรรมฟื้นฟู)</t>
  </si>
  <si>
    <t>ใช้งบกองทุนฟื้นฟูจังหวัด</t>
  </si>
  <si>
    <t>CQI โครงการ OPD no walk in ให้ผู้ป่วยได้รับการดูแลใกล้บ้าน : ลดจำนวนผู้ป่วย walk inในเขตและจาก รพช.</t>
  </si>
  <si>
    <t>CQI โครงการ ส่งผู้ป่วยรับยาเดิมใกล้บ้าน (Remed home back) : ลดจำนวนผู้ป่วยที่รับยาเดิม</t>
  </si>
  <si>
    <t>เพื่อไม่ให้ผู้ป่วยเสียเวลามาที่รพ.</t>
  </si>
  <si>
    <t xml:space="preserve"> - เพื่อให้มีเครื่องมือ
สำหรับการวางแผนการ</t>
  </si>
  <si>
    <t>ไม่เกิน
ระดับ3</t>
  </si>
  <si>
    <t>CFO  เครือข่ายเมือง/
กลุ่มงานบัญชี/</t>
  </si>
  <si>
    <t>ทำงานและให้ผู้บริหาร
ใช้ในการควบคุมกำกับ
และ ติดตามผลการ 
ดำเนินงาน</t>
  </si>
  <si>
    <t>ตค.62/
เมย.63
ตค 62-กย 63</t>
  </si>
  <si>
    <t xml:space="preserve">แผนงานพัฒนาระบบบัญชีให้ได้มาตรฐาน
1.1 พัฒนาความรู้ด้านบัญชีสาธารณสุข
1.2 พัฒนาความรู้ด้านบัญชี GFMIS 
1.3 พัฒนาระบบข้อมูลเพื่อบันทึกบัญชี </t>
  </si>
  <si>
    <t xml:space="preserve"> - เพื่อให้มีรายงาน
ทางการเงินที่ถูกต้องครบถ้วน</t>
  </si>
  <si>
    <t>ตค 62-กย 63</t>
  </si>
  <si>
    <t>กลุ่มงานบัญชี
รพ.กำแพงเพชร</t>
  </si>
  <si>
    <t xml:space="preserve"> -  เพื่อให้หน่วยบริการมี
ข้อมูลทางการเงิน ในระบบ  GFMIS </t>
  </si>
  <si>
    <t>กลุ่มงานบัญชีรพ.กำแพงเพชร</t>
  </si>
  <si>
    <t xml:space="preserve">  - เพื่อเฝ้าระวังสถานการณ์ ทางการเงินการคลัง  ไม่ให้ประสบปัญหาวิกฤตทางการเงิน ระดับ 7</t>
  </si>
  <si>
    <t>CFO  เครือข่ายเมืองกลุ่มงานบัญชี
รพ.กำแพงเพชร</t>
  </si>
  <si>
    <t xml:space="preserve"> -  เพื่อให้มีระบบป้องกันความเสี่ยงและตรวจสอบภายในด้านการเงินการคลังของ รพ. และ รพ.สต.เครือข่าย</t>
  </si>
  <si>
    <t>กลุ่มงานบัญชีรพ.กพ./สสอ.เมือง</t>
  </si>
  <si>
    <r>
      <rPr>
        <u val="double"/>
        <sz val="16"/>
        <color theme="1"/>
        <rFont val="Angsana New"/>
        <family val="1"/>
      </rPr>
      <t>แผนงานที่ 13</t>
    </r>
    <r>
      <rPr>
        <sz val="16"/>
        <color theme="1"/>
        <rFont val="Angsana New"/>
        <family val="1"/>
      </rPr>
      <t xml:space="preserve"> การบริหารจัดการด้านการเงินการคลังสุขภาพ                                 </t>
    </r>
    <r>
      <rPr>
        <u val="double"/>
        <sz val="16"/>
        <color theme="1"/>
        <rFont val="Angsana New"/>
        <family val="1"/>
      </rPr>
      <t>โครงการที่ 39</t>
    </r>
    <r>
      <rPr>
        <sz val="16"/>
        <color theme="1"/>
        <rFont val="Angsana New"/>
        <family val="1"/>
      </rPr>
      <t xml:space="preserve">  โครงการบริหารจัดการด้านการเงินการคลัง</t>
    </r>
  </si>
  <si>
    <t xml:space="preserve">แผนงาน การจัดทำแผนทางการเงินของ รพ.กำแพงเพชร  และ รพ.สต. เครือข่ายประจำปี </t>
  </si>
  <si>
    <r>
      <t xml:space="preserve">1.1  จัดทำแผนทางการเงิน
</t>
    </r>
    <r>
      <rPr>
        <sz val="16"/>
        <color theme="1"/>
        <rFont val="Angsana New"/>
        <family val="1"/>
      </rPr>
      <t xml:space="preserve">     1. แผนประมาณการรายได้ - ควบคุมค่าใช้จ่าย
     2. แผนจัดซื้อยาเวชภัณฑ์ วัสดุการแพทย์ วัสดุวิทยาศาสตร์การแพทย์
     3. แผนจัดซื้อวัสดุอื่น
     4. แผนบริหารจัดการเจ้าหนี้
     5. แผนบริหารจัดการลูกหนี้
     6. แผนการลงทุนเพิ่มของหน่วยบริการ
     7. แผนสนับสนุน  รพ.สต.
1.2  กำกับติดตามผลตามแผนทุกเดือน ให้มีผลต่างของแผนและผล  ไม่เกินร้อยละ 5</t>
    </r>
  </si>
  <si>
    <t>แผนงานวิเคราะห์สถานการณ์การเงินการคลังหน่วยบริการ
4.1 มีการวิเคราะห์สถานการณ์การเงินการคลังของ  รพ.กพ. และ รพ.สต.เครีอข่ายทุกเดือน
4.2 นำเสนอตัวชี้วัด ในรูปแบบดัชนีทางการเงิน</t>
  </si>
  <si>
    <t>เพื่อรับการตรวจเยียม ชี้แนะปัญหา
ต่างๆจากการทำงาน ในระหว่างปีงบประมาณ เพื่อนำไปแก้ไขปฏิบัติในงานบรรลุผลตามที่ตั้งเป้าหมายไว้</t>
  </si>
  <si>
    <t>เจ้าหน้าที่โรงพยาบาลกำแพงเพชร  
ผู้ป่วย และญาติผู้ป่วย</t>
  </si>
  <si>
    <t>ต.ค.62 -   ก.ย.63</t>
  </si>
  <si>
    <t xml:space="preserve">1.เพื่อให้บริการข้อมูลข่าวสารแก่เจ้าหน้าที่โรงพยาบาลกำแพงเพชรผู้ป่วยและญาติผู้ป่วย
2.เพื่อลดระยะเวลาการรอคอยในการรอตรวจของผู้ป่วยและญาติผู้ป่วย
</t>
  </si>
  <si>
    <t xml:space="preserve">1.เพื่อเผยแพร่บทความความรู้ทางการแพทย์การพยาบาล การสาธารณสุขและงานที่เกี่ยวข้องทางการแพทย์ของบุคลากรโรงพยาบาลกำแพงเพชร  และจังหวัดใกล้เคียง
2.เพื่อส่งเสริมการศึกษาค้นคว้า  วิจัยทางการแพทย์การพยาบาล  การสาธารณสุขทางด้านวิชาการ  ด้านบริหารและนำความรู้ที่ได้จากการค้นคว้าไปประยุกต์ใช้กับการปฏิบัติงาน
3.ประชาสัมพันธ์โรงพยาบาลกำแพงเพชร
</t>
  </si>
  <si>
    <t xml:space="preserve">1.วารสารเผยแพร่ของโรงพยาบาลกำแพงเพชรกำหนดออกปีละ 2 ฉบับ ( ราย 6  เดือน )
2.เผยแพร่ไปยังหน่วยงานสาธารณสุขวิทยาลัยพยาบาล โรงพยาบาลและหน่วยงานที่เกี่ยวข้อง   
</t>
  </si>
  <si>
    <t xml:space="preserve">จังหวัดกำแพงเพชร กำหนดจัดกิจกรรมเนื่องในโอกาสวันเฉลิมพระชนมพรรษาสมเด็จพระนางเจ้าสิริกิติ์ พระบรมราชชินีนาถ พระราชชนนีพันปีหลวง ประจำทุกปี เพื่อเป็นการถวายความจงรักภักดี และสำนึกในพระมหากรุณาธิคุณฯ ที่มีต่อประชาชนทุกหมู่เหล่า จึงแจ้งแนวทางการประดับพระฉายาลักษณ์ฯ บริเวณหน้าอาคารสำนักงาน และประดับธงชาติไทยร่วมกับธงอักษรพระนามาภิไธย ส.ก. (ตามลำดับ) พร้อมประดับผ้าระบายสีเหลืองและผ้าระบายสีฟ้า (สีเหลืออยู่ด้านบนสีฟ้า) บริเวณอาคารสำนักงาน ตั้งโต๊ะหมู่บูชาประดิษฐานพระบรมฉายาลักษณ์ฯ </t>
  </si>
  <si>
    <t>1 เดือน (สิงหาคม)</t>
  </si>
  <si>
    <t>สำนักนายกรัฐมนตรี เห็นเป็นการสมควรที่หน่วยงานทุกภาคส่วนและพสกนิกรทุกหมู่เหล่า น้อมใจกันถวายพระพรชัยมงคลสมเด็จพระเจ้าอยู่หัว เนื่องในวันเฉลิมพระชนมพรรษาพระบาทสมเด็จพระเจ้าอยู่หัว รัชกาลที่ 10  จึงเชิญชวนตั้งโต๊ะหมู่บูชาประดิษฐานพระบรมฉายาลักษณ์พระบาทสมเด็จพระเจ้าอยู่หัว พร้อมเครื่องสักการะประดับธงชาติไทย พร้อมธงตราสัญลักษณ์พระราชพิธีบรมราชาภิเษก เป็นประจำทุกปี</t>
  </si>
  <si>
    <t>1 เดือน (กรกฎาคม)</t>
  </si>
  <si>
    <t>1. เพื่อรำลึกในพระมหากรุณาธิคุณของสมเด็จพระมหิตลาธิเบศร อดุลยเดชวิกรม พระบรมราชชนกพระบิดาแห่งการแพทย์แผนปัจจุบัน
 2. เพื่อให้บุคลากรทางการแพทย์และสาธารณสุขได้มีโอกาสแลกเปลี่ยนความรู้ ความคิดเห็น และประสบการณ์ เพื่อให้เกิดองค์ความรู้นวัตกรรมที่ทันสมัยและเป็นประโยชน์ในการพัฒนาการรักษาต่อไป</t>
  </si>
  <si>
    <t>แพทย์ พยาบาล    อสม. จนท.อื่นๆ จำนวน 150 คน</t>
  </si>
  <si>
    <t>1 วัน (24ก.ย.63)</t>
  </si>
  <si>
    <t>1. เพื่อน้อมรำลึกในพระมหากรุณาธิคุณของสมเด็จพระศรีนครินทราบรมราชชนนีที่ทรงมีต่อวิชาชีพการพยาบาล ทันตแพทย์ นักสังคมสงเคราะห์ และต่อพสกนิกรชาวไทย 
2. เพื่อเผยแพร่ให้ความรู้ด้านสุขภาพ และส่งเสริมสุขภาพร่างกายแก่ประชาชนทั่วไปและผู้มารับบริการ
3. เพื่อให้บุคลากรทางการแพทย์และสาธารณสุขได้มีโอกาสแลกเปลี่ยนความรู้ ความคิดเห็น และประสบการณ์ เพื่อให้เกิดองค์ความรู้นวัตกรรมที่ทันสมัยและเป็นประโยชน์ในการพัฒนาการรักษาต่อไป</t>
  </si>
  <si>
    <t>1 วัน (21ต.ค.63)</t>
  </si>
  <si>
    <t xml:space="preserve">1. เพื่อชี้แจงข้อมูล ข่าวสาร แผนงาน โครงการต่างๆ ล่วงหน้าในแต่ละเดือนให้ผู้บริหาร หัวหน้ากลุ่มงาน หัวหน้าหน่วยงาน และเจ้าหน้าที่ ทราบเพื่อให้เกิดความเข้าใจไปในทิศทางเดียวกัน จะได้สามารถปฏิบัติงานได้ถูกต้องตาม
2. เพื่อเป็นการรับทราบสถานการณ์ ปัญหา ติดตาม ประเมินผล และร่วมกันแก้ปัญหา ปรึกษาหารือแลกเปลี่ยนประสบการณ์ เพิ่มพูนความรู้ ทักษะ และร่วมกันหาแนวทางในการพัฒนางาน
3. เพื่อเป็นการสร้างความสามัคคี กลมเกลียว เป็นน้ำหนึ่งใจเดียวกัน ในหมู่คณะ หาข้อยุติ ลดความขัดแย้ง 
</t>
  </si>
  <si>
    <t>คณะผู้บริหาร หัวหน้ากลุ่มภารกิจ หัวหน้างาน และจนท.อื่นๆ ที่เกี่ยวข้อง จำนวน 100 คน</t>
  </si>
  <si>
    <t>ปีงบประมาณ พ.ศ. 2563 (คกก.บริหารฯ เดือนละ 1 ครั้ง) (ประชุมหัวหน้ากลุ่มงาน เดือนละ 1 ครั้ง)</t>
  </si>
  <si>
    <t>1. เพื่อพัฒนามาตรฐานบริการช่วยเหลือเด็ก สตรี และบุคคลในครอบครัวที่ถุกกระทำความรุนแรง
2. เพื่อพัฒนาศักยภาพผู้รับผิดชอบงานศูนย์พึ่งได้ของโรงพยาบาล
3.เพื่อพัฒนาระบบข้อมูลการดำเนินงานศูนย์พึ่งได้ 4.รณรงค์ให้ประชาชนตระหนักถึงสภาพปัญหาความรุนแรงในครอบครัว</t>
  </si>
  <si>
    <t>1. เพื่อให้ได้แผนปฏิบัติงานขององค์กรที่สอดคล้องกับแนวนโยบายของโรงพยาบาล กระทรวงฯ เขตบริการสุขภาพ และ สสจ. ซึ่งจะเป็นการตอบสนองและแก้ปัญหาด้านสาธารณสุข ทั้งในระดับประเทศ และพื้นที่ 
2.เพื่อให้แผนปฏิบัติงานมีความสอดคล้องกับแผนงบประมาณ เพื่อให้การปฏิบัติงานต่างๆตามแผนที่วางไว้เป็นไปได้อย่างมีประสทธิภาพเนื่องจากมีงบประมาณสนับสนุน</t>
  </si>
  <si>
    <t>ผู้อำนวยการ รพ., หัวหน้ากลุ่มภารกิจ หัวหน้างาน หัวหน้าตึก หัวหน้าฝ่าย หัวหน้างาน และผู้เกี่ยวข้อง จำนวน 80 คน</t>
  </si>
  <si>
    <r>
      <rPr>
        <u val="double"/>
        <sz val="16"/>
        <color theme="1"/>
        <rFont val="Angsana New"/>
        <family val="1"/>
      </rPr>
      <t>แผนงานที่ 15</t>
    </r>
    <r>
      <rPr>
        <sz val="16"/>
        <color theme="1"/>
        <rFont val="Angsana New"/>
        <family val="1"/>
      </rPr>
      <t xml:space="preserve"> การพัฒนางานวิจัยและนวัตกรรมด้านสุขภาพ           </t>
    </r>
    <r>
      <rPr>
        <u val="double"/>
        <sz val="16"/>
        <color theme="1"/>
        <rFont val="Angsana New"/>
        <family val="1"/>
      </rPr>
      <t>โครงการที่ 41</t>
    </r>
    <r>
      <rPr>
        <sz val="16"/>
        <color theme="1"/>
        <rFont val="Angsana New"/>
        <family val="1"/>
      </rPr>
      <t xml:space="preserve">  โครงการปรับโครงสร้างและพัฒนากฎหมายด้านสุขภาพ</t>
    </r>
  </si>
  <si>
    <t>67) ร้อยละของกฎหมายที่ควรปรบปรุงได้รับการแก้ไข และมีการบังคับใช้</t>
  </si>
  <si>
    <r>
      <rPr>
        <u val="double"/>
        <sz val="16"/>
        <color theme="1"/>
        <rFont val="Angsana New"/>
        <family val="1"/>
      </rPr>
      <t>แผนงานที่ 14</t>
    </r>
    <r>
      <rPr>
        <sz val="16"/>
        <color theme="1"/>
        <rFont val="Angsana New"/>
        <family val="1"/>
      </rPr>
      <t xml:space="preserve"> การพัฒนางานวิจัยและนวัตกรรมด้านสุขภาพ                               </t>
    </r>
    <r>
      <rPr>
        <u val="double"/>
        <sz val="16"/>
        <color theme="1"/>
        <rFont val="Angsana New"/>
        <family val="1"/>
      </rPr>
      <t>โครงการที่ 40</t>
    </r>
    <r>
      <rPr>
        <sz val="16"/>
        <color theme="1"/>
        <rFont val="Angsana New"/>
        <family val="1"/>
      </rPr>
      <t xml:space="preserve"> โครงการพัฒนางานวิจัย/นวัตกรรมผลิตภัณฑ์สุขภาพและเทคโนโลยีทางการแพทย์</t>
    </r>
  </si>
  <si>
    <t>65) จํานวนนวัตกรรม หรือเทคโนโลยีสุขภาพที่คิดค้นใหม่ หรือที่พัฒนาต่อยอด</t>
  </si>
  <si>
    <t>66) ร้อยละของเขตสุขภาพมีการพัฒนาระบบบริหารจัดการที่มีประสิทธิภาพ</t>
  </si>
  <si>
    <t>1. การจัดทำแผนทางการเงิน
   -  ข้อมูลประมาณการรายได้
   -  ข้อมูลประมาณการรายจ่าย</t>
  </si>
  <si>
    <t xml:space="preserve"> - รายได้ / ค่าใช้จ่าย ทุกหมวดเงิน ทุกแหล่งเงิน</t>
  </si>
  <si>
    <t xml:space="preserve"> -  มีแผนทางการเงิน ที่มีคุณภาพ</t>
  </si>
  <si>
    <t xml:space="preserve"> - ควบคุมกำกับแผนทางการเงิน โดยเปรียบเทียบแผน
กับผบการดำเนินงาน</t>
  </si>
  <si>
    <t>2. พัฒนาระบบบัญชี
   -  พัฒนาความรู้ ด้านบัญชี
   -  พัฒนาระบบบัญชี GFMIS
   -  พัฒนาระบบข้อมูลเพื่อบันทึกบัญชี</t>
  </si>
  <si>
    <t xml:space="preserve"> -  เจ้าหน้าที่บัญชีในหน่วยบริการ
 -  หน่วยงานที่เกี่ยวข้องในการส่งข้อมูล</t>
  </si>
  <si>
    <t xml:space="preserve"> -  งบทดลองหน่วยบริการผ่านเกณฑ์การตรวจสอบทางอิเล็กทรอนิกส์ 
 -  งบทดลองของหน่วยบริการผ่านเกณฑ์ประเมินด้านบัญชีของกรมบัญชีกลาง ในด้านเงินสด/เงินฝากธนาคาร</t>
  </si>
  <si>
    <t xml:space="preserve"> - จัดวางระบบควบคุมภายใน ระบบตรวจสอบการจัดทำบัญชี</t>
  </si>
  <si>
    <t>3. การวิเคราะห์สถานการณ์ทางการเงินการคลังหน่วยบริการ</t>
  </si>
  <si>
    <t xml:space="preserve"> -  ข้อมูลด้านการเงินของโรงพยาบาล
 -  ข้อมูลด้านการเงินของ รพ.สต. เครือข่าย</t>
  </si>
  <si>
    <t xml:space="preserve"> -  ดัชนีทางการเงิน
 -  รายงานผลวิเคราะห์วิกฤต ทางการเงินของ    สถานบริการ</t>
  </si>
  <si>
    <t xml:space="preserve"> -ติดตามผล/ วิเคราะห์สถานการณ์ทางการเงินโดยคณะกรรมการ 
CFO  เครือข่าย</t>
  </si>
  <si>
    <t>4. การควบคุมภายใน ตรวจสอบภายใน
   - จัดวางระบบควบคุมภายใน ตามมาตรฐาน และหลักเกณฑ์กรมบัญชีกลาง</t>
  </si>
  <si>
    <t xml:space="preserve"> -  หน่วยงานภายในโรงพยาบาล
 -  รพ.สต.เครือข่าย</t>
  </si>
  <si>
    <t xml:space="preserve"> -  ผ่านเกณฑ์ประเมินการควบคุมภายใน 5 มิติ
 -  รายงานการควบคุมภายในขององค์กร 
 -  หน่วยงานใน โรงพยาบาลได้รับการตรวจสอบ
ภายใน จากผู้ตรวจสอบภายนอกและภายใน
 -  รพ.สต.เครือข่ายได้รับการตรวจสอบภายใน</t>
  </si>
  <si>
    <t xml:space="preserve"> -  มีการติดตามประเมินผลการควบคุมภายใน
รอบ 6 เดือน และ 12 เดือน</t>
  </si>
  <si>
    <t xml:space="preserve"> 1. จัดทำแผนทางการเงิน Planfin</t>
  </si>
  <si>
    <t xml:space="preserve"> - มีการจัดทำแผน
ทางการเงิน Planfin
 - มีการติดตามผลตามแผนทางการเงินทุกเดือน</t>
  </si>
  <si>
    <t xml:space="preserve"> - มีการจัดทำแผนทางการเงิน Planfin
 - มีการติดตามผลตามแผนทางการเงินทุกเดือน
 - มีการทบทวน
ผลการดำเนินงานเพื่อปรับแผนทางการเงิน ในรอบ6  เดือน</t>
  </si>
  <si>
    <t xml:space="preserve"> - มีการจัดทำแผนทางการเงิน Planfin
 - มีการติดตามผลตามแผนทางการเงินทุกเดือน</t>
  </si>
  <si>
    <t xml:space="preserve"> - มีการจัดทำแผนทางการเงิน Planfin
 - มีการติดตามผลตามแผนทางการเงินทุกเดือน 
- มีการสรุปผลการดำเนินงาน เพื่อเป็นข้อมูลในการจัดทำแผนทางการเงินปีต่อไป</t>
  </si>
  <si>
    <t>2.  พัฒนาระบบบัญชี</t>
  </si>
  <si>
    <t xml:space="preserve"> - มีการจัดทำบัญชีตามคู่มือบัญชีของกระทรวงสาธารณสุข
 - จัดส่งรายงานการเงิน/งบทดลอง ให้เป็นไปตามที่กำหนด</t>
  </si>
  <si>
    <t xml:space="preserve"> - มีการจัดทำบัญชีตามคู่มือบัญชีของกระทรวงสาธารณสุข - จัดส่งรายงานการเงิน/งบทดลอง ให้เป็นไปตามที่กำหนด</t>
  </si>
  <si>
    <t>ไตรมาส 4 (ก.ค.-ก.ย.)</t>
  </si>
  <si>
    <r>
      <rPr>
        <u val="double"/>
        <sz val="16"/>
        <color theme="1"/>
        <rFont val="Angsana New"/>
        <family val="1"/>
      </rPr>
      <t>แผนงานที่ 13</t>
    </r>
    <r>
      <rPr>
        <sz val="16"/>
        <color theme="1"/>
        <rFont val="Angsana New"/>
        <family val="1"/>
      </rPr>
      <t xml:space="preserve"> การบริหารจัดการด้านการเงินการคลังสุขภาพ             </t>
    </r>
    <r>
      <rPr>
        <u val="double"/>
        <sz val="16"/>
        <color theme="1"/>
        <rFont val="Angsana New"/>
        <family val="1"/>
      </rPr>
      <t>โครงการที่ 38</t>
    </r>
    <r>
      <rPr>
        <sz val="16"/>
        <color theme="1"/>
        <rFont val="Angsana New"/>
        <family val="1"/>
      </rPr>
      <t xml:space="preserve"> โครงการลดความเหลื่อมล้ำของ 3 กองทุน                                          </t>
    </r>
  </si>
  <si>
    <t>62) ความแตกต่างอัตราการใช้สิทธิ (compliance rate) เมื่อไปใช้บริการผู้ป่วยใน (IP) ของผู้มีสิทธิใน 3 ระบบ</t>
  </si>
  <si>
    <t>63) ระดับความสำเร็จของการจัดทําสิทธิประโยชน์กลาง ผู้ป่วยใน ของระบบหลักประกันสุขภาพ 3 ระบบ</t>
  </si>
  <si>
    <r>
      <rPr>
        <u val="double"/>
        <sz val="16"/>
        <color theme="1"/>
        <rFont val="Angsana New"/>
        <family val="1"/>
      </rPr>
      <t>แผนงานที่ 12</t>
    </r>
    <r>
      <rPr>
        <sz val="16"/>
        <color theme="1"/>
        <rFont val="Angsana New"/>
        <family val="1"/>
      </rPr>
      <t xml:space="preserve">  การพัฒนาระบบข้อมูลสารสนเทศด้านสุขภาพ                             </t>
    </r>
    <r>
      <rPr>
        <u val="double"/>
        <sz val="16"/>
        <color theme="1"/>
        <rFont val="Angsana New"/>
        <family val="1"/>
      </rPr>
      <t>โครงการที่ 36</t>
    </r>
    <r>
      <rPr>
        <sz val="16"/>
        <color theme="1"/>
        <rFont val="Angsana New"/>
        <family val="1"/>
      </rPr>
      <t xml:space="preserve"> โครงการพฒนาระบบข้อมูลข่าวสารเทคโนโลยีสุขภาพแห่งชาติ                   </t>
    </r>
  </si>
  <si>
    <t>59) ร้อยละของจังหวัดที่ผ่านเกณฑ์คุณภาพข้อมูล</t>
  </si>
  <si>
    <t>สำรวจจำนวนบุคลากรที่ยังไม่ได้เข้าอบรม MIO แต่ละหน่วยงาน ในโรงพยาบาลกำแพงเพชร  รวมทั้งประสานงานขอความร่วมมือ CUP เมืองในการส่งแกนนำเข้าร่วมอบรม</t>
  </si>
  <si>
    <t>บุคลากรโรงพยาบาลกำแพงเพชร และ CUP   โดยบุคลากรของโรงพยาบาลกำแพงเพขร จะต้องมีจำนวนสะสมของบุคลากรที่ผ่านการอบรม MIO แล้ว ไม่น้อยกว่า ร้อยละ 90</t>
  </si>
  <si>
    <t>ประเมินผลการนำสติไปใช้ในการดำเนินชีวิต ผ่านทาง กิจกรรมของแต่ละหน่วยงานย่อย    รวมทั้งประเมินภาพรวมของโรงพยาบาล โดยการวัด Happinometer</t>
  </si>
  <si>
    <t>กำกับติดตามการดำเนินงาน ของแต่ละหน่วยงานย่อย รวมทั้งมีการจัดเวทีให้แลกเปลี่ยนเรียนรู้ของแต่ละหน่วยงาน เพื่อนำไปประยุกต์ใช้        วิเคราะห์ผลการวัด Happinometer และวางแผนการแก้ไขในหัวข้อที่ยังเป็นปัญหา</t>
  </si>
  <si>
    <t>มีคณะกรรมการ MIO และชมรมจริยธรรม ในการวางแผนจัดกิจกรรมเพื่อกระตุ้นส่งเสริมคุณธรรมจริยธรรม เพื่อช่วยลดความเครียดสะสมและมีความสุขในการทำงาน</t>
  </si>
  <si>
    <t>มีกลไกสร้างสุขในระดับโรงพยาบาล</t>
  </si>
  <si>
    <t>จัดอบรมบุคลากรของโรงพยาบาลกำแพงเพชร  และทีมแกนนำของ CUP เมือง</t>
  </si>
  <si>
    <t>พัฒนาทีมพี่เลี้ยง MIO ในโรงพยาบาลและขยายสู่ CUP เมือง</t>
  </si>
  <si>
    <t>มีการจัดเวทีแลกเปลี่ยนเรียนรู้ โดยความร่วมมือระหว่าง โรงพยาบาลกำแพงเพชร และ CUP เมือง</t>
  </si>
  <si>
    <t xml:space="preserve">มีการจัดเวทีแลกเปลี่ยนเรียนรู้ </t>
  </si>
  <si>
    <t>กระตุ้นการใช้สติในการดำเนินชีวิตประจำวัน  ผ่านทางเสียงระฆังตามสาย  แผ่นป้ายเตือนใจ และจัดกิจกรรมที่ส่งเสริมคุณธรรมจริยธรรม</t>
  </si>
  <si>
    <t>โรงพยาบาลกำแพงเพชร มีการประเมิน Happinometer ที่ดีขึ้น</t>
  </si>
  <si>
    <r>
      <rPr>
        <u val="double"/>
        <sz val="16"/>
        <color theme="1"/>
        <rFont val="Angsana New"/>
        <family val="1"/>
      </rPr>
      <t>ยุทธศาสตร์ที่ 4</t>
    </r>
    <r>
      <rPr>
        <sz val="16"/>
        <color theme="1"/>
        <rFont val="Angsana New"/>
        <family val="1"/>
      </rPr>
      <t xml:space="preserve"> บริหารเป็นเลิศด้วยธรรมาภิบาล (Governance Excellence)</t>
    </r>
  </si>
  <si>
    <t>มาตรการการดำเนินงานสาธารณสุข  ประจำปีงบประมาณ 2563</t>
  </si>
  <si>
    <t>- ทุกหน่วยงานมี Unit Profile
- ทีม PCT มี Clinical Tracer / Service Profile / CQI /  SAR Part III / Scoring Guideline
-  ทีมเฉพะด้าน มี SAR Part I, II / Scoring Guideline</t>
  </si>
  <si>
    <t>- จรรยาบรรณ วิชาชีพ
- การดูแลรักษาสิ่งแวดล้อม</t>
  </si>
  <si>
    <t>ครอบคลุม บุคลากรทางรังสีวินิจฉัยในเครือข่ายจังหวัดกำแพงเพชร ดังนี้ นักรังสีการแพทย์ และ เจ้าพนักงานรังสีการแพทย์ จำนวน 26 คน  และผู้ช่วยรังสี จำนวน 25 รวมทั้งหมด 51 คน</t>
  </si>
  <si>
    <t>1.การประเมินผลก่อนการอบรม / การแลกเปลี่ยนเรียนรู้                        
2.ประเมินผลหลังอบรม /สรุปผล</t>
  </si>
  <si>
    <r>
      <rPr>
        <b/>
        <sz val="16"/>
        <color theme="1"/>
        <rFont val="Angsana New"/>
        <family val="1"/>
      </rPr>
      <t xml:space="preserve">โรงพยาบาลกำแพงเพชร </t>
    </r>
    <r>
      <rPr>
        <sz val="16"/>
        <color theme="1"/>
        <rFont val="Angsana New"/>
        <family val="1"/>
      </rPr>
      <t>มีหน่วยงานทั้งหมด จำนวน 62 หน่วยงาน 
คลินิก จำนวน 35 หน่วยงาน
สนับสนุน 27 หน่วยงาน 
- ทีม PCT จำนวน 7 PCT
- ทีมเฉพาะด้าน จำนวน 13 เฉพาะด้าน</t>
    </r>
  </si>
  <si>
    <t>โรงพยาบาลกำแพงเพชรเตรียมรับการประเมินคุณภาพ Re-Accreditation ครั้งที่ 4</t>
  </si>
  <si>
    <t>โรงพยาบาลกำแพงเพชร รับการประเมินคุณภาพ Re-Accreditation ครั้งที่ 4</t>
  </si>
  <si>
    <t>ผ่าน HA</t>
  </si>
  <si>
    <t>1.ทุกโรงพยาบาลในเครือข่ายนำเสนอผลงานการทบทวนความรู้เพื่อแก้ไขปัญหา 
2.อบรมความรู้การทบทวนการแก้ไขปัญหาโดยใช้กระบวนการ 3 P และพัฒนาต่อเนื่องด้วยเครื่องมือพัฒนาคุณภาพ CQI 
3.ทบทวนกระบวนการควบคุมคุมคุณภาพของภาพทางรังสีก่อนส่งให้แพทย์วินิจฉัยโรค      
4.การอบรมเชิงปฏิบัติการการควบคุมคุณภาพเครื่องมือทางรังสี                
5.ทบทวนมาตรฐานการส่งต่อภาพทางการแพทย์ให้เป็นมาตรฐานเดียวกันทั้งจังหวัด</t>
  </si>
  <si>
    <t>งานรังสีวินิจฉัยเครือข่ายจังหวัดมีมาตรฐานเดียวกัน</t>
  </si>
  <si>
    <t xml:space="preserve">1. ถอดบทเรียน เรียนรู้ร่วมกันในโรงพยาบาลเครือข่าย
2.จัดทำข้อมูลและตัวชี้วัดที่สอดคล้องในประเด็นสำคัญ
</t>
  </si>
  <si>
    <t>1.ประชุมกลุ่มย่อยในประเด็นสำคัญเพื่อพัฒนาหลักสูตรการสอน
2.ทบทวนวิธีการประเมินผลในการดำเนินงานโครงการ
3.ติดต่อวิทยากร</t>
  </si>
  <si>
    <t xml:space="preserve">1.ทบทวนเนื้อหากับทีมวิทยากร
2. ประชุมทีมที่เกี่ยวข้องเพื่อเตรียมงานและทราบวัตถุประสงค์ วิธีการประเมินผล
3.ติดต่อประสานงานกับวิทยากรและหน่วยงานต่างๆที่เกี่ยวข้อง
</t>
  </si>
  <si>
    <t xml:space="preserve">1.  ความพึงพอใจของผู้เข้าร่วมโครงการมีคะแนนเฉลี่ยอยู่ในระดับมาก-มากที่สุด โดยวัดจากแบบสอบถามความคิดเห็นของผู้เข้าร่วมโครงการ
 2. คะแนนทดสอบหลังการเข้าร่วมโครงการมากกว่าหรือเท่ากับร้อยละ 80
 3. ผลคะแนน round ของแต่ละหน่วยงานที่เข้าร่วมโครงการผ่านเกณฑ์ร้อยละ 80 
</t>
  </si>
  <si>
    <t>1..จัดการประชุมเรียนรู้ร่วมกัน 
2.ประเมินผลการดำเนินโครงการ
3.สรุปผลการดำเนินโครงการ
4.ติดตามการนำความรู้ไปใช้ประโยชน์ภายหลังการอบรม</t>
  </si>
  <si>
    <t xml:space="preserve">1.มีหลักสูตรการสอน ครอบคลุมประเด็น 
ที่สำคัญ
 </t>
  </si>
  <si>
    <t>1.นำประเด็นสำคัญที่ได้จากการถอดบทเรียนมาพัฒนาต่อ
2. ประชุมคณะทำงานและพัฒนาทีมสอนให้มีศักยภาพ</t>
  </si>
  <si>
    <t xml:space="preserve">1.แผนดำเนินงานในปีต่อไป
 </t>
  </si>
  <si>
    <t>1.จัดทำหนังสือเชิญอบรม /แลกเปลี่ยนเรียนรู้
2.อบรมให้ความรู้
3.จัดทำบันทึกผลการดำเนินงานโครงการ 
4.ติดตามประเมินผล</t>
  </si>
  <si>
    <t>1.ทบทวนความรู้และเรียนรู้ร่วมกันในการแก้ไขปัญหา'งานรังสีวินิจฉัยด้วยเครื่องมือคุณภาพCQI     
2.พัฒนากระบวนการควบคุมคุณภาพของภาพทางรังสี
3.การควบคุมคุณภาพเครื่องมือทางรังสีวินิจฉัย          
4.การส่งต่อภาพทางการแพทย์งานรังสีวินิจฉัยในเครือข่ายจังหวัดเป็นมาตรฐานเดียวกัน</t>
  </si>
  <si>
    <t>1).อบรมให้ความรู้/แลกเปลี่ยนเรียนรู้เจ้าหน้าผู้รับผิดชอบแต่ละงาน
1.1 งานจัดซื้อ-จัดจ้าง
1.2 งานยุทธศาสตร์
1.3 งานทรัพยากรบุคคล 
1.4 งานพัฒนาบุคลากร
1.5 งานวิชาการของแต่ละกลุ่มภารกิจ
1.5.1 กลุ่มภารกิจด้านการพยาบาล
1.5.2 กลุ่มภารกิจด้านปฐมภูมิ
1.5.3 กลุ่มภารกิจด้านทุติย-ตติยภูมิ</t>
  </si>
  <si>
    <t>1). มีการประเมินผลก่อนการให้ความรู้ / แลกเปลี่ยนเรียนรู้
2). มีการประเมินผลก่อนการให้ความรู้ / แลกเปลี่ยนเรียนรู้
3). ประเมินผลการรายงาน ITA แต่ละงาน ในระบบ 
4). สรุปผล/ข้อเสนอ การดำเนินงานเสนอผอ.รพ.กพ.รายไตรมาส</t>
  </si>
  <si>
    <t>1). จัดทำหนังสือ/บันทึก ชี้แจงแผนการดำเนินงาน จากผอ.รพ.ให้ผู้บริหารแต่ละกลุ่มภารกิจ และหน่วยงาน ทราบ 
2). ผู้บริหารแต่ละกลุ่มภารกิจ และหน่วยงาน ส่งรายชื่อผู้รับผิดชอบแต่ละงาน
3).จัดทำหนังสือ/บันทึก มอบหมายงานจากผอ.รพ.ให้ผู้บริหารแต่ละกลุ่มภารกิจ และหน่วยงาน ทราบ และถือปฏิบัติ
4). จัดทำหนังสือเชิญอบรม/แลกเปลี่ยนเรียนรู้ 
5). รายงานผลการอบรมต่อหน.กลุ่มภารกิจ
6).แต่ละงานจัดทำรายงานITA ผ่านความเห็นชอบหน.กลุ่มภารกิจ เสนอผอ.รพ.กพ.
7). ประสานงาน / จัดทำหนังสือสั่งการ (หากมี)</t>
  </si>
  <si>
    <t>2.ติดตาม ประเมินผล หลังการให้ความรู้/แลกเปลี่ยนเรียนรู้</t>
  </si>
  <si>
    <t>2. เหมือนหัวข้อ 1). อบรมให้ความรู้</t>
  </si>
  <si>
    <t>1.วิเคราะห์ ประเมินผล โดยผู้รับผิดชอบงาน ITA</t>
  </si>
  <si>
    <t>1. มีรายงาน และสามารถรายงานผล ตามเกณฑ์ที่ITA กำหนดไว้</t>
  </si>
  <si>
    <t>2.ควบคุม กำกับ โดยหน.กลุ่มงาน / หน.กลุ่มภารกิจ</t>
  </si>
  <si>
    <t>3.พิจารณาให้ความดี-ความชอบ โดย  หน.กลุ่มภารกิจ / ผอ.รพ.กพ.</t>
  </si>
  <si>
    <r>
      <rPr>
        <u val="double"/>
        <sz val="16"/>
        <color theme="1"/>
        <rFont val="Angsana New"/>
        <family val="1"/>
      </rPr>
      <t xml:space="preserve">ยุทธศาสตร์ที่ 4 </t>
    </r>
    <r>
      <rPr>
        <sz val="16"/>
        <color theme="1"/>
        <rFont val="Angsana New"/>
        <family val="1"/>
      </rPr>
      <t>บริหารเป็นเลิศด้วยธรรมาภิบาล (Governance Excellence)</t>
    </r>
  </si>
  <si>
    <t>เป้าหมายครอบคลุมเจ้าหน้าที่ผู้เกี่ยวข้องทุกงาน
1. งานจัดซื้อ-จัดจ้าง จำนวน  10 คน
2.งานยุทธศาสตร์ จำนวน 5 คน
3. งานทรัพยากรบุคคล จำนวน 3 คน
4. งานพัฒนาบุคลากร  จำนวน 3 คน
5. งานวิชาการของแต่ละกลุ่มภารกิจ(จำนวน 30คน)
5.1 กลุ่มภารกิจด้านการพยาบาล จำนวน 10 คน
5.2 กลุ่มภารกิจด้านปฐมภูมิ จำนวน 10 คน
5.3 กลุ่มภารกิจด้านทุติย-ตติยภูมิ จำนวน 10 คน</t>
  </si>
  <si>
    <r>
      <rPr>
        <u val="double"/>
        <sz val="16"/>
        <color theme="1"/>
        <rFont val="Angsana New"/>
        <family val="1"/>
      </rPr>
      <t>แผนงานที่ 10</t>
    </r>
    <r>
      <rPr>
        <sz val="16"/>
        <color theme="1"/>
        <rFont val="Angsana New"/>
        <family val="1"/>
      </rPr>
      <t xml:space="preserve"> การพัฒนาระบบบริหารจัดการกําลังคนด้านสุขภาพ                               </t>
    </r>
    <r>
      <rPr>
        <u val="double"/>
        <sz val="16"/>
        <color theme="1"/>
        <rFont val="Angsana New"/>
        <family val="1"/>
      </rPr>
      <t>โครงการที่ 32</t>
    </r>
    <r>
      <rPr>
        <sz val="16"/>
        <color theme="1"/>
        <rFont val="Angsana New"/>
        <family val="1"/>
      </rPr>
      <t xml:space="preserve"> โครงการบริหารจัดการกําลังด้านสุขภาพประชากร 
 </t>
    </r>
  </si>
  <si>
    <t>53) ร้อยละของเขตสุขภาพที่มีการบริหารจัดการกําลังคนที่มีประสิทธิภาพ</t>
  </si>
  <si>
    <t>ผู้ป่วยนอกได้รับบริการ ตรวจ วินิจฉัย รักษาโรค และฟื้นฟูสภาพ ด้านการแพทย์แผนไทยฯ ร้อยละ 18.5
- รพท./รพศ. ร้อยละ 12
- รพช. ร้อยละ 20
- รพ.สต. ร้อยละ 25</t>
  </si>
  <si>
    <r>
      <rPr>
        <b/>
        <u val="double"/>
        <sz val="16"/>
        <color rgb="FFFF0000"/>
        <rFont val="Angsana New"/>
        <family val="1"/>
      </rPr>
      <t>โครงการที่ 29</t>
    </r>
    <r>
      <rPr>
        <b/>
        <sz val="16"/>
        <color rgb="FFFF0000"/>
        <rFont val="Angsana New"/>
        <family val="1"/>
      </rPr>
      <t xml:space="preserve"> มี 1 ตัวชี้วัด </t>
    </r>
  </si>
  <si>
    <r>
      <rPr>
        <u val="double"/>
        <sz val="16"/>
        <color theme="1"/>
        <rFont val="Angsana New"/>
        <family val="1"/>
      </rPr>
      <t>แผนงานที่ 8</t>
    </r>
    <r>
      <rPr>
        <sz val="16"/>
        <color theme="1"/>
        <rFont val="Angsana New"/>
        <family val="1"/>
      </rPr>
      <t xml:space="preserve"> การพัฒนาตามโครงการพระราชดำริ โครงการเฉลิมพระเกียรติ และพื้นที่เฉพาะ                   </t>
    </r>
    <r>
      <rPr>
        <u val="double"/>
        <sz val="16"/>
        <color theme="1"/>
        <rFont val="Angsana New"/>
        <family val="1"/>
      </rPr>
      <t>โครงการที่ 29</t>
    </r>
    <r>
      <rPr>
        <sz val="16"/>
        <color theme="1"/>
        <rFont val="Angsana New"/>
        <family val="1"/>
      </rPr>
      <t xml:space="preserve"> โครงการพระราชดำริ โครงการเฉลิมพระเกียรติ และโครงการพื้นที่เฉพาะ  </t>
    </r>
  </si>
  <si>
    <t>50) ร้อยละของหน่วยบริการสาธารณสุขที่ตั้งอยู่บนพื้นที่เกาะสําหรับการท่องเที่ยวทางทะเลมีระบบบริการสุขภาพที่มีประสิทธิภาพ</t>
  </si>
  <si>
    <t xml:space="preserve">มีระบบการดูแลผู้ป่วยอุบัติเหตุและฉุกเฉิน ให้ประชาชนเข้าถึงบริการที่เหมาะสม รวดเร็ว ได้มาตรฐาน ปลอดภัย รอดชีวิต ลดความพิการ โดยการพัฒนาตั้งแต่ การรับรู้ของประชาชนและการดูแลตนเองเมื่อเกิดอุบัติเหตุและอุบัติภัย , ระบบบริการการแพทย์ฉุกเฉิน , Pre- Hospital care , Emergency Care system  , Rehabillitation </t>
  </si>
  <si>
    <t xml:space="preserve">บุคลากรในระบบ มีความรู้ ความสามารถในการดูแลผู้ป่วยอุบัติเหตุและฉุกเฉิน ให้รอดชีวิต ลดความพิการ สามารถกลับไปใช้ชีวิตในชุมชนได้เหมาะสม และสามารถพัฒนาระบบในการดูแลผู้ป่วยอุบัติเหตุและฉุกเฉินให้มีประสิทธิภาพ </t>
  </si>
  <si>
    <t xml:space="preserve">การใช้ฐานข้อมูลให้มีประสิทธิภาพ นำเอาข้อมูลมาพัฒนางานในการดูแลผู้ป่วยอุบัติเหตุและฉุกเฉิน แก้ไขปัญหาให้ตรงจุด ลดการเกิดอุบัติเหตุ นำเสนอข้อมูลให้ภาคีเครือข่าย ไปใช้แก้ไขปัญหาในชุมชน ลดจุดเสี่ยง </t>
  </si>
  <si>
    <t xml:space="preserve">บุคลากรมีการใช้เทคโนโลยี ในการช่วยเหลือดูแลผู้ป่วยอุบัติเหตุและฉุกเฉินอย่างเหมาะสม และรู้เท่าทัน เช่น Telemedicine , Line , VDO conference การพัฒนาเทคโนโลยีเพื่อให้ช่วยให้ประชาชนในการเข้าถึงการรับบริการในระบบ Emergency Care System </t>
  </si>
  <si>
    <t xml:space="preserve">การบริหารจัดการการใช้งบประมาณที่เหมาะสม คุ้มค่า คุ้มทุน ในการพัฒนาระบบการดูแลผู้ป่วยอุบัติเหตุและฉุกเฉิน </t>
  </si>
  <si>
    <t xml:space="preserve">การดูแลผู้ป่วยอุบัติเหตุและฉุกเฉิน ภายใต้สิทธิของผู้ป่วย โดยยึดหลักธรรมาภิบาล และกรอบของกฏหมาย พรบ. ต่างๆ </t>
  </si>
  <si>
    <t xml:space="preserve">ประชาชนและชุมชน สามารถใช้บริการในระบบบริการการแพทย์ฉุกเฉินได้อย่างเหมาะสม และสามารถให้การปฐมพยาบาลเบื้องต้นแก่ตนเองและประชาชนในชุมชนได้อย่างถูกต้อง เหมาะสม ไม่เกิดภาวะแทรกซ้อน รวมถึงได้รับสิทธิ์ที่พึ่งได้จากภาครัฐ </t>
  </si>
  <si>
    <t>กระบวนการดำเนินงาน 6  Building Blocks Plus</t>
  </si>
  <si>
    <t>1. อบรมการช่วยเหลือผู้ป่วยอุบัติเหตุ ณ จุดเกิดเหตุ (ER)
2. การซ้อมแผนรับอุบัติภัยหมู่ (ER)
3. อบรมเชิงปฏิบัติการ การช่วยฟื้นคืนชีพขั้นพื้นฐานสำหรับประชาชน</t>
  </si>
  <si>
    <t>46) อัตราการเสียชีวิตของผู้ป่วยวิกฤตฉุกเฉิน (triage level 1) ภายใน 24 ชั่วโมง ในโรงพยาบาลระดับ  A, S, M1 (ทั้งที่ ER และ Admit)
47) ร้อยละของประชากรเข้าถึงบริการการแพทย์ฉุกเฉิน
48) ร้อยละ รพศ. ผ่านเกณฑ์ ER คุณภาพ
49) จํานวนผู้ป่วยที่ไม่ฉุกเฉินในห้องฉุกเฉินระดับ 4 และ 5 (Non trauma)
    ร้อยละผู้ป่วยที่มีข้อบ่งชี้ในการ admit อยู่ในห้องฉุกเฉินไม่เกิน 2 ชม. &gt; ร้อยละ 50</t>
  </si>
  <si>
    <t xml:space="preserve">46) อัตราการเสียชีวิตของผู้ป่วยวิกฤตฉุกเฉิน  (triage level 1) ภายใน 24 ชั่วโมง ในโรงพยาบาลระดับ  A, S, M1 (ทั้งที่ ER และ Admit)
46.1)อัตราของผู้ป่วย triage level 1,2 ที่มีข้อ บ่งชี้ในการ Admit     ได้รับ Admit ภายใน 2 ชม. ในโรงพยาบาลระดับ A, S, M1  </t>
  </si>
  <si>
    <t xml:space="preserve">  อบรมเชิงปฏิบัติการ การช่วยฟื้นคืนชีพขั้นพื้นฐานสำหรับเจ้าหน้าที่ (กก.ช่วยฟื้นคืนชีพ)
  อบรมเชิงปฏิบัติการ การช่วยฟื้นคืนชีพขั้นสูง (กก.ช่วยฟื้นคืนชีพ)
  อบรมเชิงปฏิบัติการ การช่วยฟื้นคืนชีพขั้นสูงฟื้นฟู (กก.ช่วยฟื้นคืนชีพ)</t>
  </si>
  <si>
    <t>ให้มีการจัดบริการกัญชาทางการแพทย์ผสมผสานแพทย์ปัจจุบันและแพทย์แผนไทย</t>
  </si>
  <si>
    <t>จัดให้มีระบบการลงทะเบียนผู้ป่วย เพื่อรวบรวม วิเคราะห์ข้อมูล สรุปผลข้อมูลในการให้บริการรักษา จ่ายยา ติดตามผลการรักษา (C-MOPH)</t>
  </si>
  <si>
    <t>1.สามารถเชื่อมข้อมูลผู้ป่วยและการรักษาจากโปรแกรม HosXP และ C-MOPH ได้
2.ทีมทำงานสามารถใช้งานโปรแกรม C-MOPH ได้</t>
  </si>
  <si>
    <t>มีการศึกษาวิจัยเพื่อพัฒนาการนำกัญชามาใช้ทางการแพทย์ โดยวิเคราะห์ข้อมูลด้านการรักษา การส่งต่อผู้ป่วย การกระจายสารสกัดกัญชา</t>
  </si>
  <si>
    <t>วางแผนพัฒนางาน จากปัญหาที่พบ และเก็บข้อมูลเพื่อการศึกษาวิจัย</t>
  </si>
  <si>
    <t>มีงานวิจัยและพัฒนา เช่น R2R CQI</t>
  </si>
  <si>
    <t>แต่งตั้งคณะกรรมการ โดยมีผู้ตรวจราชการกระทรวงสาธารณสุข สาธารณสุขนิเทศก์ นายแพทย์สาธารณสุขจังหวัด เป็นที่ปรึกษาและผู้อำนวยการโรงพยาบาลเป็นประธาน</t>
  </si>
  <si>
    <t>มีคณะกรรมการดำเนินงานตามที่กำหนด</t>
  </si>
  <si>
    <t>มีการจัดทำทะเบียนสารสกัดจากกัญชา สามารถตรวจสอบจำนวนการใช้ไปและคงเหลือ เพื่อการสำรองที่เหมาะสม</t>
  </si>
  <si>
    <t>มีทะเบียนสารสกัดกัญชาและตรวจสอบยอดคงเหลือได้</t>
  </si>
  <si>
    <t>มีระบบส่งต่อผู้ป่วย กรณีผู้ป่วยที่ได้รับการรักษาด้วยสารสกัดจากกัญชาแล้วเกิดอาการข้างเคียง</t>
  </si>
  <si>
    <t>จัดตั้งทีมผู้เชี่ยวชาญที่ผ่านการรับรองจากกรมการแพทย์</t>
  </si>
  <si>
    <t>มีทีมทำงานที่ผ่านการอบรม ดังนี้
1. แพทย์ 1 คน
2. แพทย์แผนไทย 1 คน
3. พยาบาล 1 คน
4. เภสัชกร 1 คน
5. นักเทคนิคการแพทย์ 1 คน
6. เจ้าหน้าที่เทคโนโลยีสารสนเทศ (หน่วยสนับสนุน) 1 คน
7. กลุ่มงานจิตเวชยาเสพติด (หน่วยสนับสนุน) 1 คน</t>
  </si>
  <si>
    <t>มีแนวทางการส่งต่อผู้ป่วยที่เกิดอาการข้างเคียงจากการใช้กัญชา</t>
  </si>
  <si>
    <t>มีการตรวจสอบสารสกัดจากกัญชาทั้งในผู้ป่วยและผลิตภัณฑ์ ด้วยเครื่องมือชุดทดสอบจากกรมวิทยาศาสตร์การแพทย์</t>
  </si>
  <si>
    <t>มีชุดทดสอบและพร้อมสำหรับการรายงานผล</t>
  </si>
  <si>
    <t>S
รพ.กำแพงเพชร</t>
  </si>
  <si>
    <t>1. จัดระบบการให้คำปรึกษาการใช้กัญชาทางการแพทย์
2. พัฒนาศักยภาพบุคลากรในการให้บริการคลินิกกัญชาทางการแพทย์
3. ให้ความรู้วิชาการที่เกี่ยวกับการใช้สารสกัดจากกัญชาทางการแพทย์ แก่บุคลากรด้านสาธารณสุขและประชาชนทั่วไป
4. ให้การรักษาผู้ป่วยที่มีผลข้างเคียงจากการใช้กัญชา</t>
  </si>
  <si>
    <t>1. แพทย์ 1 คน
2. แพทย์แผนไทย 1 คน
3. พยาบาล 1 คน
4. เภสัชกร 1 คน
5. นักเทคนิคการแพทย์ 1 คน
6. เจ้าหน้าที่เทคโนโลยีสารสนเทศ (หน่วยสนับสนุน) 1 คน
7. กลุ่มงานจิตเวชยาเสพติด (หน่วยสนับสนุน) 1 คน</t>
  </si>
  <si>
    <t>1. จำนวนผู้ป่วยที่เข้ารับบริการ
2. จำนวนผู้ป่วยที่ได้รับสารสกัดกัญชาทางการแพทย์
3. จำนวนผู้ป่วยที่เกิดผลข้างเคียงจากการใช้สารสกัดกัญชาทางการแพทย์</t>
  </si>
  <si>
    <t>1. ส่งต่อผู้ป่วยที่ใช้กัญชาจากแหล่งอื่น มารับการรักษาที่มีมาตรฐาน
2. การติดตามผู้ป่วยการใช้สารสกัดกัญชาทางการแพทย์ที่บ้าน (เยี่ยมบ้าน)</t>
  </si>
  <si>
    <t>คณะกรรมการการดำเนินงานคลินิกกัญชาทางการแพทย์</t>
  </si>
  <si>
    <t xml:space="preserve">คอมพิวเตอร์ + เครื่องปริ้นเตอร์
(ใช้โปรแกรมHosXP, C-MOPH)
</t>
  </si>
  <si>
    <t>S</t>
  </si>
  <si>
    <t>1.มีการ lean ขั้นตอน ODS ให้สะดวก ปลอดภัย ประหยัดเวลาขึ้น</t>
  </si>
  <si>
    <t>1.มี ODS manager ทุกสาขาที่เข้าร่วมโครงการ ODS</t>
  </si>
  <si>
    <t>1.มี electronic data base ใช้ร่วมกันทั้งประเทศ มีการ analytic ข้อมูลในภาพเขต</t>
  </si>
  <si>
    <t xml:space="preserve">1.มีกล้องผ่าตัดทันสมัยเพียงพอในการทำผ่าตัด ODS , MIS </t>
  </si>
  <si>
    <t>เงินงบประมาณเขต/เงินบำรุงรพ.</t>
  </si>
  <si>
    <t>1.การเข้าร่วมโครงการเป็นไปด้วยความสมัครใจ</t>
  </si>
  <si>
    <t xml:space="preserve">1.ภาคีเครือข่ายและประชาชนเข้าถึงข้อมูลระบบบริการ </t>
  </si>
  <si>
    <t>2.มีการเปิดบริการผ่าตัด MIS มากขึ้น</t>
  </si>
  <si>
    <t>2.มีวันทำงานของ ODS manager MIS manager ชัดเจน สัปดาห์ละ 1 วัน</t>
  </si>
  <si>
    <t>2.มีการประชาสัมพันธ์โครงการสู่ชุมชน ทางอินเตอร์เน็ต แผ่นพับ สื่อวิทยุโทรทัศน์</t>
  </si>
  <si>
    <t>2.ทำแผ่นพับป้ายโฆษณา ประชาสัมพันธ์ผ่านเว็ปไซต์ เฟสบุค</t>
  </si>
  <si>
    <t>เงินบริจาค/เงินสนับสนุนจากบริษัทเอกชน</t>
  </si>
  <si>
    <t>2.เกณฑ์การพิจารณาเข้าร่วมโครงการเป็นไปตามข้อกำหนดของกระทรวงสาธารณสุขและกรมการแพทย์</t>
  </si>
  <si>
    <t>3.surgeon ได้รับอบรมพัฒนาศักยภาพ</t>
  </si>
  <si>
    <t>3.มีการแลกเปลี่ยนเรียนรู้การผ่าตัด MIS ODS กับแม่ข่ายและนอกเครือข่าย</t>
  </si>
  <si>
    <t>3.มีการ sharing เครื่องมือกับบริษัทเอกชน</t>
  </si>
  <si>
    <t>4.scrub nurse ได้รับการพัฒนาศักยภาพ</t>
  </si>
  <si>
    <t>รพ.กำแพงเพชร</t>
  </si>
  <si>
    <t>ให้บริการด้านการดูแลผู้ป่วย ด้านสูติ-นรีเวช</t>
  </si>
  <si>
    <t>พยาบาลเฉพาะทาง</t>
  </si>
  <si>
    <t>เพิ่มพยาบาลที่มีความชำนาญเฉพาะทางให้มีความรู้ ทักษะในการดูแลผู้ป่วยด้านด้านสูติ-นรีเวช</t>
  </si>
  <si>
    <t>ใช้ข้อมูล สารสนเทศที่เกิดประโยชน์</t>
  </si>
  <si>
    <t>นิเทศ ติดตามศักยภาพให้เหมาะสม ปีละ 2 ครั้ง</t>
  </si>
  <si>
    <t>ประสานชุมชนในปัญหาที่เกี่ยวข้อง</t>
  </si>
  <si>
    <t>มีความรู้ ทักษะ ในการช่วยแพทย์ ในการส่องกล้อง</t>
  </si>
  <si>
    <t>ให้ประชาชนมีส่วนร่วมในการดูแลตนเองที่เหมาะสมเพื่อป้องกันการเกิดด้านสูติ-นรีเวช</t>
  </si>
  <si>
    <t>ประชุมพัฒนาระบบ ODS</t>
  </si>
  <si>
    <t>เพื่อวิเคราะห์ปัญหาและปรับระบบบริการ ODS</t>
  </si>
  <si>
    <t xml:space="preserve">ประชุมเชิงปฏิบัติการ ODS (local hernia , hemorrhoidectomy) MIS </t>
  </si>
  <si>
    <t>surgeon และทีมมีความรู้ทักษะในการผ่าตัดมากขึ้น</t>
  </si>
  <si>
    <t>ประชุมเชิงปฏิบัติ MIS laparoscopic</t>
  </si>
  <si>
    <t>แลกเปลี่ยนเรียนรู้ระหว่างเครือช่ายเขต</t>
  </si>
  <si>
    <t>เพื่อเกิดการเรียนรู้ตามแบบรพ.ต้นแบบ</t>
  </si>
  <si>
    <t>มี ODS manager ในทุกสาขา</t>
  </si>
  <si>
    <t>ประชาสัมพันธ์โครงการผ่านสื่อต่างๆ</t>
  </si>
  <si>
    <t>ประชาชนเข้าถึงข้อมูลโครงการมากขึ้น</t>
  </si>
  <si>
    <t>แลกเปลี่ยนเรียนรู้กับรพ.แม่ข่าย</t>
  </si>
  <si>
    <t>surgeon มีความรู้ทักษะการผ่าตัด</t>
  </si>
  <si>
    <t>ศึกษาข้อมูลที่เกี่ยวข้องแต่ละสาขา</t>
  </si>
  <si>
    <t xml:space="preserve">ได้หลักสูตรการพยาบาลเฉพาะทาง </t>
  </si>
  <si>
    <t>ทำแผนและข้อตกลงร่วมกันกับผู้ไปศึกษาต่อ</t>
  </si>
  <si>
    <t>มีข้อตกลงและตัวชี้วัดร่วมกัน</t>
  </si>
  <si>
    <t>ส่งพยาบาลอบรมเฉพาะทาง</t>
  </si>
  <si>
    <t>ได้พยาบาลที่จบสาขาที่เกี่ยวข้อง</t>
  </si>
  <si>
    <t>รับคืนพยาบาลที่จบเฉพาะทางแต่ละสาขา</t>
  </si>
  <si>
    <t>ตัวชี้วัดแต่ละสาขา ผ่านเกณฑ์ที่เหมาะสม</t>
  </si>
  <si>
    <r>
      <rPr>
        <u val="double"/>
        <sz val="16"/>
        <color theme="1"/>
        <rFont val="Angsana New"/>
        <family val="1"/>
      </rPr>
      <t xml:space="preserve">ยุทธศาสตร์ที่ 2 </t>
    </r>
    <r>
      <rPr>
        <sz val="16"/>
        <color theme="1"/>
        <rFont val="Angsana New"/>
        <family val="1"/>
      </rPr>
      <t>ด้านบริการเป็นเลิศ (Service Excellence)</t>
    </r>
  </si>
  <si>
    <t>รพท. S</t>
  </si>
  <si>
    <t>พัฒนารูปแบบการให้บริการฟื้นสภาพระยะกลาง โดยเน้นรูปแบบการให้บริการแบบผู้ป่วยในโดยสหวิชาชีพ</t>
  </si>
  <si>
    <t>พัฒนาศักยภาพบุคลากร โดยเฉพาะให้ความรู้พยาบาลฟื้นฟูสภาพทั้งอบรมระยะสั้น และหลักสูตร 4 เดือน  ส่วนวิชาชีพกายภาพบำบัด และกิจกรรมบำบัด ให้มีการอบรมจากหลักสูตรกลางของสถาบันสิรินธรฯ</t>
  </si>
  <si>
    <t>ปรับรูปแบบการส่งต่อข้อมูลผู้ป่วยจาก รพท. ไป รพช. เพื่อทำการฟื้นฟูต่อเนื่อง   รวมทั้งการส่งต่อข้อมูลให้กับชุมชน เพื่อดูแลต่อเนื่องหลังจากครบระยะเวลาการฟื้นฟูสภาพ 6 เดือน</t>
  </si>
  <si>
    <t>ใช้ระบบสารสนเทศในการส่งข้อมูลแบบ real time  รวมทั้งใช้โปรแกรม COC  ในการส่งต่อข้อมูลให้ชุมชน</t>
  </si>
  <si>
    <t>ขอรับสนับสนุนงบประมาณจากกรมการแพทย์ และเขตสุขภาพ เพื่อพัฒนาความรู้ให้บุคลากร</t>
  </si>
  <si>
    <t>กำกับติดตามผลลัพธ์การดำเนินงานการบริบาลระยะกลาง จากข้อมูลตัวชี้วัดย่อย จากการติดตามผู้ป่วยครบ 6 เดือน  รวมทั้งมีการนำผลมาแลกเปลี่ยนเรียนรู้กัน สำหรับแต่ละโรงพยาบาลในจังหวัด</t>
  </si>
  <si>
    <t>ให้ทีมในชุมชน  อสม. , care giver นักบริบาล มีส่วนร่วมในการดูแลผู้ป่วยต่อเนื่องที่บ้าน</t>
  </si>
  <si>
    <t>มีคณะกรรมการ Service plan intermediate care ระดับจังหวัด ที่ประกอบด้วยทีมสหวิชาชีพ</t>
  </si>
  <si>
    <t>มีกลไกการดำเนินงาน intermediate care ใน โรงพยาบาลทุกระดับ โดยเฉพาะ M และ F</t>
  </si>
  <si>
    <t>มีการอบรมให้ความรู้สำหรับผู้ที่ดำเนินงาน intermediate care โดยจัดในภาพของเขต</t>
  </si>
  <si>
    <t>พัฒนาศักยภาพบุคลากรในการดำเนินงาน intermediate care</t>
  </si>
  <si>
    <t>มีการจัดเวทีแลกเปลี่ยนเรียนรู้ โดยให้มีโรงพยาบาลต้นแบบ เพื่อให้ โรงพยาบาลอื่นศึกษาการดำเนินงานและนำไปประยุกต์ใช้</t>
  </si>
  <si>
    <t>มีการติดตามการดำเนินงาน IPD rehabilitation for intermediate care ในแต่ละโรงพยาบาล  และติดตามข้อมูลต่อเนื่องของผู้ป่วยทุกรายจนครบ 6 เดือน</t>
  </si>
  <si>
    <t>ทุกโรงพยาบาลชุมชนในจังหวัดกำแพงเพชร ที่มีแผนกผู้ป่วยใน สามารถรับผู้ป่วยระยะฟื้นฟู เพื่อบริบาลระยะกลางโดยทีมสหวิชาชีพได้</t>
  </si>
  <si>
    <t>1.round ward potentiel donorสัปดาห์ละ 2 วัน</t>
  </si>
  <si>
    <t>1.TC ให้ความรู้ในหน่วยบริการต่างๆ เพื่อสร้าง TCW ในการแจ้งเคส potentiel donor</t>
  </si>
  <si>
    <t>1.มี program data base ใช้ในภาพจังหวัด/ภาพเขต</t>
  </si>
  <si>
    <t>1.สามารถตรวจ Infectious Lab ได้ โดยประสานกับรพ.แม่ข่าย</t>
  </si>
  <si>
    <t>1.เงินงบประมาณจากเขต/เงินบำรุงรพ.</t>
  </si>
  <si>
    <t>1.การวินิจฉัยภาวะสมองตายตามเกณฑ์แพทยสภา</t>
  </si>
  <si>
    <t>1.การมีส่วนร่วมของภาคีเครือข่ายทั้งภาครัฐ เอกชน วัด รร. สื่อวิทยุ โทรทัศน์ และแกนนำประชาชน เช่น อสค.</t>
  </si>
  <si>
    <t xml:space="preserve"> 2.ออกหน่วยบริการให้ความรู้ทั้งภาครัฐ เอกชน ชุมชน เดือนละ1ครั้ง</t>
  </si>
  <si>
    <t>2. มีการ sharing ข้อมูลและ data analysis ร่วมกัน</t>
  </si>
  <si>
    <t>มี sport ทางวิทยุประชาสัมพันธ์เหมือนกันทั้งจังหวัด</t>
  </si>
  <si>
    <t>2.เงินที่ได้รับบริจาค</t>
  </si>
  <si>
    <t>2.ไม่มีการซื้อขายอวัยวะปฏิบัติตามหลักกฏหมาย</t>
  </si>
  <si>
    <t>3.เงินจากการดูแลผู้ป่วยบริจาคอวัยวะที่ได้รับจากสภากาชาดไทย</t>
  </si>
  <si>
    <t>M</t>
  </si>
  <si>
    <t>นิเทศรพช. 2 แห่ง ไตรมาส 3 และ4</t>
  </si>
  <si>
    <t>ส่งอบรมหลักสูตร TC สภากาชาดไทย</t>
  </si>
  <si>
    <t>1.งบสนับสนุนจากศูนย์รับบริจาคอวัยวะสภากาชาดไทย</t>
  </si>
  <si>
    <t>พัฒนาศักยภาพรพช.ในการให้ความรู้และข้อมูลการบริจาค</t>
  </si>
  <si>
    <t>2.เงินบำรุงรพช.</t>
  </si>
  <si>
    <t>มีผู้รับผิดชอบประสานงานการรับบริจาคอวัยะและดวงตาของรพ.</t>
  </si>
  <si>
    <t>พัฒนาระบบการคัดกรอง brain dead case/potentiel donor</t>
  </si>
  <si>
    <t>case potentiel donor จาก TBI ได้รับการเจรจาบริจาคอวัยวะทุกราย</t>
  </si>
  <si>
    <t>พัฒนาศักยภาพ TC nurse ในการเจรจา และสร้าง TCW ในการแจ้งเคส potentiel donor</t>
  </si>
  <si>
    <t>TC nurse มีความมั่นใจในการเจรจา และ TCW มีความรู้ในการให้ข้อมูลบริจาคอวัยวะและดวงตาเพิ่มขึ้น มีบริจาคอวัยวะและดวงตาจากภาวะสมองตาย 1 ราย</t>
  </si>
  <si>
    <t>สื่อสารสาธารณะ</t>
  </si>
  <si>
    <t>ประชาชนมีความรู้ความเข้าใจถูกต้อง มีจำนวนผู้แสดงเจตจำนงอวัยวะและดวงตาเพิ่มขึ้น และมีผู้บริจาคอวัยวะจากภาวะสมองตาย 1  ราย</t>
  </si>
  <si>
    <t>มีการประชาสัมพันธ์ด้วย sport วิทยุ</t>
  </si>
  <si>
    <t xml:space="preserve">จำนวนผู้แสดงเจตจำนงบริจาคอวัยวะเพิ่มมากขึ้น </t>
  </si>
  <si>
    <t>ออกหน่วยประชาสัมพันธ์เชิงรุก</t>
  </si>
  <si>
    <t>ออกหน่วยแพทย์เคลื่อนที่เดือนละ 1 ครั้ง</t>
  </si>
  <si>
    <t xml:space="preserve">1.ให้การรักษาจอประสาทตาการฉาย Laser
2.ผ่าตัดตาต้อกระจก
3.พัมนาภาวะตาบอดในเด็กกลุ่มเสี่ยง เช่น  ROP
</t>
  </si>
  <si>
    <t>1.จักษุแพทย์
2.พยาบาลเฉพาะทางสาขาเวชปฏิบัติทางตา</t>
  </si>
  <si>
    <t>1.บันทึกผลงานผ่านHos xp
2.ส่งออกข้อมูล 43  แฟ้ม
3.รายงานผลงาน Key in ทางเขต Web
4.ประมวลผลงานจาก HDC ของกระทรวงและ Web 
5.vision2020</t>
  </si>
  <si>
    <t>1.Fundus camera</t>
  </si>
  <si>
    <t>1.กองทุนโรคเรื้อรัง
2.หลักประกันสุขภาพ
3.ประกันสังคม
4.งบประมาณ</t>
  </si>
  <si>
    <t>1.NCD Board
ระดับจังหวัดนิเทศ ติดตามปีละ 2 ครั้ง
2.NCD Board ระดับอำเภอนิเทศ ติดตามปีละ  2 ครั้ง
3.คณะทำงานSPดำเนินงานกำกับ ติดตาม</t>
  </si>
  <si>
    <t>M/F/P</t>
  </si>
  <si>
    <t>1.พยาบาลเฉพาะทาง
สาขาเวชปฏิบัติทางตา</t>
  </si>
  <si>
    <t>1.บันทึกผลงานผ่านHos xp
2.ส่งออกข้อมูล 43  แฟ้ม
3.รายงานผลงาน Key in ทางเขต Web
4.ประมวลผลงานจาก HDC
ของกระทรวงและ Web
5.vision2020</t>
  </si>
  <si>
    <t>1.Fundus camera
รพ.ที่ไม่มีเครื่อง Fundus cameraรพ.ไทรงาม
รพ.ทรายทองวัฒนา
รพ.ปางศิลาทอง
รพ.บึงสามัคคี
รพ.โกสัมพีนคร
รพ.ทุ่งโพธิ์ทะเล</t>
  </si>
  <si>
    <t>1.NCD Board ระดับจังหวัด
นิเทศ ติดตามปีละ 2 ครั้ง
2.NCD Board ระดับอำเภอนิเทศ ติดตามปีละ 2 ครั้ง
3.คณะทำงานSP ดำเนินงานกำกับ ติดตาม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</si>
  <si>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               </t>
    </r>
    <r>
      <rPr>
        <u/>
        <sz val="16"/>
        <color theme="1"/>
        <rFont val="Angsana New"/>
        <family val="1"/>
      </rPr>
      <t>โครงการที่ 22</t>
    </r>
    <r>
      <rPr>
        <sz val="16"/>
        <color theme="1"/>
        <rFont val="Angsana New"/>
        <family val="1"/>
      </rPr>
      <t xml:space="preserve"> โครงการพัฒนาระบบบริการสุขภาพ สาขาจักษุวิทยา  
</t>
    </r>
  </si>
  <si>
    <t>1.ตรวจคัดกรองจอประสาทตา Fundus  camera ในผู้ป่วยDM ให้ครอบคลุมกลุ่มเป้าหมาย
2.คัดกรองตาต้อกระจก ในผู้สูงอายุ การวัดสายตา โดย Snellen chart
3.ติดตามการวัดสายตา
4.ให้ความรู้ประชาชนเรื่อง การป้องกันโรคตา
5.ปรับเปลี่ยนพฤติกรรม ในกลุ่มผู้ป่วยดรคเบาหวาน ให้สามารถควบคุมระดับน้ำตาล ในเลือดได้
6.ตรวจและส่งต่อผู้ป่วยตาต้อกระจก</t>
  </si>
  <si>
    <t>1.พยาบาล ผ่านการอบรมการดูแลประคับประคองในผู้ป่วยโรคไตระยะสุดท้ายที่ปฏิเสธการทดแทนไต
2.ศัลยแพทย์เฉพาะทางผ่าตัดและแก้ไขเส้นเลือดฟอกไต</t>
  </si>
  <si>
    <t>บันทึกผลงานผ่าน HosXP
2. เชื่อมโยงข้อมูล Data health center 
3. ข้อมูลครบถ้วนและถูกต้อง</t>
  </si>
  <si>
    <t>ระบบ Hemodialysis</t>
  </si>
  <si>
    <t>1. PP basic
2. กองทุนตำบล
3. กองทุนอื่น ๆ</t>
  </si>
  <si>
    <t>1. คณะทำงาน Service Plan สาขาไตดำเนินงานกำกับติดตาม
2. NCD Board ระดับจังหวัด นิเทศติดตามปีละ2 ครั้ง
3. NCD Board ระดับอำเภอ</t>
  </si>
  <si>
    <t>1. คืนข้อมูล/ประสานกองทุนหลักประกันสุขภาพในระดับท้องถิ่นหรือพื้นที่เพื่อสนับสนุนการคัดกรองโรคไต
2. สนับสนุนให้องค์กรปกครองส่วนท้องถิ่นพัฒนาตนเอง ใช้หลักUCARE ของชุมชน DHS District Health System
3. ยึดหลักสุขภาพดีวิถีชีวิตไทย
4. ผู้มีส่วนร่วมได้แก่ อปท./แกนนำ/ชุมชน/อสม./ผู้ป่วย/ผู้แทน หรือ Care Giver/ญาติ</t>
  </si>
  <si>
    <t>F/M</t>
  </si>
  <si>
    <t>1.บันทึกผลงานผ่าน Hos_XP
2.ส่งออกข้อมูลเข้า HDC 
3.รายงานผลงานทางระบบคลัง
ข้อมูลโรคไม่ติดต่อเรื้อรัง
4ฐานข้อมูลกลางระดับจังหวัด</t>
  </si>
  <si>
    <t>1.Enzymatic method
2.Urine Microalbumin
3 ฟอสเฟส
4 สื่อนวตกรรม
5 Line Group
6 สมุดคู่มือการดูแลตนเองโรคไต</t>
  </si>
  <si>
    <t>1.คณะทำงาน Service Plan
สาขาไตดำเนินงานกำกับติดตาม
2.NCD Board ระดับอำเภอ</t>
  </si>
  <si>
    <t>1.คืนข้อมูล/ประสานกองทุนหลัก
ประกันสุขภาพในระดับท้องถิ่น/พชอเพื่อสนับสนุนการคัดกรองโรคไต
2.ยึดหลักสุขภาพดีวิถีชีวิตไทย
3.ผู้มีส่วนร่วมได้แก่ อปท./แกนนำ/ชุมชน/อสม./ผู้ป่วย/ผู้แทน หรือ Care Giver/ญาติ</t>
  </si>
  <si>
    <t>P</t>
  </si>
  <si>
    <t>1.คัดกรองความเสี่ยงโรคไตโดยประเมินค่าeGFRใน
กลุ่มเสี่ยงโรคไตเรื้อรัง ได้แก่ผู้ป่วยโรคDM/HT
2.ประเมินค่าeGFRในกลุ่มเสี่ยงโรคไตเรื้อรังในผู้ป่วย โรคนิ่ว/ Gout/ Nephritis/OA /ใช้ยา NSAIDs  
3.ปรับเปลี่ยนพฤติกรรม ลดเค็ม ลดโรค เพื่อป้องกันโรคไต
4.ชะลอความเสื่อมของไตในกลุ่มผู้ป่วยโรคไตเรื้อรังระยะ1-2 และระยะ 3A กรณีมีข้อยกเว้น
5.ดูแลผู้ป่วย CAPD/HD ที่บ้าน
6.ติดตามเยี่ยมผู้ป่วยโรคไตเรื้อรัง</t>
  </si>
  <si>
    <t>1.พยาบาลวิชาชีพ/Mini CKD
2.อสม.ที่ผ่านการอบรมเรื่องการดูแลผู้ป่วยโรคไต
3.อสค.โรคไต
4.สหสาวิชาชีพ</t>
  </si>
  <si>
    <t>1.บันทึกผลงานผ่าน Hos_PCU
2.ส่งออกข้อมูลเข้า HDC 
3.รายงานผลงานทางระบบคลังข้อมูลโรคไม่ติดต่อเรื้อรัง
4.พัฒนาระบบ Social Networkในสถานบริการที่ไม่พร้อม</t>
  </si>
  <si>
    <t>1.สื่อให้ความรู้ในการเยี่ยมบ้าน
ผู้ป่วยโรคไตวายเรื้อรังของอสม.
2 มาตรฐานการดูแลผู้ป่วยและการให้ความรู้ในแต่ละระยะ</t>
  </si>
  <si>
    <t>1. PP basic
2. กองทุนตำบล</t>
  </si>
  <si>
    <t>2.NCD Board 
ระดับอำเภอ</t>
  </si>
  <si>
    <t>1.คืนข้อมูล/ประสานกองทุน
หลักประกันสุขภาพในระดับท้องถิ่นหรือพื้นที่เพื่อสนับสนุนการคัดกรองโรคไต
2.สนับสนุนให้องค์กรปกครองส่วนท้องถิ่นพัฒนาตนเอง ใช้หลักUCARE ของชุมชน DHS District Health System
3.ยึดหลักสุขภาพดีวิถีชีวิตไทย
4.ผู้มีส่วนร่วมได้แก่ อปท./แกนนำ/ชุมชน/อสม./ผู้ป่วย/ผู้แทน หรือ Care Giver/ญาติ</t>
  </si>
  <si>
    <t>1.คัดกรองความเสี่ยงโรคไตโดยประเมินค่าeGFRในกลุ่มเสี่ยงโรคไตเรื้อรัง ได้แก่ผู้ป่วยโรคDM/HT</t>
  </si>
  <si>
    <t>2.ติดตามการปรับเปลี่ยนพฤติกรรมในกลุ่มเสี่ยงCKD และประเมินยืนยันการวินิจฉัยโรคไตเรื้อรังซ้ำ</t>
  </si>
  <si>
    <t>3ผู้ป่วยโรคไตเรื้อรังมีค่าeGFR&lt;4 ml/min/1.73m2/yr</t>
  </si>
  <si>
    <t>4.ติดตามเยี่ยมผู้ป่วยโรคไตเรื้อรังระยะ 3-5 โดย อสม.รักษ์ไต</t>
  </si>
  <si>
    <t>4.ติดตามเยี่ยมผู้ป่วยโรคไตเรื้อรังระยะ 3-5 โดยอสม.รักษ์ไต</t>
  </si>
  <si>
    <r>
      <rPr>
        <u val="double"/>
        <sz val="16"/>
        <color indexed="8"/>
        <rFont val="Angsana New"/>
        <family val="1"/>
      </rPr>
      <t>แผนงานที่ 6</t>
    </r>
    <r>
      <rPr>
        <sz val="16"/>
        <color indexed="8"/>
        <rFont val="Angsana New"/>
        <family val="1"/>
      </rPr>
      <t xml:space="preserve"> การพัฒนาระบบบริการสุขภาพ (Service Plan)                        </t>
    </r>
    <r>
      <rPr>
        <u val="double"/>
        <sz val="16"/>
        <color indexed="8"/>
        <rFont val="Angsana New"/>
        <family val="1"/>
      </rPr>
      <t>โครงการที่ 21</t>
    </r>
    <r>
      <rPr>
        <sz val="16"/>
        <color indexed="8"/>
        <rFont val="Angsana New"/>
        <family val="1"/>
      </rPr>
      <t xml:space="preserve"> โครงการพัฒนาระบบบริการสุขภาพ สาขาโรคไต
</t>
    </r>
  </si>
  <si>
    <r>
      <rPr>
        <u val="double"/>
        <sz val="16"/>
        <color indexed="8"/>
        <rFont val="Angsana New"/>
        <family val="1"/>
      </rPr>
      <t>ภารกิจพื้นฐาน</t>
    </r>
    <r>
      <rPr>
        <sz val="16"/>
        <color indexed="8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    </t>
    </r>
    <r>
      <rPr>
        <b/>
        <u val="double"/>
        <sz val="14"/>
        <color theme="1"/>
        <rFont val="TH SarabunPSK"/>
        <family val="2"/>
      </rPr>
      <t/>
    </r>
  </si>
  <si>
    <r>
      <t>1.บริการบำบัดทดแทนไต</t>
    </r>
    <r>
      <rPr>
        <sz val="16"/>
        <color rgb="FF000000"/>
        <rFont val="Angsana New"/>
        <family val="1"/>
      </rPr>
      <t>(Hemodialysis /CAPD) และการรักษาผู้ป่วยโรคไตเรื้อรัง
2.พัฒนาระบบส่งต่อ
3.ศูนย์ประสานบริจาคไต
4. พัฒนา palliative care ในผู้ป่วยโรคไตเรื้อรังระยะสุดท้ายที่ปฏิเสธการบำบัดทดแทนไต</t>
    </r>
  </si>
  <si>
    <r>
      <t>ยุทธศาสตร์ที่ 2</t>
    </r>
    <r>
      <rPr>
        <sz val="16"/>
        <color theme="1"/>
        <rFont val="Angsana New"/>
        <family val="1"/>
      </rPr>
      <t xml:space="preserve"> ด้านบริการเป็นเลิศ (Service Excellence)</t>
    </r>
  </si>
  <si>
    <t>S / M1 / M2 / F1 / F2 / F3 / รพ.สต.</t>
  </si>
  <si>
    <t>1.จัดโครงการตรวจค้นหามะเร็งให้ได้ตั้งแต่ระยะแรก</t>
  </si>
  <si>
    <t>1. จัดอบรมเพิ่มทักษะ   ในด้านการวินิจฉัยโรคมะเร็งแก่บุคลากร เช่น การทำ FNA</t>
  </si>
  <si>
    <t>ข้อมูลการคัดกรองประชาชนกลุ่มเสี่ยง / ข้อมูลการวินิจฉัยเบื้องต้นในโรคมะเร็ง</t>
  </si>
  <si>
    <t xml:space="preserve">1.การเข้าถึงการรับบริการในทุกระดับ </t>
  </si>
  <si>
    <t>องค์กรปกครองส่วนท้องถิ่น  มูลนิธิต่างๆ หน่วยราชการ  และภาคเอกชน ในการมีส่วนร่วมในการสนับสนุนการรณรงค์ส่งเสริมสุขภาพและป้องกันไม่ให้เกิดโรคมะเร็งในระดับพื้นที่</t>
  </si>
  <si>
    <t xml:space="preserve"> - โครงการตรวจเต้านมด้วยตนเองของสตรีอายุ 30ปี</t>
  </si>
  <si>
    <t xml:space="preserve">2. ส่งบุคลากรที่มีอยู่ไปอบรมการตรวจผ่านกล้องต่างๆ  เช่น        Colonoscopy  </t>
  </si>
  <si>
    <t>ข้อมูลการส่งต่อ</t>
  </si>
  <si>
    <t xml:space="preserve">- Gastroscope </t>
  </si>
  <si>
    <t>2.งบลงทุนจากสำนักงานหลักประกันสุขภาพแห่งชาติ</t>
  </si>
  <si>
    <t>2.การคัดกรองโรคมะเร็งครอบคลุมไปในทุกระดับอย่างทั่วถึงและเท่าเทียมกัน</t>
  </si>
  <si>
    <t xml:space="preserve"> - โครงการตรวจมะเร็งปากมดลูกในสตรีอายุ 30-60 ปี</t>
  </si>
  <si>
    <t xml:space="preserve">3.  จัดประชุมวิชาการความรู้เรื่องโรคมะเร็ง ปัจจัยเสี่ยง และการการตรวจคัดกรอง การป้องกันโรคมะเร็ง แก่บุคลากรสาธารณสุข และประชาชน </t>
  </si>
  <si>
    <t>ระยะเวลารอการวินิจฉัย</t>
  </si>
  <si>
    <t>- Colonoscope</t>
  </si>
  <si>
    <t xml:space="preserve">3. งบลงทุนจากเขตบริการสุขภาพ </t>
  </si>
  <si>
    <t xml:space="preserve"> - โครงการตรวจอุจจาระผู้ป่วยอายุ 50 ปี ด้วยวิธี FIT</t>
  </si>
  <si>
    <t>4.ส่งบุคลากรเข้ารับอาการอบรมเฉพาะทางการรักษาพยาบาลผู้ป่วยโรคมะเร็ง</t>
  </si>
  <si>
    <t>- Ultrasound</t>
  </si>
  <si>
    <t>4.งบสนับสนุนจากองค์กรปกครองส่วนท้องถิ่น</t>
  </si>
  <si>
    <t xml:space="preserve"> - โครงการค้นหามะเร็งลำไส้ ในกลุ่มเสี่ยงที่มีผล FIT test positive โดยการส่องกล้อง (colonoscope)</t>
  </si>
  <si>
    <t>- mammogram</t>
  </si>
  <si>
    <t>5.งบสนับสนุนจากองค์กรเอกชน (มูลนิธิถันยรักษ์ ฯลฯ)</t>
  </si>
  <si>
    <t>2. ให้บริการตรวจ</t>
  </si>
  <si>
    <t>- Computed tomography</t>
  </si>
  <si>
    <t xml:space="preserve"> - Mammography</t>
  </si>
  <si>
    <t>- Endoscope</t>
  </si>
  <si>
    <t xml:space="preserve"> - Ultrasonography</t>
  </si>
  <si>
    <t>2.  จัดทำระบบนัด online เพื่อส่งผู้ป่วยมาตรวจวินิจฉัยโรค     - คิวนัด ultrasound , CT</t>
  </si>
  <si>
    <t xml:space="preserve"> - Computed tomography</t>
  </si>
  <si>
    <t>3.  พัฒนา Referal system</t>
  </si>
  <si>
    <t xml:space="preserve"> - Colonoscopy</t>
  </si>
  <si>
    <t xml:space="preserve">   -  การใช้โปรแกรม Thairefer</t>
  </si>
  <si>
    <t xml:space="preserve"> - Coloposcopy</t>
  </si>
  <si>
    <t>4.พัฒนาระบบสารสนเทศมะเร็ง</t>
  </si>
  <si>
    <t xml:space="preserve"> - Cystoscopy</t>
  </si>
  <si>
    <t>- การจัดทำทะเบียนมะเร็ง</t>
  </si>
  <si>
    <t xml:space="preserve"> - FNA  , tissue Bx.</t>
  </si>
  <si>
    <t xml:space="preserve">    (Hospital base,)</t>
  </si>
  <si>
    <t xml:space="preserve"> - Tumor markers</t>
  </si>
  <si>
    <t>1.รณรงค์ตรวจคัดกรองกลุ่มเสี่ยง มะเร็งปากมดลูกและมะเร็งเต้านม เครือข่าย รพ.กำแพงเพชร ปี 2563</t>
  </si>
  <si>
    <t>ร้อยละ 25 ของกลุ่มเสี่ยงมะเร็งปากมดลูก และมะเร็งเต้านม ได้รับการคัดกรอง</t>
  </si>
  <si>
    <t>1.รณรงค์ตรวจคัดกรองมะเร็งปากมดลูกและมะเร็งเต้านม เครือข่าย รพ.กำแพงเพชร ปี 2563</t>
  </si>
  <si>
    <t>ร้อยละ 15 ของกลุ่มเสี่ยงมะเร็งปากมดลูก และมะเร็งเต้านม ได้รับการคัดกรอง</t>
  </si>
  <si>
    <t>2.สัญจรคัดกรองมะเร็งเต้านมร่วมกับมูลนิธิกาญจนบารมี</t>
  </si>
  <si>
    <t>3.เสวนาเรื่องโรคมะเร็งเต้านมสำหรับประชาชน ณ ห้างสรรพสินค้าโรบินสัน</t>
  </si>
  <si>
    <t>จัดนิทรรศการ / ส่งทีมแพทย์ พยาบาล เข้าร่วมเสวนาให้ความรู้แก่ประชาชน</t>
  </si>
  <si>
    <t>4.ส่งพยาบาลวิชาชีพ เข้ารับการอบรมการพยาบาลเฉพาะทางเคมีบำบัด</t>
  </si>
  <si>
    <t>พยาบาลวิชาชีพ จำนวน 1 คน ได้เข้ารับการอบรมการพยาบาลเฉพาะทางการพยาบาลผู้ป่วยมะเร็ง</t>
  </si>
  <si>
    <t>5.โครงการประชุมเครือข่ายผู้ประสานงานดูแลผู้ป่วยมะเร็งจังหวัดกำแพงเพชร(Cancer nurse co-ordinator)</t>
  </si>
  <si>
    <t>ดำเนินการจัดประชุมเครือข่ายผู้ประสานงานดูแลผู้ป่วยมะเร็งจังหวัดกำแพงเพชร(Cancer nurse co-ordinator)</t>
  </si>
  <si>
    <t>6.โครงการค้นหามะเร็งลำไส้ ในกลุ่มเสี่ยงที่มีผล FIT test positive โดยการส่องกล้อง (colonoscope)</t>
  </si>
  <si>
    <t>6.โครงการ การค้นหามะเร็งลำไส้ ในกลุ่มเสี่ยงที่มีผล FIT test positive โดยการส่องกล้อง (colonoscope)</t>
  </si>
  <si>
    <t>ดำเนินการจัดประชุมเชิงปฏิบัติการ การค้นหามะเร็งลำไส้ ในกลุ่มเสี่ยงที่มีผล FIT test positive โดยการส่องกล้อง (colonoscope)</t>
  </si>
  <si>
    <t>จัดซื้ออุปกรณ์เครื่องมือที่จำเป็นต้องใช้ในการตรวจวินิจฉัย</t>
  </si>
  <si>
    <t>1. งบลงทุนจากกระทรวงสาธารณสุข</t>
  </si>
  <si>
    <t>มีการคัดกรองผู้ป่วยและปรับเปลี่ยนพฤติกรรมสุขภาพที่มีปัจจัยเสี่ยงต่อโรคหัวใจและหลอดเลือด ในรายที่เป็นโรคแล้ว ให้มีการควบคุมปัจจัยเสี่ยงให้อยู่ในระดับที่ต้องการ</t>
  </si>
  <si>
    <t>อัตราตายโรคหลอดเลือดหัวใจไม่เกิน 26 ต่อแสนประชากร</t>
  </si>
  <si>
    <t>เหมือนไตรมาส 1</t>
  </si>
  <si>
    <t>ให้การรักษาผู้ป่วยที่เป็นภาวะหัวใจขาดเลือดเฉียบพลันอย่างรวดเร็ว โดยการให้ยาละลายลิ่มเลือด</t>
  </si>
  <si>
    <t>ร้อยละผู้ป่วย STEMI เสียชีวิตในโรงพยาบาล &lt;10%</t>
  </si>
  <si>
    <t>ปรับเปลี่ยนพฤติกรรมในผู้ป่วยที่มี CVD risk score &gt; 20%</t>
  </si>
  <si>
    <t>อบรมพยาบาลเฉพาะทางโรคหลอดเลือดหัวใจและทรวงอก</t>
  </si>
  <si>
    <t xml:space="preserve">แนวทางการส่งต่อผู้ป่วย และข้อมูล
</t>
  </si>
  <si>
    <t>รพ.ทุกแห่งมียาละลายลิ่มเลือด SK และยาที่จำเป็นตามมาตรฐาน</t>
  </si>
  <si>
    <t>ทุกคนสามารถเข้าถึง
บริการทางด่วน (STEMI
Fast Track)ได</t>
  </si>
  <si>
    <t xml:space="preserve">Fribrinolytic + Care STEMI Fast  Track
Risk stratification ด้วย Echo และ/EST
ให้ความรู้ผู้ป่วยในการดูแลตนเอง </t>
  </si>
  <si>
    <t>อายุรแพทย์โรคหัวใจ (ลาเรียน)</t>
  </si>
  <si>
    <t>ให้บริการด้านการดูแลผู้ป่วย ด้านหลอดเลือดและหัวใจ</t>
  </si>
  <si>
    <t>เพิ่มพยาบาลที่มีความชำนาญเฉพาะทางให้มีความรู้ ทักษะในการดูแลผู้ป่วยด้านหลอดเลือดและหัวใจ</t>
  </si>
  <si>
    <t xml:space="preserve"> - ประสานชุมชนในปัญหาที่เกี่ยวข้อง
 - ให้ประชาชนมีส่วนร่วมในการดูแลตนเองที่เหมาะสมเพื่อป้องกันการเกิดหลอดเลือดและหัวใจ</t>
  </si>
  <si>
    <t>1. พัฒนาการลงข้อมูลในระบบ ICD 10 code และฐานข้อมูลsepsis [ SEPNET Area 3] ตามนโยบายเขต 3</t>
  </si>
  <si>
    <t>1.ปรับปรุงคู่มือแนวทางการดูแลผู้ป่วยsepsis hour 1 bundle (ตามสมาคมเวชบำบัดวิกฤติ)</t>
  </si>
  <si>
    <t>งบประมาณเงินบำรุง</t>
  </si>
  <si>
    <t>คณะกรรมการ Service Plan ระดับจังหวัดดำเนินงานและติดตามความก้าวหน้า</t>
  </si>
  <si>
    <t>ร่วมกับ อสม.อสค. รพสต.และ รพช.ในการประชาสัมพันธ์โครงการให้ความรู้และสุขศึกษาจัดทำสื่อสุขศึกษาในประชาชนและกลุ่มผู้ป่วยกลุ่มเสี่ยงต่อการติดเชื้อในกระแสโลหิต</t>
  </si>
  <si>
    <t xml:space="preserve">2. พัฒนาเครื่องมือประเมินและคัดกรองผู้ป่วย Sepsis และSepsis bundle   </t>
  </si>
  <si>
    <t>2.โปรแกรมสำเร็จรูป sepnet (สำหรับโรงพยาบาลที่สนใจและมีความพร้อม)</t>
  </si>
  <si>
    <t xml:space="preserve">จัดสรรทรัพยากรและเครื่องมือให้ได้ตามมาตรฐานการดูแลผู้ป่วย sepsis   </t>
  </si>
  <si>
    <t xml:space="preserve"> กำหนดคำนิยามขอบเขตการดำเนินงานการจัดเก็บข้อมูล และสร้างความเข้าใจที่ตรงกันแก่บุคลากรที่เกี่ยวข้อง</t>
  </si>
  <si>
    <t>จัดทำ CD เผยแพร่ความรู้,เอกสารแผ่นพับ MEWS score mini card</t>
  </si>
  <si>
    <t>ให้บริการด้านการดูแลผู้ป่วย sepsis</t>
  </si>
  <si>
    <t>เพิ่มพยาบาลที่มีความชำนาญเฉพาะทางให้มีความรู้ ทักษะในการดูแลผู้ป่วย sepsis</t>
  </si>
  <si>
    <t>การศึกษาดูงานระบบการดูแลผู้ป่วยsepsis  เพื่อแลกเปลี่ยนเรียนรู้แนวทาง
การดูแลผู้ป่วย sepsis ศึกษาระบบ Rapid Response Team</t>
  </si>
  <si>
    <t>อัตราการเสียชีวิตของผู้ป่วยติดเชื้อในกระแสเลือด  &lt;28 %</t>
  </si>
  <si>
    <t>พัฒนาศักยภาพเจ้าหน้าที่ทุกระดับในสถานบริการ
ให้มีความรู้ในการดูแลผู้ป่วย Sepsis</t>
  </si>
  <si>
    <t>การนิเทศชุมชนและ PCC ของ service plan sepsis แลกเปลี่ยนเรียนรู้เชิงปฏิบัติการ ติดตามงาน สร้างเสริมเครือข่ายการดูแลผู้ป่วยสู่ชุมชนพร้อมทั้งการดูแลเป็นพี่เลี้ยงโรงพยาบาลชุมชน</t>
  </si>
  <si>
    <t>อัตราการเสียชีวิตของผู้ป่วยติดเชื้อในกระแสเลือด &lt;28 %</t>
  </si>
  <si>
    <t>โครงการให้ความรู้และสุขศึกษาจัดทำสื่อสุขศึกษาในประชาชนและกลุ่มผู้ป่วยกลุ่มเสี่ยงต่อการติดเชื้อในกระแสโลหิต เพื่อพัฒนาศักยภาพเจ้าหน้าที่และทีมผู้ดูแลในการให้คำแนะนำและการจัดการเบื้องต้นอย่างเหมาะสมแก่ประชาชนและกลุ่มเสี่ยง</t>
  </si>
  <si>
    <t xml:space="preserve">จัดประชุมอบรมฟื้นฟูความรู้ด้านการดูแลผู้ป่วยsepsis แก่เจ้าหน้าที่โรงพยาบาลกำแพงเพชร และโรงพยาบาลเครือข่ายในจังหวัดกำแพงเพชร
</t>
  </si>
  <si>
    <t xml:space="preserve"> - ประสานชุมชนในปัญหาที่เกี่ยวข้อง
 - ให้ประชาชนมีส่วนร่วมในการดูแลตนเองที่เหมาะสมเพื่อป้องกันการเกิด sepsis</t>
  </si>
  <si>
    <t>ปฏิบัติตามแนวทางการดูแลผู้ป่วย sepsis (ปรับปรุง  ตามสมาคมเวชบำบัดวิกฤติ)</t>
  </si>
  <si>
    <t>1. จัดประชุมอบรมฟื้นฟูความรู้ด้านการดูแลผู้ป่วยsepsis แก่เจ้าหน้าที่โรงพยาบาลกำแพงเพชร และโรงพยาบาลเครือข่ายในจังหวัดกำแพงเพชร</t>
  </si>
  <si>
    <t>1. จัดสถานที่ให้บริการแบบผู้ป่วยในแก่ผู้ป่วย
จิตเวชตามความเหมาะสม
2. มีความสามารถในการทำทดสอบ
ทางจิตวิทยาด้วยเครื่องมือที่ได้มาตรฐานสากลโดยนักจิตวิทยาคลินิก
3. สนับสนุนให้มีการส่งเสริมสุขภาพจิตชุมชน</t>
  </si>
  <si>
    <t>1. จัดให้มีนักจิตวิทยาคลินิก
2. ความรู้แก่เครือข่ายการดูแลสุขภาพในการคัดกรองเบื้องต้น และการดูแลเฝ้าระวังปัญหาที่อาจเกิดขึ้นจากสภาพจิตใจและพยาธิ
สภาพของโรค
3. ให้ความรู้เรื่อง พ.ร.บ.สุขภาพจิต พ.ศ. 2551 แก่เครือข่ายในและนอกระบบสาธารณสุข</t>
  </si>
  <si>
    <t>1. มีระบบการส่งต่อข้อมูลผู้ป่วยจิตเวชภายในจังหวัด เพื่อการดูแลอย่างต่อเนื่อง
2. มีการบันทึกการคัดกรอง และการบำบัดรักษามาตรฐานข้อมูล 43 แฟ้ม
3. ระบบรายงานเฝ้าระวังปัญหา
การฆ่าตัวตาย
4. การวิเคราะห์ประมวลผล ติดตาม</t>
  </si>
  <si>
    <t>PP UC  NonUC
สปสช.</t>
  </si>
  <si>
    <t>1. คณะกรรมการ SPจิตเวชระดับจังหวัด เขตดำเนินงานและติดตามความก้าวหน้า
2. สำนักตรวจราชการกระทรวงสาธารณสุขติดตามความก้าวหน้า</t>
  </si>
  <si>
    <t>1. คืนข้อมูลสู่ชุมชน
2. สนับสนุนให้องค์กรปกครองส่วนท้องถิ่นพัฒนาตนเองในการมีส่วนร่วมดูแลสุขภาพจิตชุมชน3.ยึดหลักสุขภาพดีวิถีชีวิตไทย
4. เครือข่ายการดูแลผู้ป่วยจิตเวชในชุมชน
5. สื่อมวลชนประชาสัมพันธ์ความรู้แก่ประชาชน</t>
  </si>
  <si>
    <t>M2 
F1 -F3</t>
  </si>
  <si>
    <t>1. จัดทำฐานข้อมูลผู้ป่วยจิตเวชในเขตรับผิดชอบ
2. มีการบันทึกการคัดกรอง และการบำบัดรักษามาตรฐานข้อมูล 43 แฟ้ม
3. ระบบรายงานเฝ้าระวังปัญหาการฆ่าตัวตาย
4. การวิเคราะห์ประมวลผล ติดตาม</t>
  </si>
  <si>
    <t>1. จัดหายาจิตเวช 6 กลุ่ม 35 รายการ
2. นวตกรรมในการดูแลผู้ป่วยสุขภาพจิต จิตเวช</t>
  </si>
  <si>
    <t>PP UC  NonUCสปสช.</t>
  </si>
  <si>
    <t>1. คณะกรรมการ SPจิตเวชระดับจังหวัด เขต ดำเนินงานและติดตามความก้าวหน้า
2. สำนักตรวจราชการกระทรวงสาธารณสุขติดตามความก้าวหน้า</t>
  </si>
  <si>
    <t>1. คืนข้อมูลสู่ชุมชน
2. สนับสนุนให้องค์กรปกครองส่วนท้องถิ่นพัฒนาตนเองในการมีส่วนร่วมดูแลสุขภาพจิตชุมชน
3.ยึดหลักสุขภาพดีวิถีชีวิตไทย
4. เครือข่ายการดูแลผู้ป่วยจิตเวชในชุมชน
5. สื่อมวลชนประชาสัมพันธ์ความรู้แก่ประชาชน</t>
  </si>
  <si>
    <t>1. พัฒนากระบวนการเฝ้าระวังอันตรายจากการใช้ยาจิตเวช
2. พัฒนาระบบการติดตามดูแลผู้ป่วยจิตเวชและครอบครัว
3. มีบริการให้คำปรึกษาทางสังคมจิตใจ
4. มีระบบเฝ้าระวังปัญหาโรคจิต โรคซึมเศร้า และการทำร้ายตนเอง
5. มีระบบเฝ้าระวังการกระทำความรุนแรงในชุมชน
6. มีระบบการติดตามดูแลผู้ป่วยสุขภาพจิตและจิตเวชในพื้นที่
7. มีระบบการเฝ้าระวัง ส่งเสริม IQ/EQ ในเด็กปฐมวัยและวัยเรียน
8. สามารถบูรณาการงานการดูแลทางสังคมจิตใจให้เข้าไปอยู่ในงานประจำของงานบริการทุกส่วนของ รพ.สต.</t>
  </si>
  <si>
    <t>1. นักวิชาการสาธารณสุขผ่านการอบรมหลักสูตรสุขภาพ
จิตชุมชน 
2. ฟื้นฟูความรู้บุคลากร
2.1การส่งเสริมป้องกันและเฝ้าระวังด้านสุขภาพจิตในชุมชน ความสามารถในการร่วมติดตามผู้ป่วยที่ได้รับการส่งกลับมาดูแลในพื้นที่
2.2 การใช้ยาจิตเวชในผู้ป่วย
2.3 การให้บริการปรึกษา
2.4 การส่งเสริมพัฒนา</t>
  </si>
  <si>
    <t>1. มีข้อมูลผู้ป่วยจิตเวชในพื้นที่
2. มีการบันทึกการคัดกรอง และ
การบำบัดรักษามาตรฐานข้อมูล 43 แฟ้ม
3. ระบบรายงานเฝ้าระวังปัญหาการฆ่าตัวตาย
4. การวิเคราะห์ประมวลผล ติดตาม</t>
  </si>
  <si>
    <t>การดูแลยาจิตเวชให้ผู้ป่วยในพื้นที่ได้รับยาอย่างต่อเนื่อง</t>
  </si>
  <si>
    <t>PP UC  NonUC</t>
  </si>
  <si>
    <t>1. เครือข่ายการดูแลผู้ป่วยจิตเวชในชุมชน
2. องค์กรปกครองส่วนท้องถิ่น
3. สื่อมวลชน</t>
  </si>
  <si>
    <t>1. การเข้าถึงบริการจิตเวช
   1.1 ออทิซึ่ม(ร้อยละ 10)
   1.2 สมาธิสั้น(ร้อยละ 9)
   1.3 โรคซึมเศร้า(ร้อยละ 67)
   1.4 โรคจิต(ร้อยละ 80)</t>
  </si>
  <si>
    <t>เพิ่มร้อยละ 2.5 จากปีงบประมาณ 2562 
ร้อยละ 8
ร้อยละ 80
ร้อยละ 60</t>
  </si>
  <si>
    <t>เพิ่มร้อยละ 2.5 จากปีงบประมาณ 2562
ร้อยละ 8.5
ร้อยละ 70</t>
  </si>
  <si>
    <t>เพิ่มร้อยละ 2.5 จากปีงบประมาณ 2562
ร้อยละ 9
ร้อยละ 80
ร้อยละ 80</t>
  </si>
  <si>
    <t>เพิ่มร้อยละ 2.5 จาก
ปีงบประมาณ 2562
ร้อยละ 9
ร้อยละ 80
ร้อยละ 80</t>
  </si>
  <si>
    <t>2. การป้องกัน แก้ไข ปัญหาวิกฤตสุขภาพจิต
   2.1 การฆ่าตัวตายสำเร็จ
   2.2 การพยายามฆ่าตัวตายซ้ำ</t>
  </si>
  <si>
    <t>ไม่เกินร้อยละ6.17
ไม่เกินร้อยละ 5</t>
  </si>
  <si>
    <t>1. มีระบบให้บริการเภสัชสนเทศ, การนำข้อมูลมาวิเคราะห์ประมวลผล และนำไปสู่การพัฒนา
2. มีการบริหารจัดการให้มียาจิตเวชที่จำเป็นใช้สำหรับบริการผู้ป่วยทั้งใน รพ. และสนับสนุนหน่วยงานสาธารณสุขระดับอื่น ๆ ในจังหวัด</t>
  </si>
  <si>
    <t>1. มีการจัดสถานที่ให้บริการแบบผู้ป่วยในแก่ผู้ป่วยจิตเวชตามความเหมาะสม
2. มีการจัด Psychosocial clinic ที่ได้มาตรฐาน
3. สามารถให้การวินิจฉัย common disease ได้ทั้ง 10 โรค คือ โรคจิตเภท, โรควิตกกังวล,โรคซึมเศร้า ภาวะปัญญาอ่อน, ภาวะออทิสติก, โรคสมาธิสั้นภาวะบกพร่องทางการเรียนรู้ , Dementia, Alcohol dependencedisorder และ Substance useddisorder สามารถให้การบำบัดรักษาได้ตามมาตรฐานและบริบทของโรงพยาบาล รวมทั้งให้การรักษาเบื้องต้นแบบผู้ป่วยในได้
4. พัฒนาระบบยา ประเด็น “ระบบเฝ้าระวังเพื่อป้องกันหรือลดความรุนแรงจากอันตรายที่อาจเกิดจากการใช้ยาจิตเวช”</t>
  </si>
  <si>
    <t>5. สามารถให้การวินิจฉัยและบำบัดรักษาผู้ป่วยนิติจิตเวช/ผู้ป่วยเบื้องต้น ตามมาตรา 22 แห่งพระราชบัญญัติสุขภาพจิต พ.ศ. 2551
6. มีระบบการเฝ้าระวัง ส่งเสริม IQ/EQ ในเด็กปฐมวัยและวัยเรียน
7. คลินิกสุขภาพจิตและจิตเวชแยกเฉพาะเป็นสัดส่วนที่งานผู้ป่วยนอก
8. มีระบบบริการศูนย์พึ่งได้
9. ระบบการดูแลช่วยเหลือเยียวยาจิตใจผู้ประสบภาวะวิกฤต(MCATT)</t>
  </si>
  <si>
    <t>1. กุมารแพทย์ผ่านการอบรมและฟื้นฟูทักษะ
สามารถให้การตรวจรักษาผู้ป่วยที่มีปัญหาพัฒนาการและโรคทางจิตเวชเด็กและวัยรุ่นได้
2. สนับสนุนให้มีพยาบาลผ่านการอบรมหลักสูตรเฉพาะทางการพยาบาลจิตเวชเด็กและวัยรุ่น(4 เดือน)
3. สนับสนุนให้เภสัชกรผ่านการอบรมหลักสูตรการบริบาลเภสัชกรรมเฉพาะทางสาขาจิตเวช
4. จัดให้มีพนักงานเจ้าหน้าที่ตามพระราชบัญญัติ สุขภาพจิต พ.ศ. 2551</t>
  </si>
  <si>
    <t>5. บุคลากรของทีม MCATTผ่านการอบรมความรู้เรื่องการพัฒนาศักยภาพทีมช่วยเหลือเยียวยาจิตใจ
6. ส่งเสริมให้บุคลากรสาธารณสุขที่เกี่ยวข้องให้มีความรู้ในการคัดกรองและการดูแลเด็กที่มีความบกพร่องทางสติปัญญา พฤติกรรม และอารมณ์
7. พัฒนาบุคลากรที่เกี่ยวข้องให้มีความรู้ในการส่งเสริมพัฒนา IQ/EQ ในเด็กปฐมวัยและวัยเรียน</t>
  </si>
  <si>
    <t xml:space="preserve"> 1. คัดกรองภาวะแทรกซ้อน
2. พัฒนาประสิทธิภาพบุคลากรในการดูแล  VLBW, ELBW
3. ให้คำปรึกษาผู้ป่วยทารกที่มีปํญหาในการ    ดูแลหรือต้อง ส่งต่อมาเพื่อทำการรักษา
4. เพิ่มเตียง 2 SNB : 1 NICU
5. พัฒนาระบบส่งต่อโดยใช้ Stable program
6. พัฒนาระบบการจัดเก็บข้อมูล</t>
  </si>
  <si>
    <t>1. Neonatal mortality    rate
2. อัตราการเกิด
- ROP
- VAP
 - IVH
- BPD
- Pneumothorax
 - Hearing loss
3. อัตราการส่งต่อนอกเครือข่าย</t>
  </si>
  <si>
    <t>1. งบค่าเสื่อม
2. งบประมาณ
3. งบเงินบำรุง</t>
  </si>
  <si>
    <t>คณะกรรมการ
พัฒนาระบบการ ดูแลทารกแรกเกิด
1. ระดับ รพ
2. ระดับจังหวัด
3. ระดับเขตบริการ</t>
  </si>
  <si>
    <t>ลดการเกิดTeenage pregnancy
 - การฝากครรภ์
 - การคลอดที่สถาน   พยาบาล
- การติดตามเยี่ยม หลังคลอด
 - ชมรมสายใยรัก   แห่งครอบครัว</t>
  </si>
  <si>
    <t>1. กุมารสัญจร รพช.เพื่อการศึกษา   ร่วมกัน
2. นิเทศ ติดตามการตายทารกอายุ
 น้อยกว่า 28 วัน รายงานวิเคราะห ข้อมูลและวางแผนเพื่อแก้ไข
3. ประชุม MCH Board ติดตาม   ดำเนินงาน
4. อัตราตายทารกแรกเกิด   อายุน้อยกว่าหรือเท่ากับ    28 วันน้อยกว่า 3.4 ต่อ    1,000 ทารกเกิดมีชีพ</t>
  </si>
  <si>
    <t>1. ส่งเจ้าหน้าที่อบรมเฉพาะทาง4เดือน
2. จัดอบรมเชิงปฏิบัติ การเพื่อเพิ่มทักษะ   ศักยภาพเจ้าหน้าที่   ในเครือข่าย
3. ทีมกุมารสัญจร   ออกให้คำแนะนำ   การดูแลทารก แลtการใช้เครื่องมือที่จำเป็น
4. NNP อย่างน้อย เวรละ 1 คน</t>
  </si>
  <si>
    <t xml:space="preserve">S </t>
  </si>
  <si>
    <t>1. HFOV
2. Ventilator
3. Transcutaneus CO2
4. Neonatal transport set
5. OAE
6. Incubater
7. Monitor
8. Echocardiogram
9. Portable X-ray
10. การคัดกรองโรคหัวใจพิการแต่กำเนิด ชนิดเขียว
11. คัดกรอง ROP
12. รักษาROPด้วยlazer</t>
  </si>
  <si>
    <t>1. พัฒนาศักยภาพบุคลากร ในการดูแลทารกแรกเกิด จำแนกตามระดับสถานบริการ
2. พัฒนาสถานพยาบาลทุกระดับให้สามารถดูแลผู้ป่วยได้ตามบริบทและขีดความสามารถที่กระทรวงสาธารณสุขกำหนด
3. จัดระบบการรับและส่งต่อทารกแรกเกิดระหว่างสถานบริการให้ได้มาตรฐาน</t>
  </si>
  <si>
    <t>1. จัดประชุมเชิงปฏิบัติการพัฒนาศักยภาพการดูแลทารกแรกเกิด
2. จัดทำแนวทางการส่งต่อผู้ป่วยวิกฤตร่วมกับ รพช./เครือข่าย
3. จัดทำระบบการคำปรึกษาผู้วิกฤตแบบ hotline แลการดูแลรักษา เบี้องต้นก่อนส่งต่อ
4. ประชุม MCH Board ติดตาม    ดำเนินงาน
5. ประชุมพัฒนาบุคลากรภายในเครือข่ายโรงพยาบาลเพื่อพัฒนาระบบบริการการดูแลทารกแรกเกิด</t>
  </si>
  <si>
    <t>1. พัฒนาสถานพยาบาลทุกระดับให้สามารถดูแลผู้ป่วยได้ตามบริบทและขีดความสามารถที่กระทรวงสาธารณสุขกำหนด
2. สามารถคัดกรองหญิงตั้งครรภ์ที่มีความเสี่ยงสูง (high risk pregnancy) และส่งต่อได้อย่างเหมาะสม</t>
  </si>
  <si>
    <t>1. พัฒนาศักยภาพบุคลากร ในการดูแลทารกแรกเกิด จำแนกตามระดับสถานบริการ
2. พัฒนาสถานพยาบาลทุกระดับให้สามารถดูแลผู้ป่วยได้ตามบริบทและขีดความสามารถที่กระทรวงสาธารณสุขกำหนด
3. สามารถตรวจติดตามทารกแรกเกิด อายุครรภ์ครบกำหนด เมื่ออายุครบ 7 วัน (seven day) คัดกรองความ   ผิดปกติ ให้การช่วยเหลือเบื้องต้น ให้คำแนะนำรวมทั้งส่งต่อได้อย่างเหมาะสม
4. พัฒนาระบบข้อมูลข่าวสารในเครือข่ายจังหวัดกำแพงเพชร</t>
  </si>
  <si>
    <t>1. กุมารสัญจร รพช.เพื่อการศึกษาร่วมกัน
2. อัตราตายทารกแรกเกิด   อายุน้อยกว่าหรือเท่ากับ28 วันน้อยกว่า 3.4 ต่อ 1,000 ทารกเกิดมีชีพ</t>
  </si>
  <si>
    <t xml:space="preserve">1. พัฒนาศักยภาพบุคลากร ในการดูแลทารกแรกเกิด จำแนกตามระดับสถานบริการ
2. พัฒนาสถานพยาบาลทุกระดับให้สามารถดูแลผู้ป่วยได้ตามบริบทและขีดความสามารถที่กระทรวงสาธารณสุขกำหนด
3. สามารถตรวจติดตามทารกแรกเกิด    อายุครรภ์ครบกำหนด เมื่ออายุครบ 7 </t>
  </si>
  <si>
    <t>1. ประชุม MCH Board ทบทวน วิเคราะห์สถานการณ์กำหนดแนวทางการดำเนินงาน
2. จัดทำแผนงาน โครงการ</t>
  </si>
  <si>
    <t>ให้บริการด้านการผ่าตัดศัลยกรรมประสาท
ให้บริการด้านประสาทวิทยาและศัลย์ประสาท
ให้บริการด้านการพยาบาลหลอดเลือดสมอง (stroke)
ให้บริการด้านผู้ป่วยเด็กวิกฤต
ให้บริการด้านทารกวิกฤต
ให้บริการด้านเวชปฏิบัติฉุกเฉิน</t>
  </si>
  <si>
    <t>เพิ่มพยาบาลที่มีความชำนาญเฉพาะทางให้มีความรู้ ทักษะในแต่ละด้าน</t>
  </si>
  <si>
    <t>ประสานชุมชนในปัญหาที่เกี่ยวข้องให้ประชาชนมีส่วนร่วมในการดูแลตนเองที่เหมาะสม</t>
  </si>
  <si>
    <t>มีข้อตกลงและตัวชี้วัดร่วมกันแต่ละสาขา</t>
  </si>
  <si>
    <t>ส่งพยาบาลอบรมเฉพาะทางในสาขาที่เกี่ยวข้อง</t>
  </si>
  <si>
    <t>งบเงินบำรุง</t>
  </si>
  <si>
    <t>คณะกรรมการส่งเสริมการใช้ยาสมเหตุผลและจัดการเชื้อดื้อยาในโรงพยาบาล</t>
  </si>
  <si>
    <t>1.ผลดำเนินการตามผ่านตามเกณฑ์คู่มือ RDU SP ครบทั้ง 18 ตัวชี้วัด (RI£ 20%, AD£ 20%, FTW£ 40%, APL£ 10%)</t>
  </si>
  <si>
    <t>2.จำนวน รพ.สต.ไม่น้อยกว่าร้อยละ 80 ของ รพ.สต.ทั้งหมดในเครือข่ายระดับอำเภอ ที่มีอัตราการใช้ยาปฏิชีวนะในกลุ่มโรคติดเชื้อทางเดินหายใจส่วนบนและโรคอุจจาระร่วงเฉียบพลันผ่านเกณฑ์เป้าหมายทั้ง 2 โรค (ผ่าน ³27 แห่งจาก 33 แห่ง)</t>
  </si>
  <si>
    <t>1.คณะกรรมการ RDU&amp;AMR มีการจัดทำแนวทางจัดการการดื้อยาต้านจุลชีพให้ครบทุกกิจกรรม และประเมินติดตามระบบ</t>
  </si>
  <si>
    <t xml:space="preserve">1.ร่วมกับทีมสหสาขา กำหนดแนวทางการสั่งใช้ยาต้านจุลชีพให้เหมาะสม มีการประเมินก่อนสั่ง การส่งตรวจเพาะเชื้อ การส่งต่อข้อมูล </t>
  </si>
  <si>
    <r>
      <rPr>
        <u val="double"/>
        <sz val="16"/>
        <color theme="1"/>
        <rFont val="Angsana New"/>
        <family val="1"/>
      </rPr>
      <t>แผนงานที่ 6</t>
    </r>
    <r>
      <rPr>
        <sz val="16"/>
        <color theme="1"/>
        <rFont val="Angsana New"/>
        <family val="1"/>
      </rPr>
      <t xml:space="preserve"> การพัฒนาระบบบริการสุขภาพ (Service Plan)                </t>
    </r>
    <r>
      <rPr>
        <u val="double"/>
        <sz val="16"/>
        <color theme="1"/>
        <rFont val="Angsana New"/>
        <family val="1"/>
      </rPr>
      <t>โครงการที่ 11</t>
    </r>
    <r>
      <rPr>
        <sz val="16"/>
        <color theme="1"/>
        <rFont val="Angsana New"/>
        <family val="1"/>
      </rPr>
      <t xml:space="preserve"> โครงการพัฒนาระบบบริการโรคติดต่อ โรคอุบัติใหม่ โรคอุบัติซ้ำ   
</t>
    </r>
  </si>
  <si>
    <t>จัดทำแผนงานเพื่อลดการเสียชีวิต การขาดยา และพัฒนาระบบการส่งต่อและติดตามผลการรักษา</t>
  </si>
  <si>
    <t>กระบวนการดำเนินงาน 6  building blocks plu</t>
  </si>
  <si>
    <t>1. ฝึกอบรมเพิ่มพูนความรู้และทักษะ อสม.หมอประจำบ้านตามหลักสูตร</t>
  </si>
  <si>
    <t>อปท,PPB</t>
  </si>
  <si>
    <t xml:space="preserve">  1.นำหลักสูตร แนวทาง คู่มือหมอประจำบ้านมาดำเนินการ
  2.ถ่ายทอดนโยบายและแนวทางดำเนินงาน</t>
  </si>
  <si>
    <t xml:space="preserve">มี อสม. หมอประจำบ้าน จำนวนทั้งสิ้น 985 คนที่ผ่านการอบรมตามหลักสูตร ครบ 100%
</t>
  </si>
  <si>
    <t xml:space="preserve">ผู้ป่วยกลุ่มเป้าหมาย (ผู้ป่วยติดบ้านติดเตียง ผู้พิการ/ผู้ด้อยโอกาสที่มีภาวะพึ่งพิง)มีคุณภาพชีวิตที่ดี ร้อยละ 70
</t>
  </si>
  <si>
    <r>
      <rPr>
        <u val="double"/>
        <sz val="16"/>
        <color theme="1"/>
        <rFont val="Angsana New"/>
        <family val="1"/>
      </rPr>
      <t>แผนงานที่ 5</t>
    </r>
    <r>
      <rPr>
        <sz val="16"/>
        <color theme="1"/>
        <rFont val="Angsana New"/>
        <family val="1"/>
      </rPr>
      <t xml:space="preserve"> การพัฒนา Primary Care (พัฒนา อสม. เป็น อสม. หมอประจำบ้าน                        </t>
    </r>
    <r>
      <rPr>
        <u val="double"/>
        <sz val="16"/>
        <color theme="1"/>
        <rFont val="Angsana New"/>
        <family val="1"/>
      </rPr>
      <t>โครงการที่ 9</t>
    </r>
    <r>
      <rPr>
        <sz val="16"/>
        <color theme="1"/>
        <rFont val="Angsana New"/>
        <family val="1"/>
      </rPr>
      <t xml:space="preserve"> โครงการพัฒนาเครือข่ายกำลังคนด้านสุขภาพ และ อสม.
 </t>
    </r>
  </si>
  <si>
    <t>3. อสม. รายงานผลการปฏิบัติงานผ่าน app “Smart อสม.” หรือ ฐานข้อมูล  thaiphc.net 
4. อสม. ใช้เครื่องสื่อสารทางการแพทย์(TeleHealth) ในการให้บริการในชุมชน 
5. พัฒนาศูนย์บริการสาธารณสุขมูลฐานชมุชน(ศสมช.) ตามแนวทางที่กระทรวงกำหนด 
6. ติดตามประเมินผลการปฏิบัติงาน อสม.</t>
  </si>
  <si>
    <t xml:space="preserve">1. มีหลักสูตรการพัฒนา อสม. หมอประจำบ้าน ตามเนื้อหา 6 เรื่องหลัก
2. มีการชี้แจงแนวทางสู่การปฏิบัติ (ดำเนินการแล้วเมื่อ 7 ตุลาคม 2562)
</t>
  </si>
  <si>
    <t>ไตรมาส 3 (9 เดือน) 
1. มี อสม. หมอประจำบ้าน  985 คน ที่ปฏิบัติงาน
 2. อสม. กลุ่มเป้าหมาย(985คน) มีศักยภาพเป็น อสม. หมอประจำบ้าน ในการดูแลผู้ป่วยติดบ้านติดเตียง ผู้พิการ/ผู้ด้อยโอกาสที่มีภาวะพึ่งพิง) ร้อยละ 70 (690คน)</t>
  </si>
  <si>
    <t>1.มีผู้รับผิดชอบงาน
DHS/PCA/HA/DC ใน
หน่วยบริการ
2.มีทีมพัฒนา
กระบวนการDHS โดยใช้
DHML
3.มีทีมเยี่ยมส ารวจ
DHS/PCA
4.มีการพัฒนาMind Set
ที่เน้น Community
Base ในเจ้าหน้าที่ทุก
ระดับ</t>
  </si>
  <si>
    <t xml:space="preserve">1.มีData Center ที่สามารถ
เชื่อมโยงในทุกระดับได้ โดยมี
ระบบน าเข้าข้อมูล/รวบรวม/
วิเคราะห์/ส่งออก/น าไปใช้
2.มี Minimum Data Set
สามารถใช้ในการบริหาร
จัดการ/บริการ /การวางแผน
งานโครงการตาม essencial
care ที่ครอบคลุม
3.มีเครือข่ายที่เชื่อมต่อของ
ระบบข้อมูลที่มีประสิทธิภาพ
</t>
  </si>
  <si>
    <t>1.มีการจัดหายา
เวชภัณฑ์อุปกรณ์ที่
จ าเป็น ให้เพียงพอ
เป็นไปตามมาตรฐาน
ของหน่วยบริการ
2.จัดระบบสนับสนุน
ยา เวชภัณฑ์ อุปกรณ์
ที่จ าเป็น ให้หน่วย
บริการในเครือข่าย
อย่างมีประสิทธิภาพ</t>
  </si>
  <si>
    <t xml:space="preserve">1.ใช้หลักธรรมาภิ
บาล(นิติธรรม
คุณธรรม โปร่งใส
การมีส่วนร่วม
รับผิดชอบ และ
ความคุ้มค่า) ใน
การบริหารจัดการ
DHS
2.มีระบบการ
ควบคุมก ากับ
ประเมินผลที่มี
ประสิทธิภาพ
</t>
  </si>
  <si>
    <t xml:space="preserve">1.สร้างความร่วมมือใน
การจัดบริการปฐมภูมิ
ร่วมกับ อปท.
2.สร้างกระบวนการ
ท างานอย่างมีส่วนร่วม
จากภาคีเครือข่าย ทั้ง
ร่วมคิด ร่วมวางแผน
ร่วมด าเนินงาน ร่วม
ตรวจสอบ ร่วมติดตาม
ประเมินผล
</t>
  </si>
  <si>
    <t xml:space="preserve">จังหวัด /อำเภอ มีแผนการจัดตั้งหน่วยบริการปฐมภูมิและเครือข่ายหน่วยบริการปฐมภูมิ 10 ปี และแผนปี 2563
</t>
  </si>
  <si>
    <t>มีการจัดตั้งหน่วยบริการปฐมภูมิและเครือข่ายหน่วยบริการปฐมภูมิ (ผ่าน 3S) ร้อยละ 20 ของแผนการจัดตั้ง 10 ปี (65 ทีม)  ระดับจังหวัด(จำนวน 13 ทีม)</t>
  </si>
  <si>
    <t xml:space="preserve">P </t>
  </si>
  <si>
    <t>I</t>
  </si>
  <si>
    <t>R</t>
  </si>
  <si>
    <t>A</t>
  </si>
  <si>
    <t>B</t>
  </si>
  <si>
    <t>สสอ.เมือง</t>
  </si>
  <si>
    <t xml:space="preserve">3 เดือน
</t>
  </si>
  <si>
    <t xml:space="preserve">6 เดือน
</t>
  </si>
  <si>
    <t xml:space="preserve">9 เดือน
</t>
  </si>
  <si>
    <t xml:space="preserve">12 เดือน
</t>
  </si>
  <si>
    <t xml:space="preserve">ชักชวนพันธมิตรทุกภาคส่วน ทุกระดับให้เห็นความสำคัญและร่วมกันทำงานส่งเสริมสุขภาพแบบยั่งยืนโดยเฉพาะการกำหนดเรื่องสุขภาพเป็นประเด็นสำคัญในทุกนโยบายสุขภาพ </t>
  </si>
  <si>
    <t xml:space="preserve">กระตุ้นให้เกิดการลงทุนโดยเฉพาะด้านงบประมาณที่เพียงพอจากระดับนโยบายทุกภาคส่วนเพื่อจัดการกับปัจจัยกำหนดสุขภาพเช่นด้านเศรษฐกิจ &amp; สังคม
</t>
  </si>
  <si>
    <t xml:space="preserve">ใช้การตรากฎและออกกฎหมาย เพื่อคุ้มครองประชาชนจากความเสี่ยงต่อสุขภาพทุกด้าน </t>
  </si>
  <si>
    <t xml:space="preserve">ชี้นำ ชูประเด็น และสนับสนุนให้การเมืองทุกระดับ ให้ความสำคัญกับการส่งเสริมสุขภาพ บนพื้นฐาน สิทธิมนุษยชนและความเท่าเทียม สร้างการทำงานร่วมกันกับทุกภาคส่วน ( Public Private People) โน้มน้าว ประชาสัมพันธ์ ให้เกิดความตระหนัก เพื่อปรับเปลี่ยนพฤติกรรมสุขภาพ และอื่นๆ </t>
  </si>
  <si>
    <t xml:space="preserve">พัฒนาศักยภาพบุคลากรทุกภาคส่วนให้สามารถพัฒนานโยบายทุกด้านที่เกี่ยวข้องกับสุขภาพตลอดจนการวิจัย การกระจายความรู้เพื่อความรอบรู้ด้านสุขภาพของประชาชน
</t>
  </si>
  <si>
    <t>ร้อยละของประชากรอายุ 35 ปี ขึ้นไปที่ได้รับการคัดกรองเบาหวาน/ความดันโลหิตสูง</t>
  </si>
  <si>
    <t>ร้อยละ30</t>
  </si>
  <si>
    <t>ร้อยละ50</t>
  </si>
  <si>
    <t>ร้อยละ70</t>
  </si>
  <si>
    <t>มากกกว่าร้อยละ90</t>
  </si>
  <si>
    <t>จากกลุ่มเสี่ยงและสงสัยป่วยความดันโลหิตสูง (จังหวัด)</t>
  </si>
  <si>
    <t>อัตราผู้ป่วยความดันโลหิตสูงและเบาหวานรายใหม่ลดลง จากปีที่ผ่านมา</t>
  </si>
  <si>
    <t>ความดันโลหิตสูงลดลง ร้อยละ2.5 เบาหวานรายใหม่ลดลง ร้อยละ 5</t>
  </si>
  <si>
    <t xml:space="preserve"> - ร้อยละ 60 ของเจ้าหน้าที่ ที่เข้าอบรมมีความรู้ความเข้าใจและสามารถผลิตสื่อโดยใช้โปรแกรมคอมพิวเตอร์ได้</t>
  </si>
  <si>
    <t xml:space="preserve"> - ร้อยละ 60 ของประชาชนทุกกลุ่มวัยที่เข้าร่วมกิจกรรม มีความรู้ และเกิดความตระหนักในการดูแลสุขภาพ</t>
  </si>
  <si>
    <t>ดำเนินการจัดกิจกรรมตาม วันเวลา ที่ทางสำนักงานจังหวัดกำหนด</t>
  </si>
  <si>
    <t>เงิน PPB</t>
  </si>
  <si>
    <t xml:space="preserve"> งบ PPB.</t>
  </si>
  <si>
    <t>-</t>
  </si>
  <si>
    <t xml:space="preserve">1.หัวหน้าหน่วยงานหรือตัวแทนหน่วยงานโรงพยาบาลกำแพงเพชร                    </t>
  </si>
  <si>
    <t xml:space="preserve">1.ส่งหนังสือเชิญเข้าประชุมอบรม                       </t>
  </si>
  <si>
    <t>1.ตรวจคัดกรองและให้ความรู้สุขภาพช่องปากในผู้ป่วยเรื้อรัง(เบาหวาน)</t>
  </si>
  <si>
    <t>ส่งเสริมสุขภาพพระสงฆ์</t>
  </si>
  <si>
    <t>ยุทธศาสตร์ด้านบริการเป็นเลิศ (Service Excellence)</t>
  </si>
  <si>
    <t>23. โครงการพัฒนาระบบบริการสุขภาพ สาขาปลูกถ่ายอวัยวะ</t>
  </si>
  <si>
    <r>
      <rPr>
        <b/>
        <u val="double"/>
        <sz val="16"/>
        <color theme="1"/>
        <rFont val="Angsana New"/>
        <family val="1"/>
      </rPr>
      <t>แผนงานที่ 11</t>
    </r>
    <r>
      <rPr>
        <sz val="16"/>
        <color theme="1"/>
        <rFont val="Angsana New"/>
        <family val="1"/>
      </rPr>
      <t xml:space="preserve"> : การพัฒนาระบบธรรมาภิบาลและองค์กรคุณภาพ</t>
    </r>
  </si>
  <si>
    <t>41. โครงการปรับโครงสร้างและพัฒนากฎหมายด้านสุขภาพ</t>
  </si>
  <si>
    <t>ยุทธศาสตร์ด้านส่งเสริมสุขภาพ ป้องกันโรค และคุ้มครองผู้บริโภคเป็นเลิศ (PP&amp;P)</t>
  </si>
  <si>
    <t>เพื่อพัฒนาระบบการดูแลรักษาผู้ป่วยโรคฉุกเฉิน ให้มีความรวดเร็ว ปลอดภัย</t>
  </si>
  <si>
    <t>เพื่อพัฒนาความสามารถและสมรรถนะของแพทย์ในการดูแลรักษาภาวะฉุกเฉินในโรงพยาบาล</t>
  </si>
  <si>
    <t>เพื่อพัฒนาศักยภาพด้านการแพทย์ระบบฉุกเฉิน</t>
  </si>
  <si>
    <t>เพื่อพัฒนาความรู้ ทักษะความสามารถ ในการดูแลโรคฉุกเฉินทางหู คอ จมูก ให้แก่เจ้าหน้าที่โรงพยาบาลเครือข่าย</t>
  </si>
  <si>
    <t>เพื่อพัฒนาระบบการบริการดูแลรักษาโรคทางหู คอ จมูกร่วมกับเครือข่าย</t>
  </si>
  <si>
    <t>เพื่อให้ความรู้ในการดูแลรักษาโรคฉุกเฉินทางหู คอ จมูก</t>
  </si>
  <si>
    <t>80% ของแพทย์ทั้งหมด</t>
  </si>
  <si>
    <t>100% ของแพทย์ทั้งหมด</t>
  </si>
  <si>
    <t xml:space="preserve">พัฒนาระบบการดูแลผู้ป่วยอุบัติเหตุและฉุกเฉิน ทางหู คอ จมูก ให้ประชาชนเข้าถึงบริการที่เหมาะสม รวดเร็ว ได้มาตรฐาน ปลอดภัย </t>
  </si>
  <si>
    <t>บุคลากรในระบบ มีความรู้ ความสามารถในการดูแลผู้ป่วยอุบัติเหตุและฉุกเฉิน ทางหู คอ จมูก</t>
  </si>
  <si>
    <t>นำข้อมูลมาใช้พัฒนางานและแก้ไขปัญหาในการดูแลผู้ป่วยอุบัติเหตุและฉุกเฉินทางหู คอ จมูก ได้ตรงจุด</t>
  </si>
  <si>
    <t xml:space="preserve">บุคลากรมีการใช้เทคโนโลยีเพื่อช่วยให้ประชาชนเข้าถึงการรับบริการอย่างเหมาะสม และทันเหตุการณ์ เช่น  Line , VDO conference </t>
  </si>
  <si>
    <t>การบริหารจัดการการใช้งบประมาณที่เหมาะสม คุ้มค่า คุ้มทุน ในการพัฒนาระบบการดูแลผู้ป่วย</t>
  </si>
  <si>
    <t>การดูแลผู้ป่วยอุบัติเหตุและฉุกเฉิน ภายใต้สิทธิของผู้ป่วย โดยยึดหลักธรรมาภิบาล และกรอบของกฏหมาย พรบ. ต่างๆ</t>
  </si>
  <si>
    <t xml:space="preserve">ประชาชนและชุมชน สามารถให้การปฐมพยาบาลเบื้องต้นแก่ตนเองและประชาชนในชุมชนได้อย่างถูกต้อง เหมาะสม ไม่เกิดภาวะแทรกซ้อน </t>
  </si>
  <si>
    <t>1)พัฒนาความรู้ ทักษะความสามารถ ในการดูแลโรคฉุกเฉินทางหู คอ จมูก ให้แก่เจ้าหน้าที่โรงพยาบาลเครือข่าย 2)พัฒนาระบบการบริการดูแลรักษาโรคทางหู คอ จมูกร่วมกับเครือข่าย</t>
  </si>
  <si>
    <t>เพื่อพัฒนาความรู้ ความสามารถในการให้การรักษาแก่ผู้ป่วย ให้สอดคล้องกับเทคโนโลยี และเหตุการณ์ปัจจุบัน</t>
  </si>
  <si>
    <t xml:space="preserve">ต.ค.62 - ก.ย.63 </t>
  </si>
  <si>
    <t>1)ให้เจ้าหน้าที่เข้าร่วมการประชุมตามวันและเวลาที่ทางราชวิทยาลัยโสต ศอ นาสิก กำหนดมา</t>
  </si>
  <si>
    <t>1)แพทย์โสต ศอ นาสิก และเจ้าหน้าที่ด้านการบริการตรวจการได้ยิน ได้พัฒนาความรู้ความสามารถในการให้การรักษาแก่ผู้ป่วย ให้สอดคล้องกับเทคโนโลยี และเหตุการณ์ปัจจุบัน</t>
  </si>
  <si>
    <t>1)นำข้อมูลที่ได้รับจากการไปประชุมร่วมกับราชวิทยาลัยโสต ศอ นาสิก มาเผยแพร่แก่แพทย์หรือเจ้าหน้าที่ที่ไม่ได้ไปร่วมประชุมในครั้งนั้นๆ</t>
  </si>
  <si>
    <t>1)นำความรู้ที่ได้จากการประชุมร่วมกับราชวิทยาลัยโสต ศอ นาสิก มาปรับใช้ในการให้บริการผู้ป่วยในจังหวัดกำแพงเพชร</t>
  </si>
  <si>
    <t>ยุทธศาสตร์ที่ 3 ด้านบุคลากรเป็นเลิศ (People Excellence)</t>
  </si>
  <si>
    <t>แพทย์โสต ศอ นาสิก หรือเจ้าหน้าที่ด้านการบริการตรวจการได้ยิน ได้เข้าร่วมประชุมวิชาการฯ</t>
  </si>
  <si>
    <r>
      <rPr>
        <b/>
        <u val="double"/>
        <sz val="16"/>
        <color theme="1"/>
        <rFont val="Angsana New"/>
        <family val="1"/>
      </rPr>
      <t>ภารกิจพื้นฐาน</t>
    </r>
    <r>
      <rPr>
        <b/>
        <sz val="16"/>
        <color theme="1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    </t>
    </r>
    <r>
      <rPr>
        <b/>
        <u val="double"/>
        <sz val="14"/>
        <color theme="1"/>
        <rFont val="TH SarabunPSK"/>
        <family val="2"/>
      </rPr>
      <t/>
    </r>
  </si>
  <si>
    <r>
      <rPr>
        <b/>
        <u val="double"/>
        <sz val="16"/>
        <color theme="1"/>
        <rFont val="Angsana New"/>
        <family val="1"/>
      </rPr>
      <t>แผนงานที่ 10</t>
    </r>
    <r>
      <rPr>
        <b/>
        <sz val="16"/>
        <color theme="1"/>
        <rFont val="Angsana New"/>
        <family val="1"/>
      </rPr>
      <t xml:space="preserve"> การพัฒนาระบบบริหารจัดการกําลังคนด้านสุขภาพ                         </t>
    </r>
    <r>
      <rPr>
        <b/>
        <u val="double"/>
        <sz val="16"/>
        <color theme="1"/>
        <rFont val="Angsana New"/>
        <family val="1"/>
      </rPr>
      <t>โครงการที่ 31</t>
    </r>
    <r>
      <rPr>
        <b/>
        <sz val="16"/>
        <color theme="1"/>
        <rFont val="Angsana New"/>
        <family val="1"/>
      </rPr>
      <t xml:space="preserve"> โครงการผลิตและพัฒนากําลังคนด้านสุขภาพสู่ความเป็นมืออาชีพ  
</t>
    </r>
    <r>
      <rPr>
        <sz val="16"/>
        <color theme="1"/>
        <rFont val="Angsana New"/>
        <family val="1"/>
      </rPr>
      <t xml:space="preserve">
 </t>
    </r>
  </si>
  <si>
    <t xml:space="preserve">1)นำความรู้มาพัฒนาการให้บริการ รักษา แก่ผู้ป่วย   2)เพิ่มพูนความรู้ให้กับแพทย์โสต ศอ นาสิก และเจ้าหน้าที่ด้านการบริการตรวจการได้ยิน </t>
  </si>
  <si>
    <t xml:space="preserve">1)นำความรู้มาพัฒนาการให้บริการ รักษา แก่ผู้ป่วย 
2)เพิ่มพูนความรู้ให้กับแพทย์โสต ศอ นาสิก และเจ้าหน้าที่ด้านการบริการตรวจการได้ยิน </t>
  </si>
  <si>
    <t>1) เพื่อพัฒนาความรู้ ความสามารถ ทักษะในการสรุปเวชระเบียนในและเวชระเบียนนอกให้สมบูรณ์ถูกต้อง 2) พัฒนาความสมบูรณ์ของเวชระเบียนนอกและเวชระเบียนใน</t>
  </si>
  <si>
    <t>ไตรมาส 2 และ ไตรมาส 3</t>
  </si>
  <si>
    <t>1)อบรมแลกเปลี่ยนเรียนรู้การพัฒนาความสมบูรณ์เวชระเบียนองค์กรแพทย์</t>
  </si>
  <si>
    <t>1)ได้ทราบถึงปัญหาในการบันทึกเวชระเบียนให้สมบูรณ์</t>
  </si>
  <si>
    <t xml:space="preserve">1) เพื่อพัฒนาความรู้ ความสามารถ ทักษะในการสรุปเวชระเบียนในและเวชระเบียนนอกให้สมบูรณ์ถูกต้อง </t>
  </si>
  <si>
    <t>1)เพื่อความสมบูรณ์ของเวชระเบียนในและเวชระเบียนนอก</t>
  </si>
  <si>
    <t>2) พัฒนาความสมบูรณ์ของเวชระเบียนนอกและเวชระเบียนใน</t>
  </si>
  <si>
    <t>อบรมแลกเปลี่ยนเรียนรู้การพัฒนาความสมบูรณ์เวชระเบียนองค์กรแพทย์</t>
  </si>
  <si>
    <t>แพทย์มีการบันทึกเวชระเบียนผู้ป่วยได้ถูกต้อง</t>
  </si>
  <si>
    <t>แพทย์มีการบันทึกเวชระเบียนผู้ป่วยได้ถูกต้องและครบถ้วน</t>
  </si>
  <si>
    <t>จัดทำ workshop เพื่อแลกเปลี่ยนเรียนรู้ โดยใช้เครื่องมือคุณภาพ และนำมาพัฒนาระบบ</t>
  </si>
  <si>
    <t>เพื่อพัฒนาด้านการแพทย์ให้เป็นเลิศในทุกๆด้าน</t>
  </si>
  <si>
    <t>จัดทำ workshop เพื่อแลกเปลี่ยนเรียนรู้ ในหัวข้อ CPIP สำหรับแพทย์</t>
  </si>
  <si>
    <t>1)จัดทำ workshop เพื่อแลกเปลี่ยนเรียนรู้ โดยใช้เครื่องมือคุณภาพ และนำมาพัฒนาระบบ</t>
  </si>
  <si>
    <t>1)พัฒนาความรู้ความสามารถทักษะการใช้ non technical skill มาบริหารจัดการระบบดูแลรักษาผู้ป่วยนอก</t>
  </si>
  <si>
    <t>1 ) ไม่พบความเสี่ยงทางคลินิก ขององค์กรแพทย์ ระดับ G,H,I ในระบบการดูแลรักษาผู้ป่วยนอก
2 ) ความพึงพอใจของผู้รับบริการ ขององค์กรแพทย์ ≥ 85%</t>
  </si>
  <si>
    <t>1)แพทย์มีความรู้ความสามารถทักษะการใช้ non technical skill มาบริหารจัดการระบบดูแลรักษาผู้ป่วยนอก</t>
  </si>
  <si>
    <t>2)จัดทำ workshop เพื่อแลกเปลี่ยนเรียนรู้ ในหัวข้อ CPIP สำหรับแพทย์</t>
  </si>
  <si>
    <t>1)พัฒนาความรู้ความสามารถทักษะการใช้ RCA มาบริหารจัดการและลดความแออัดผู้ป่วยใน</t>
  </si>
  <si>
    <t>1)แพทย์มีความรู้ความสามารถทักษะการใช้ RCA มาบริหารจัดการและลดความแออัดผู้ป่วยใน</t>
  </si>
  <si>
    <t>1) อัตราการครองเตียงผู้ป่วยใน £ 100%</t>
  </si>
  <si>
    <t>โครงการอบรมให้ความรู้การบัญชาการแผนฉุกเฉินรองรับอัคคีภัย ปี2563</t>
  </si>
  <si>
    <t>โครงการอบรมให้ความรู้การป้องกันและระงับอัคคีภัย ปี2563</t>
  </si>
  <si>
    <t>โครงการอบรมเชิงปฏิบัติการ Big Cleaning Day ปี2563</t>
  </si>
  <si>
    <t>บำรุง (สงกราน)</t>
  </si>
  <si>
    <t xml:space="preserve">โครงการอบรมให้ความรู้การดูแลสุขภาพหลังเกษียณอายุราชการ ประจำปีงบประมาณ พ.ศ. 2563                                              </t>
  </si>
  <si>
    <t>โครงการรับการตรวจราชการและนิเทศงานกรณีปกติ ปี 2563 (2 รอบ)</t>
  </si>
  <si>
    <t>โครงการปฐมนิเทศแพทย์เพิ่มพูนทักษะชั้นปีที่ 1 ปี 2563</t>
  </si>
  <si>
    <t>รับการตรวจเยี่ยมสำรวจเพื่อการรับรองคุณภาพมาตรฐานสภาเทคนิคการแพทย์ต่อเนื่อง(Re-LA 4)</t>
  </si>
  <si>
    <t>รับการตรวจเยี่ยมสำรวจเพื่อการรับรองคุณภาพมาตรฐานงานเซลล์วิทยา</t>
  </si>
  <si>
    <t>รับการตรวจประเมินเพื่อรับรองมาตรฐานการเจาะเก็บและเตรียมส่วนประกอบ จากสภากาชาดไทย</t>
  </si>
  <si>
    <t>ประชุมวิชาการห้องปฏิบัติการ แพทย์ พยาบาล ร่วมใจผู้ป่วยปลอดภัยได้คุณภาพ</t>
  </si>
  <si>
    <t>ณรงค์ (Lab)</t>
  </si>
  <si>
    <t>ส่งเจ้าหน้าที่อบรมเชิงปฏิบัติการด้านเซลล์วิทยา รพ.มะเร็ง ชลบุรี</t>
  </si>
  <si>
    <t>ส่งเจ้าหน้าที่อบรมเชิงปฏิบัติการด้านเซลล์วิทยา รพ.ธรรมศาสตร์</t>
  </si>
  <si>
    <t>ส่งเจ้าหน้าที่อบรมเชิงปฏิบัติการด้านเซลล์วิทยา ไทย-ญี่ปุ่น</t>
  </si>
  <si>
    <t>ส่งเจ้าหน้าที่อบรมเชิงปฏิบัติการด้านเซลล์วิทยา สถาบันมะเร็งแห่งชาติ</t>
  </si>
  <si>
    <r>
      <t xml:space="preserve">โครงการอบรมเชิงปฏิบัติการเรื่องการควบคุมคุณภาพเครื่องมือทางรังสีวิทยา/การประกันคุณภาพงานรังสีวินิจฉัย/ ฟื้นฟูความรู้ มาตรฐานห้องปฏิบัติการรังสีวินิจฉัยกระทรวงสาธารณสุข เครือข่ายจังหวัด กำแพงเพชร
</t>
    </r>
    <r>
      <rPr>
        <u val="double"/>
        <sz val="16"/>
        <rFont val="Angsana New"/>
        <family val="1"/>
      </rPr>
      <t xml:space="preserve">กิจกรรม
</t>
    </r>
    <r>
      <rPr>
        <sz val="16"/>
        <rFont val="Angsana New"/>
        <family val="1"/>
      </rPr>
      <t>แลกเปลี่ยนเรียนรู้กระบวนการทบทวนและฟัฒนางานด้วย CQI</t>
    </r>
  </si>
  <si>
    <t>โครงการประชุมวิชาการเพื่อการบริการจัดการของรพ.ที่เป็นเลิศ</t>
  </si>
  <si>
    <t>โครงการซื้อหนังสือประจำปี</t>
  </si>
  <si>
    <t xml:space="preserve"> โครงการจัดทำวารสารโรงพยาบาลกำแพงเพชร  ปีที่ 23 ฉบับที่  1, 2</t>
  </si>
  <si>
    <t>เงินบำรุง (วันเกิด รพ.)</t>
  </si>
  <si>
    <t>โครงการพัฒนาด้านการแพทย์สู่ Excellent center ครั้งที่ 2</t>
  </si>
  <si>
    <t>นพ.อัครพงศ์
(พรส.)</t>
  </si>
  <si>
    <t>จัดอบรมแพทย์เดิมและแพทย์ใหม่เพื่อการใช้ระบบ EMR ผู้ป่วยใน</t>
  </si>
  <si>
    <t>โครงการเปลี่ยนขยะเป็นประโยชน์</t>
  </si>
  <si>
    <t>เกศรินทร์
(อำนวยการ)</t>
  </si>
  <si>
    <t>พัฒนาศักยภาพเจ้าหน้าที่รักษาความปลอดภัยและงานสิ่งแวดล้อม</t>
  </si>
  <si>
    <t xml:space="preserve">1. เพื่อให้สร้างความเข้าใจนโยบายผู้บริหารด้านการพัฒนาคุณภาพ
2. เพื่อนำนโยบายไปดำเนินงานในหน่วยงาน
</t>
  </si>
  <si>
    <t>Ö</t>
  </si>
  <si>
    <t>เพื่อเป็นการเตรียมความพร้อมรับการประเมินคุณภาพของทีม PCT เฉพาะด้าน</t>
  </si>
  <si>
    <t>เพื่อเป็นการเตรียมความพร้อมรับการประเมินคุณภาพของหน่วยงานด้านคลินิก</t>
  </si>
  <si>
    <t>เพื่อเป็นการเตรียมความพร้อมรับการประเมินคุณภาพของหน่วยงานด้านสนับสนุน</t>
  </si>
  <si>
    <t xml:space="preserve"> จากนโยบายของกระทรวงและจังหวัดที่กำหนดให้ประชาชนวัยทำงานมีค่าดัชนีมวลกายปกติ และมีกิจกรรมทางกายเพียงพอต่อสุขภาพ</t>
  </si>
  <si>
    <t>1. ขับเคลื่อนเชิงนโยบายและการบริหารจัดการ โดยคณะกรรมการของชุมชน ประกอบด้วย ผู้นำชุมชน กำนัน ผู้ใหญ่บ้าน เจ้าหน้าที่สาธารณสุข อบต. อสม. เป็นต้น
2. ขับเคลื่อนให้เกิดกิจกรรมโดยผู้นำสุขภาพ (Health Leader) อสม. เจ้าหน้าที่สาธารณสุข ผู้นำชุมชน เป็นต้น</t>
  </si>
  <si>
    <t>1. จากการประชุมประจำเดือนของพื้นที่
2. การรณรงค์สร้างกระแส
3. เอกสาร แผ่นพับ ป้ายประชาสัมพันธ์หอกระจ่ายข่าว เสียงตามสาย</t>
  </si>
  <si>
    <t>1. การจัดประชุมชี้แจงผู้เกี่ยวข้อง และภาคีเครือข่าย
2. อบรมพัฒนาศักยภาพผู้นำสุขภาพ
3. อบรมปรับเปลี่ยนพฤติกรรมประชาชนวัยทำงานที่มี BMI เกินเกณฑ์และปรับเปลี่ยนพฤติกรรมเจ้าหน้าที่สาธารณสุข (โรงพยาบาลกำแพงเพชร)</t>
  </si>
  <si>
    <t>ตัวชี้วัด 1) ร้อยละของวัยทำงานอายุ 30-44 ปี มีค่าดัชนีมวลกายปกติ (จังหวัด)</t>
  </si>
  <si>
    <t>ตัวชี้วัด  ร้อยละผู้ป่วยเรื้อรัง(เบาหวาน)ได้รับการตรวจ คัดกรอง และให้ความรู้สุขภาพช่องปาก</t>
  </si>
  <si>
    <t>ตัวชี้วัด  ร้อยละผู้ป่วยเบาหวานได้รับการขูดหินน้ำลาย</t>
  </si>
  <si>
    <t>ตัวชี้วัด  พระภิกษุในเครือข่าย รพ.กพ.ได้รับการตรวจคัดกรองสุขภาพและดูแลสุขภาพ ร้อยละ 80</t>
  </si>
  <si>
    <t>ตัวชี้วัด  ร้อยละ 60 ของเจ้าหน้าที่ ที่เข้าอบรมมีความรู้ความเข้าใจและสามารถผลิตสื่อโดยใช้โปรแกรมคอมพิวเตอร์ได้</t>
  </si>
  <si>
    <t>ตัวชี้วัด ร้อยละ 60 ของประชาชนทุกกลุ่มวัยที่เข้าร่วมกิจกรรม มีความรู้ และเกิดความตระหนักในการดูแลสุขภาพ</t>
  </si>
  <si>
    <t>1.ดำเนินงานและขับเคลื่อนโดยโรงพยาบาลกำแพงเพชร และเครือข่ายโรงพยาบาลกำแพงเพชร
2.ดำเนินงานในวัด พื้นที่ในเขตรับผิดชอบ เครือข่ายโรงพยาบาลกำแพงเพชร</t>
  </si>
  <si>
    <t>1.นโยบายรัฐบาลและกระทรวงสาธารณสุข
2.คณะกรรมการในการดำเนินงาน
3.ธรรมนูญสุขภาพพระสงฆ์แห่งชาติพุทธศักราช 2560</t>
  </si>
  <si>
    <t>1.ชี้แจงและแจงแนวการมีส่วนร่วมของหน่วยงานภาครัฐ รพ.สต.  กับการมีส่วนร่วมดูแลสุขภาพพระสงฆ์และสวามเณร
2.จัดกิจกรรมร่วมกับ อสม. ในการดูแลสุขภาพพระสงฆ์</t>
  </si>
  <si>
    <t>1.ให้ความรู้แก่ จนท. การดูแลสุขภาพพระสงฆ์และสามเฌร
3.สร้างแกนนำดูแลสุขภาพพระสงฆ์</t>
  </si>
  <si>
    <t>1. งบส่งเสริมเสริมสุขภาพและป้องกันโรค
2.เงินบำรุงโรงพยาบาล</t>
  </si>
  <si>
    <t>1.นโยบายรัฐบาลและกระทรวงสาธารณสุขเรื่องการดูแลสุขภาพวัยทำงาน มีการส่งเสริมพฤติกรรมสุขภาพอย่างต่อเนื่อง</t>
  </si>
  <si>
    <t>1. จัดทำป้ายประชาสัมพันธ์เกี่ยวกับการดำเนินงาน
2.ประชาสัมพันธ์เสียงตามสาย
3.หนังสือเวียนแจ้งทุกหน่วยงาน</t>
  </si>
  <si>
    <t>1. ประชุมคณะกรรมการดำเนินงานโครงการในโรงพยาบาล
2.จัดอบรม จนท. ในการผลิตสื่อโดยใช้โปรแกรมคอมพิวเตอร์</t>
  </si>
  <si>
    <t>1.การขับเคลื่อนการดำเนินงานในรูปแบบคณะกรรมการดำเนินงานในโรงพยาบาล
2.สนับสนุนวิทยากรจาก สสจ.กำแพงเพชร
3.สนับสนุนวิทยากรจาก สพฐ.เขต 1
4.ประสานงานเครือข่ายบริการ ศสม. รพ.สต.ทุกแห่ง
5.ประสานงานกับ สสจ.กำแพงเพชร ในการสนับสนุนความรู้เชิงวิชาการ</t>
  </si>
  <si>
    <t>1. ประชุมคณะกรรมการดำเนินงานโครงการระดับอำเภอ
2.ประชุมคณะกรรมการดำเนินงาน
ร่วมกับ อสม. และ จนท.แพทย์แผนไทย</t>
  </si>
  <si>
    <t>1. จัดทำป้ายประชาสัมพันธ์เกี่ยวกับการดำเนินงานมหกรรมสุขภาพ
2.  เอกสารแผ่นพับ ความรู้ HT และ DM
3. คู่มือการดูแลสุขภาพสำหรับประชาชนทั่วไป
4.การจัดให้บริการแพทย์แผนไทย</t>
  </si>
  <si>
    <t>1.การขับเคลื่อนการดำเนินงานในรูปแบบคณะกรรมการพัฒนาคุณภาพชีวิตระดับอำแภอ(พชอ)
2. ดำเนินงานในหน่วยบริการขับเคลื่อนโดย
เครือข่ายบริการ ศสม. รพ.สต.ทุกแห่ง
3.ประสานงานกับเครือข่าย อสม. ในพื้น ร่วมกันวางแผน และสนับสนุนการดำเนินงาน
4.ประสานงานกับ สสจ.กำแพงเพชร ในการสนับสนุนความรู้เชิงวิชาการ</t>
  </si>
  <si>
    <t>เงินบำรุง(วางแผนร่วมกับวัสดุทันตกรรมรพ)</t>
  </si>
  <si>
    <t>นโยบายรัฐบาลและกระทรวงสาธารณสุขเรื่องการดูแลและส่งเสริมทันตสุขภาพในกลุ่มวัยทำงาน</t>
  </si>
  <si>
    <t>ชี้แจงในคปสอ.เรื่องตัวชี้วัดและแนวทางการดำเนินงานทันตสุขภาพในกลุ่มผู้ป่วยเรื้อรัง</t>
  </si>
  <si>
    <t>1.การขับเคลื่อนการดำเนินงานในรูปแบบคณะกรรมการประสานงานสาธารณสุขระดับอำเภอ(คปสอ) 
2. ดำเนินงานในหน่วยบริการขับเคลื่อนโดยเครือข่ายบริการศสม. รพ.สต ทั้งที่มีทันตทุกแห่งบุคลากร</t>
  </si>
  <si>
    <t>1อบรมเชิงปฎิบัติการ                    
2.ประเมินความสุขในการทำงานก่อนหลัง</t>
  </si>
  <si>
    <t xml:space="preserve">1.นโยบายสร้างเสริมสุขภาพในคนทำงานกระทรวงสาธารณสุขและกรมควบคุมโรค
 2. นโยบายทสิ่งแวดล้อมความปลอดภัยในการทำงานกระทรวงสาธารณสุขและกรมควบคุมโรค   </t>
  </si>
  <si>
    <t xml:space="preserve">1.ส่งหนังสือขอความร่วมมือในการสร้างเสริมสุขภาพ
2 ประสานงานบริษัทเรื่องการดำเนินงาน
3.จัดทำคู่มือการสร้างเสริมสุขภาพในคนทำงาน
4. เอกสารแผ่นพับประชาสัมพันธ์
5. ป้ายประชาสัมพันธ์โครงการอบรม                                              </t>
  </si>
  <si>
    <t xml:space="preserve">1.สำรวจสิ่งแวดล้อมการทำงานที่มีผลต่อสุขภาพ
2.ประเมินการบาดเจ็บจากการทำงาน ความสุชในการทำงาน
3. จัดประชุมปรับเปลี่ยนพฤติกรรม   ประเมินความรู้เรื่องการออกกำลังกายและภาวะน้ำหนักเกิน  ก่อนหลังการอบรม
4.ประเมินผลสิ่งแวดล้อมการทำงาน    การบาดเจ็บจากการทำงาน   ความสุชในการทำงาน   กิจกรรมสร้างเสริมสุขภาพ                                                               </t>
  </si>
  <si>
    <t>เสนอโครงการ
 แต่งตั้งคณะกรรมการดำเนินการคัดกรอง ร้อยละ 10</t>
  </si>
  <si>
    <t>ดำเนินการคัดกรอง ร้อยละ 5 
ติดตามประเมิน</t>
  </si>
  <si>
    <t>ดำเนินการคัดกรอง ร้อยละ 5
 สรุปผลโครงการ</t>
  </si>
  <si>
    <t>1.ประสานงานหน่วยงานที่เกี่ยวข้อง
2.ประชุมชี้แจงทางการดำเนินงานเครือข่ายบริการ
3.ตรวจสอบผลการดำเนินงานเว็บไซด์ที่เกี่ยวข้อง
4.จัดกิจกรรมรณรงค์
5.ส่งต่อผู้ที่ตรวจพบความผิดปกติและสงสัยให้  และรับการรักษาอย่างต่อเนื่อง
6.ติดตามประเมินผลการดำเนินงาน
7.สรุปผลการดำเนินงาน</t>
  </si>
  <si>
    <t>1.ประสานงานหน่วยงานที่เกี่ยวข้อง
2.ประชุมชี้แจงทางการดำเนินงานเครือข่ายบริการ
3.ตรวจสอบผลการดำเนินงานเว็บไซด์ที่เกี่ยวข้อง
4.จัดกิจกรรมรณรงค์
5.ส่งต่อผู้ที่ตรวจพบความผิดปกติและสงสัยให้  และรับการรักษาอย่างต่อเนื่อง
7.สรุปผลการดำเนินงาน</t>
  </si>
  <si>
    <t>1.ตรวจคัดกรองและให้ความรู้สุขภาพช่องปากในผู้ป่วยเรื้อรัง(เบาหวาน)
2.ขูดหินน้ำลายในผู้ป่วยเรื้อรัง(เบาหวาน)</t>
  </si>
  <si>
    <t>1.ตรวจคัดกรองและให้ความรู้สุขภาพช่องปากในผู้ป่วยเรื้อรัง(เบาหวาน)2.ขูดหินน้ำลายในผู้ป่วยเรื้อรัง(เบาหวาน)</t>
  </si>
  <si>
    <t>ดำเนินการผ่านเกณฑ์ร้อยละ 40
ดำเนินการผ่านเกณฑ์ร้อยละ 6
จนท. และ อสม. มีความเข้าใจการดำเนินงาน</t>
  </si>
  <si>
    <t>ดำเนินการผ่านเกณฑ์ร้อยละ 50
ดำเนินการผ่านเกณฑ์ร้อยละ 8
สามารถสร้างแกนนำชุมชนในเครือข่าย รพ. กพ.</t>
  </si>
  <si>
    <t>1.ประเมินคัดกรองสุขภาพพระภิกษุ สามเณร
2.มีระบบข้อมูล (Temple Folder)
3.มีการสนับสนุนยาและเวชภัณฑ์
4.พัฒนาศักยภาพเจ้าหน้าที่
มีอาสาสมัครประจำวัด (อสว.)</t>
  </si>
  <si>
    <t>ดำเนินการผ่านเกณฑ์ร้อยละ 60
ดำเนินการผ่านเกณฑ์ร้อยละ 10
โครงการบรรลุ
วัตถุประสงค์ และผู้เข้าร่วม</t>
  </si>
  <si>
    <t>1.มีการจัดอบรม จนท. ในการใช้โปรแกรรมคอมพิวเตอร์ในการผลิตสื่อ
2.มีสื่อไว้ใช้ในโรงพยาบาลอย่างน้อย 20 เรื่อง</t>
  </si>
  <si>
    <t>1.มีการจัดกิจกรรม บูธนิทรรศการตามที่จังหวัดกำหนด
2.มีการให้บริการแพทย์แผนไทย</t>
  </si>
  <si>
    <t>มีแผนปฎิบัติงาน พัฒนารูปแบบในการจัดกิจกรรมวางแผนจัดกิจกรรม</t>
  </si>
  <si>
    <t>ดำเนินการจัดกิจกรรมตาม วันเวลา ที่ทางคณะกรรมการกำหนดดำเนินกิจกรรม</t>
  </si>
  <si>
    <t>ประเมินผลการจัดกิจกรรม
สรุปผลการดำเนินงาน</t>
  </si>
  <si>
    <t>ประชาชนให้ความสนใจและลงทะเบียนในการเข้าร่วมกิจกรรม</t>
  </si>
  <si>
    <t>1 มติประชาคม ประชาชน หมู่บ้าน   ชุมชน
2 พระราชบัญญัติการสาธารณสุข   พ.ศ. 2535 เหตุรำคาญ
3 นโยบาย ตัวชี้วัด กระทรวงสาธารณสุข</t>
  </si>
  <si>
    <t>1 เจ้าหน้าที่ สาธารณสุข ระดับอำเภอ
โรงพยาบาล  อปท. 
2 กองทุนหลักประกันสุขภาพระดับตำบล
3 อาสาสมัครสาธารณสุข
4 ผู้นำท้องที่ 
5 พระ/สามเณร
6 ประชาชน</t>
  </si>
  <si>
    <t>1 ประชาคม ประชาชน หมู่บ้าน/ชุมชน
ปีละ 1 ครั้ง
2  อบรมพัฒนาศักยภาพและดูแล
เครื่องพ่นสารเคมี</t>
  </si>
  <si>
    <t xml:space="preserve"> 1 ป้ายไวนิล   รถประชาสัมพันธ์ แผ่นพับ 
ชุดนิทรรศการ
2 ประชาคม ประชาชน
 3 จัดสัปดาห์รณรงค์ใหญ่  ( Big cleaning day ) ในหมู่บ้าน จำนวน 6 รอบ ต่อ ปี
4  อบรมพัฒนาศักยภาพและดูแลเครื่องพ่นสารเคมี</t>
  </si>
  <si>
    <t xml:space="preserve"> งบ เงินบำรุง รพท.กำแพงงเพชร
 1 ป้ายไวนิล   รถประชาสัมพันธ์แผ่นพับ ชุดนิทรรศการ
2 ประชาคม ประชาชน
3 ทรายกำจัดลูกน้ำยุง
4 น้ำยาพ่นสารเคมี
5 โลชั่นทากันยุง
6 สเปร์ฉีดกำจัดยุง
7 จ้างเหมาพ่นสารเคมีในโรงเรียน   ศูนย์เด็ก
8 อบรมพัฒนาศักยภาพและดูแลเครื่องพ่นสารเคมี</t>
  </si>
  <si>
    <t xml:space="preserve">1. หัวหน้าหน่วยงานหรือตัวแทนหน่วยงานด้านสารธารณสุขและหน่วยงานที่เกี่ยวข้อง
 2.ผู้จัดการหรือหัวหน้าทรัพยากรบุคคลสถานประกอบการ      
3.วิทยากรทั้งในและนอกเครือข่าย                      </t>
  </si>
  <si>
    <t xml:space="preserve">1.นโยบายสร้างเสริมสุขภาพในคนทำงานกระทรวงสาธารณสุขและกรมควบคุมโรค                                
 2. นโยบายทสิ่งแวดล้อมความปลอดภัยในการทำงานกระทรวงสาธารณสุขและกรมควบคุมโรค   </t>
  </si>
  <si>
    <t xml:space="preserve">1.สำรวจสิ่งแวดล้อมการทำงานที่มีผลต่อสุขภาพ
2. รณรงค์คัดกรอง BMI  HT       ประเมินการบาดเจ็บจากการทำงาน ความสุชในการทำงาน
3. จัดประชุมปรับเปลี่ยนพฤติกรรม   ประเมินความรู้เรื่องความดันโลหิตสูง น้ำหนักเกิน  ก่อนหลังการอบรม
4.ประเมินผลสิ่งแวดล้อมการทำงาน    การบาดเจ็บจากการทำงาน   ความสุชในการทำงาน ผลการดำเนินงาน  BMI  HT  กิจกรรมสร้างเสริมสุขภาพ                                                            </t>
  </si>
  <si>
    <t xml:space="preserve">1.ส่งหนังสือขอความร่วมมือในการสร้างเสริมสุขภาพ
2 ประสานงานบริษัทเรื่องการดำเนินงาน
3.จัดทำคู่มือการสร้างเสริมสุขภาพในคนทำงาน
4. เอกสารแผ่นพับประชาสัมพันธ์
 5. ป้ายประชาสัมพันธ์โครงการอบรม                                                                                               </t>
  </si>
  <si>
    <t>1.การขับเคลื่อนการดำเนินงานในรูปแบบคณะกรรมการดำเนินงานในโรงพยาบาล
2.สนับสนุนวิทยากรจาก สสจ.กำแพงเพชร
3.สนับสนุนวิทยากรจาก สพฐ.เขต 1
4.ประสานงานเครือข่ายบริการ ศสม. รพ.สต.ทุกแห่ง5.ประสานงานกับ สสจ.กำแพงเพชร ในการสนับสนุนความรู้เชิงวิชาการ</t>
  </si>
  <si>
    <t>มีแผนปฎิบัติงาน พัฒนารูปแบบในการจัดกิจกรรม
วางแผนจัดกิจกรรม</t>
  </si>
  <si>
    <t>ดำเนินการจัดกิจกรรมตาม วันเวลา ที่ทางคณะกรรมการกำหนด
ดำเนินกิจกรรม</t>
  </si>
  <si>
    <t>ดำเนินการจัดกิจกรรมตาม วันเวลา ที่ทางสำนักงานจังหวัดกำหนด
ดำเนินกิจกรรม</t>
  </si>
  <si>
    <t>1. การขับเคลื่อนการดำเนินงานในรูปแบบ NCD Board
2.พชอ.
3.องค์การปกครองส่วนท้องถิ่น</t>
  </si>
  <si>
    <t>1.งบกองทุนท้องถิ่น(PPC)
2.เงินบำรุง</t>
  </si>
  <si>
    <t>1.นโยบายกระทรวงสาธารณสุข
2. MOU หรือบันทึกความตกลง</t>
  </si>
  <si>
    <t>1.แจกเอกสารสร้างความตระหนัก ให้เห็นความสำคัญในการดูแลตนเอง
2.เน้นการมีส่วนร่วมของครอบครัวหรือ ผู้ดูแล</t>
  </si>
  <si>
    <t xml:space="preserve"> -สนับสนุนบุคลากร/อสม.ในการปรับเปลี่ยนพฤติกรรมกลุ่มผู้ป่วยโรคเบาหวานและความดันโลหิตสูง ตามหลักวิถีธรรม วิถีไทย 3ส.3อ.(SMBG/SMBP)
 -สนับสนุนให้ Mini Nurse case managerเข้ารับการอบรมให้ครอบคลุมทุก รพ.สต.
 -จัดเวทีแลกเปลี่ยนเรียนรู้การดำเนินงานโรคเรื้อรัง</t>
  </si>
  <si>
    <t>1. งบเงินบำรุงโรงพยาบาล
2. งบประมาณอื่น ๆ (ร้านค้า , ผู้ประกอบการด้านอาหาร)</t>
  </si>
  <si>
    <t>1. กฎกระทรวงว่าด้วยการกำจัดมูลฝอย
ติดเชื้อ พ.ศ.2545
2. นโยบายการพัฒนาอนามัยสิ่งแวดล้อมโรงพยาบาลตามเกณฑ์ GREEN&amp;CLEAN</t>
  </si>
  <si>
    <t xml:space="preserve">1.เอกสาร แนวทางปฏิบัติ เกี่ยวกับงาน
อนามัยสิ่งแวดล้อม
2. แผ่นพับ/โปสเตอร์สนับสนุนกิจกรรม
(เช่น การใช้ส้วมที่ถูกต้อง)  </t>
  </si>
  <si>
    <t>1. กำหนดนโยบายโดยการมีส่วนร่วม
ของภาคีเครือข่าย
2. ดำเนินงานในรูปแบบเครือข่ายสถานบริการ  
3. จัดตั้งคณะทำงานเพื่อบริหารจัดการและติดตามความก้าวหน้า</t>
  </si>
  <si>
    <t>1. ประชุมคณะกรรมการโรงพยาบาล
เพื่อกำหนดนโยบาย
2. ฝึกอบรมผู้ปฏิบัติงานด้านต่าง ๆ เช่น  การจัดการมูลฝอย , การสุขาภิบาลอาหาร
3. แลกเปลี่ยนเรียนรู้ในเครือข่ายสถานบริการ
4. ศึกษาดูงานโรงพยาบาลหรือหน่วยงานที่เป็นต้นแบบ</t>
  </si>
  <si>
    <t>1. งบเงินบำรุงโรงพยาบาล (QOF) ปี 2559</t>
  </si>
  <si>
    <t>1. กฎกระทรวงว่าด้วยการกำจัดมูลฝอยติดเชื้อ พ.ศ.2545
2. นโยบายการพัฒนาอนามัยสิ่งแวดล้อมโรงพยาบาลตามเกณฑ์ GREEN&amp;CLEAN</t>
  </si>
  <si>
    <t>1. กำหนดนโยบายโดยการมีส่วนร่วมของ
ภาคีเครือข่าย
2. ดำเนินงานในรูปแบบเครือข่ายสถานบริการ 
3. จัดตั้งคณะทำงานเพื่อบริหารจัดการ
และติดตามความก้าวหน้า</t>
  </si>
  <si>
    <t xml:space="preserve">1. ประชุมบุคลากร รพ.สต. เครือข่าย รพ.กพ เพื่อกำหนดแนวทางการดำเนินงาน
2. ฝึกอบรมผู้ปฏิบัติงานด้านต่าง ๆ
 เช่น  การจัดการมูลฝอยติดเชื้อ 
และติดตามความก้าวหน้าสถานบริการ
</t>
  </si>
  <si>
    <t xml:space="preserve">1.มีการจัดบริการสภาพ
ปัญหาพื้นที่ ของกลุ่ม
ประชากรเปูาหมาย ตาม
Essencial Care
2.มีการเชื่อมโยงระหว่าง
ระบบบริการสาขาอื่นๆ
และสถานบริการทุก
ระดับ
3.การจัดการปัญหาและภัยสุขภาพในพื้นที่
4.เกิดระบบสุขภาพระดับอำเภอ
</t>
  </si>
  <si>
    <t>1.CUP จัดสรรงบประมาณ/
ทรัพยากร เพื่อการด าเนินงานของ
หน่วยบริการทุกระดับ จาก
งบประมาณ UC/PP/OP
2.เขตสุขภาพสนับสนุน
งบประมาณ/ทรัพยากรให้แต่ละCUP
3.มีการของบประมาณ/ทรัพยากร
สนับสนุนจาก อปท/กองทุน
สุขภาพต าบล
4.มีการร่วมสนับสนุนงบประมาณ/
ทรัพยากรจากหน่วยงานอื่นๆ</t>
  </si>
  <si>
    <t>1. กำหนดนโยบาย  แนวทางขับเคลื่อนกิจกรรม
2. จัดโครงการประชุม , ฝึกอบรมผู้ปฏิบัติงาน
3. สนับสนุนความรู้ด้านวิชาการแก่สถานบริการในเครือข่าย
4. ติดตาม สนับสนุน การดำเนินกิจกรรมในเครือข่าย</t>
  </si>
  <si>
    <t>1.จัดตั้งคณะทำงานระดับอำเภอเพื่อขับเคลื่อนกิจกรรมของ รพ.สต.
2. สนับสนุนให้ รพ.สต.ดำเนินกิจกรรมด้านอนามัยสิ่งแวดล้อมในสถานบริการและชุมชน
3. ร่วมติดตาม สนับสนุน การดำเนินกิจกรรมในเครือข่าย</t>
  </si>
  <si>
    <t xml:space="preserve">1. อสม.หมอประจำบ้าน 
ทุกหมู่บ้าน
2. อสม.ปฏิบัติงานบทบาท 
อสม.หมอประจำบ้าน
3. อสม.หมอประจำบ้านดูแลผู้ป่วยกลุ่มเป้าหมาย  (ผู้ป่วยติดบ้านติดเตียง ผู้พิการ/ผู้ด้อยโอกาสที่มีภาวะพึ่งพิง) ร่วมกับทีมหมอครอบครัว
4. อสม.หมอประจำบ้านรายงานผลการปฏิบัติงานให้ รพ.สต.เพื่อเข้าสู่ฐานข้อมูล thaiphc.net
5. ติตามและประเมินผล
</t>
  </si>
  <si>
    <t xml:space="preserve">2การขึ้นทะเบียนรักษา
3การกำกับการกินยา  </t>
  </si>
  <si>
    <t>2การติดตามประเมินผลการรักษา 
3การกำกับการกินยา  
4.บันทึกข้อมูลใน TBCM</t>
  </si>
  <si>
    <t>ร้อยละความครอบคลุมการรักษาผู้ป่วยวัณโรครายใหม่และกลับเป็น &gt;ร้อยละ 82.5
ประชากรกลุ่มเสี่ยงเป้าหมายได้รับการคัดกรองเชิงรุกด้วยการถ่ายภาพรังสีทรวงอก ร้อยละ 90</t>
  </si>
  <si>
    <t>อัตราความสำเร็จการรักษาผู้ป่วยวัณโรคปอดรายใหม่ ≥ ร้อยละ 85
 ร้อยละความครอบคลุมการรักษาผู้ป่วยวัณโรครายใหม่และกลับเป็นซ้ำ &gt; ร้อยละ 82.5</t>
  </si>
  <si>
    <t>1.แพทย์สาขาอายุรกรรมโรคติดเชื้อ (ID)
2.เภสัชกรด้านโรคติดเชื้อ(ส่งอบรมแล้ว)
3.นักเทคนิคการแพทย์ สาขาโรคติดเชื้อ (ส่งอบรมแล้ว)</t>
  </si>
  <si>
    <t>1.โปรแกรมรายงานข้อมูลตัวชี้วัด RDU 
2.HDC Dashboard</t>
  </si>
  <si>
    <t>1.แนวทางการสั่งใช้ยาปฏิชีวนะใน 4 กลุ่มโรค (RI, AD, FTW, APL)
2.อัตราการติดเชื้อดื้อยาในโรงพยาบาล
3.แบบประเมินการความเหมาะสมในการสั่งใช้ยาต้านจุลชีพกลุ่มควบคุม</t>
  </si>
  <si>
    <t>เภสัชกรชุมชน / เภสัชกรเยี่ยมบ้าน
กิจกรรมร่วม รพ.สต. /ชุมชน
ตรวจสอบร้านชำ</t>
  </si>
  <si>
    <t>1.การสะท้อนกลับข้อมูลตัวชี้วัดแบบรายละเอียด พร้อมวิเคราะห์ประเด็นปัญหาที่พบในการสั่งใช้ยาไม่เหมาะสมผ่านองค์กรแพทย์ และทีมบริหาร
2.การประชาสัมพันธ์เผยแพร่ข้อมูลการสั่งใช้ยาที่เหมาะสมในประเด็นต่างๆ ให้แก่ประชาชน เจ้าหน้าที่ และผู้มารับบริการผ่านช่องทางต่างๆ 
3.กำหนดแนวทางการสั่งใช้ยาร่วมกับทีมสหสาขา/PCT ในการดูแลผู้ป่วยกลุ่มโรคที่ไม่ได้ตามเกณฑ์ตัวชี้วัด เช่น DM, COPD</t>
  </si>
  <si>
    <t>1.การส่งต่อข้อมูลผลดำเนินการตัวชี้วัดที่สำคัญรวมถึงปัญหาที่พบผ่าน คปสอ. /เทศบาล ทั้งในภาพคณะกรรมการ และส่งตรงยังผู้ปฏิบัติ
2.กำหนดแนวทางการสั่งใช้ยาปฏิชีวนะใน 2 กลุ่มโรคดังกล่าว อาจทำแบบประเมินก่อนสั่งใช้ยาเพื่อดูความเหมาะสม</t>
  </si>
  <si>
    <t>1.โรงพยาบาลมีการจัดการการดื้อยาต้านจุลชีพอย่างบูรณาการ ในระดับ Intermediate</t>
  </si>
  <si>
    <t>1.การติดเชื้อดื้อยาในกระแสเลือดลดลง 7.5% จากปีปฏิทิน 2561</t>
  </si>
  <si>
    <t xml:space="preserve">1.หัวหน้ากลุ่มงานการแพทย์แผนไทย / หัวหน้างาน
2. ผู้ช่วยแพทย์แผนไทยได้รับการพัฒนาศักยภาพ 1 ครั้ง/ปี
3. แพทย์แผนไทยได้รับการพัฒนาเวชปฏิบัติแผนไทย </t>
  </si>
  <si>
    <t xml:space="preserve"> - การลงข้อมูลที่สมบูรณ์ (21 แฟ้ม 43 แฟ้ม)
 รายงาน</t>
  </si>
  <si>
    <r>
      <rPr>
        <u val="double"/>
        <sz val="16"/>
        <color theme="1"/>
        <rFont val="Angsana New"/>
        <family val="1"/>
      </rPr>
      <t>แผนงานที่ 1</t>
    </r>
    <r>
      <rPr>
        <sz val="16"/>
        <color theme="1"/>
        <rFont val="Angsana New"/>
        <family val="1"/>
      </rPr>
      <t xml:space="preserve"> การพัฒนาคุณภาพชีวิตคนไทยทุกกลุ่มวัย(ด้านสุขภาพ)      </t>
    </r>
    <r>
      <rPr>
        <u val="double"/>
        <sz val="16"/>
        <color theme="1"/>
        <rFont val="Angsana New"/>
        <family val="1"/>
      </rPr>
      <t>โครงการที่ 3</t>
    </r>
    <r>
      <rPr>
        <sz val="16"/>
        <color theme="1"/>
        <rFont val="Angsana New"/>
        <family val="1"/>
      </rPr>
      <t xml:space="preserve"> โครงการพัฒนาคุณภาพชีวิตระดับอำเภอ (พชอ.)
</t>
    </r>
  </si>
  <si>
    <t xml:space="preserve">โครงการพัฒนาศักยภาพพยาบาลการดูแลผู้ป่วยระบบประสาทศัลยศาสตร์  </t>
  </si>
  <si>
    <t xml:space="preserve">1.เพื่อพัฒนาบุคลากรให้มีความรู้ละทักษะเพื่อรองรับการดูแลผู้ป่วยระบบประสาทศัลยศาสตร์
</t>
  </si>
  <si>
    <t xml:space="preserve">โครงการพัฒนาภาวะผู้นำทางการพยาบาล ยุค disruptive world เพื่อวางพื้นฐานผู้บริหารทางการพยาบาลสู่ รพ.Excellence </t>
  </si>
  <si>
    <t>1.เพื่อให้มีความรู้ ความสามาถรและทักษะในการคิด วิเคราะห์และประเมินผลงานได้
2.มีทักษะผู้นำและการทำงานเป็นทีม</t>
  </si>
  <si>
    <t xml:space="preserve">โครงการเพิ่มพูนทักษะและสมรรถนะของพยาบาลพี่เลี้ยง  </t>
  </si>
  <si>
    <t>โครงการประชุมเชิงปฏิบัติการด้านการป้องกันและควบคุมการติดเชื้อในโรงพยาบาล
 ประจำปี 2563โรงพยาบาลกำแพงเพชร (IC day)</t>
  </si>
  <si>
    <t>มิ.ย.-ส.ค.63</t>
  </si>
  <si>
    <t>ฐิติมาน</t>
  </si>
  <si>
    <t>บุคลากร 4 คน</t>
  </si>
  <si>
    <t>บุคลากร 2 คน</t>
  </si>
  <si>
    <t>ผู้เข้าอบรม 80 คน</t>
  </si>
  <si>
    <t>บุคลากรทางการพยาบาลและเครือข่าย 80 คน</t>
  </si>
  <si>
    <t>ธราภรณ์  (โภชนาการ)</t>
  </si>
  <si>
    <t xml:space="preserve">ยุทธศาสตร์ รพ.กพ. </t>
  </si>
  <si>
    <t xml:space="preserve"> เป้าหมาย</t>
  </si>
  <si>
    <t>กลยุทธ์</t>
  </si>
  <si>
    <t>1.1   People network สร้างเครือข่ายประชาชน เช่น พัฒนา อสม.</t>
  </si>
  <si>
    <t>1.2 Medical network สร้างเครือข่ายบุคลากรทางการแพทย์ระหว่างโรงพยาบาล และ รพ.สต.</t>
  </si>
  <si>
    <t>1.3 Technical network สร้างเครือข่ายระบบข้อมูลทาง IT ใช้เชื่อมโยงระหว่างโรงพยาบาล และ รพ.สต.</t>
  </si>
  <si>
    <t>1.4   Logistic network สร้างเครือข่ายระบบขนส่งระหว่างโรงพยาบาล และ รพ.สต. เพื่อสนับสนุนการทำงาน</t>
  </si>
  <si>
    <t>2.1 pre hospital management  พัฒนาระบบการดูแลผู้ป่วยก่อนมาโรงพยาบาล</t>
  </si>
  <si>
    <t>2.2 Emergency room management  พัฒนาระบบการดูแลผู้ป่วยในห้องฉุกเฉิน</t>
  </si>
  <si>
    <t>2.3 In Hospital management  พัฒนาระบบการดูแลผู้ป่วยในสำหรับผู้ป่วยโรคฉุกเฉิน</t>
  </si>
  <si>
    <t>3.1 เพิ่มการรักษาพยาบาลด้วยเทคโนโลยีที่ทันสมัย ที่มุ่งให้การรักษาประสิทธิภาพดีขึ้น</t>
  </si>
  <si>
    <t>3.2 การบริการผู้ป่วยนอก มี ความสะดวก ระยะเวลารอคอยลดลง และมีความพึงพอใจเพิ่มขึ้น</t>
  </si>
  <si>
    <t>3.3 พัฒนาระบบบริหารจัดการและลดความแออัดผู้ป่วยใน</t>
  </si>
  <si>
    <t>3.4 พัฒนาระบบปฏิบัติการผู้ป่วยในเพื่อแบบไร้เอกสาร</t>
  </si>
  <si>
    <t>3.5 พัฒนาโรงพยาบาลสู่ศูนย์แพทย์ศาสตร์ศึกษาและพยาบาลศาสตร์ศึกษา</t>
  </si>
  <si>
    <t>4.1 High performance</t>
  </si>
  <si>
    <t>4.2   PEF (performance evaluation framework)</t>
  </si>
  <si>
    <t>4.3   3C- PDSA</t>
  </si>
  <si>
    <r>
      <rPr>
        <b/>
        <u val="double"/>
        <sz val="16"/>
        <color theme="1"/>
        <rFont val="Angsana New"/>
        <family val="1"/>
      </rPr>
      <t>เป้าหมาย ที่ 1</t>
    </r>
    <r>
      <rPr>
        <sz val="16"/>
        <color theme="1"/>
        <rFont val="Angsana New"/>
        <family val="1"/>
      </rPr>
      <t xml:space="preserve"> ประชาชนได้รับการดูแลรักษา ส่งเสริมสุขภาพ ใกล้บ้าน อย่างมีคุณภาพ เสมือนได้รับการดูแลจาก โรงพยาบาลกำแพงเพชร 
</t>
    </r>
  </si>
  <si>
    <r>
      <rPr>
        <b/>
        <u val="double"/>
        <sz val="16"/>
        <color theme="1"/>
        <rFont val="Angsana New"/>
        <family val="1"/>
      </rPr>
      <t>เป้าหมายที่ 2</t>
    </r>
    <r>
      <rPr>
        <sz val="16"/>
        <color theme="1"/>
        <rFont val="Angsana New"/>
        <family val="1"/>
      </rPr>
      <t xml:space="preserve"> : ประชาชนได้รับการดูแลรักษาเมื่อมีโรคฉุกเฉินที่สำคัญที่โรงพยาบาลได้รวดเร็วและมีประสิทธิภาพ</t>
    </r>
  </si>
  <si>
    <r>
      <rPr>
        <b/>
        <u val="double"/>
        <sz val="16"/>
        <color theme="1"/>
        <rFont val="Angsana New"/>
        <family val="1"/>
      </rPr>
      <t>เป้าหมายที่ 3</t>
    </r>
    <r>
      <rPr>
        <sz val="16"/>
        <color theme="1"/>
        <rFont val="Angsana New"/>
        <family val="1"/>
      </rPr>
      <t xml:space="preserve"> : โรงพยาบาลมีการรักษาที่ทันสมัย ระบบบริหารจัดการมีประสิทธิภาพ  ระบบบริการมีความสะดวก ปลอดภัย ผู้รับบริการพึงพอใจ </t>
    </r>
  </si>
  <si>
    <r>
      <rPr>
        <b/>
        <u val="double"/>
        <sz val="16"/>
        <color theme="1"/>
        <rFont val="Angsana New"/>
        <family val="1"/>
      </rPr>
      <t>ยุทธศาสตร์ที่ 4 (รพ.กพ.)</t>
    </r>
    <r>
      <rPr>
        <sz val="16"/>
        <color theme="1"/>
        <rFont val="Angsana New"/>
        <family val="1"/>
      </rPr>
      <t xml:space="preserve">
“ก้าวสู่คุณภาพระดับ Advance HA ในปี 2566” </t>
    </r>
  </si>
  <si>
    <r>
      <rPr>
        <b/>
        <u val="double"/>
        <sz val="16"/>
        <color theme="1"/>
        <rFont val="Angsana New"/>
        <family val="1"/>
      </rPr>
      <t>เป้าหมายที่ 4</t>
    </r>
    <r>
      <rPr>
        <sz val="16"/>
        <color theme="1"/>
        <rFont val="Angsana New"/>
        <family val="1"/>
      </rPr>
      <t xml:space="preserve"> : โรงพยาบาลมีวัฒนธรรม การดูแลด้านคลินิกและความปลอดภัยด้านสิ่งแวดล้อม อย่างเป็นระบบตลอดเวลา ได้รับการรับรองระดับ Advance HA</t>
    </r>
  </si>
  <si>
    <t>โครงการพัฒนาศักยภาพอาสาสมัครประจำครอบครัว (อสค) อ.เมือง จ.กำแพงเพชร ปี 2563</t>
  </si>
  <si>
    <t xml:space="preserve">โครงการพัฒนาบุคลกร รพช. การดูแลเครื่องช่วยหายใจ
</t>
  </si>
  <si>
    <t>เม.ย.-มิ.ย. 63</t>
  </si>
  <si>
    <t>ธ.ค.62 - ก.ค.63</t>
  </si>
  <si>
    <t>เจ้าหน้าที่ฝ่ายสนับสนุน 100 คน และทางคลินิก 240 คน</t>
  </si>
  <si>
    <t>จีราพรรณ (ศัลยกรรม)</t>
  </si>
  <si>
    <t>2.พัฒนาระบบการดูแลบำบัดรักษาผู้ป่วยยาเสพติด ตามมาตรฐานสถานบำบัดรักษา การดูแลผู้ป่วยตามแนวทาง Harm reduction</t>
  </si>
  <si>
    <t xml:space="preserve">3. ทบทวนแนวทางการประสานส่งต่อกับหน่วยงานที่เกี่ยวข้อง </t>
  </si>
  <si>
    <t xml:space="preserve">4.พัฒนาสมรรถนะบุคลากรในแต่ละระดับและ ปรับปรุงรุปแบบการบำบัดที่เหมาะสมกับผู้รับบริการในแต่ละกลุ่ม </t>
  </si>
  <si>
    <r>
      <t xml:space="preserve">โครงการบำบัดฟื้นฟูผู้ป่วยยาเสพติด
</t>
    </r>
    <r>
      <rPr>
        <u val="double"/>
        <sz val="16"/>
        <color theme="1"/>
        <rFont val="Angsana New"/>
        <family val="1"/>
      </rPr>
      <t>กิจกรรม</t>
    </r>
    <r>
      <rPr>
        <sz val="16"/>
        <color theme="1"/>
        <rFont val="Angsana New"/>
        <family val="1"/>
      </rPr>
      <t xml:space="preserve">
1.การจัดหายาและเวชภัณฑ์
   การจัดทำสื่อนิทรรศการ
   การจัดซื้ออุปกรณ์</t>
    </r>
  </si>
  <si>
    <t xml:space="preserve">5.สร้างเครือข่ายการบำบัดฟื้นฟูผู้ป่วยยาเสพติดในชุมชน  </t>
  </si>
  <si>
    <t>6.จัดอบรมเครือข่ายสาธารณสุขในชุมชน และเครือข่ายที่เกี่ยวท้องในท้องถิ่น</t>
  </si>
  <si>
    <t xml:space="preserve">พญ.มาศมน
น.สพัชนี
นายอดิศักดิ์
(จิตเวชและยาเสพติด) </t>
  </si>
  <si>
    <t>พ.ญ.กัลยา
นางเสาวภา
นางนพวรรณ
น.ส.นิสากร
(จิตเวชและยาเสพติด)</t>
  </si>
  <si>
    <t>ประชุมเชิงปฏิบัติการพัฒนาระบบการดูแลผู้ป่วย Head injury และ Maxillofacial injury</t>
  </si>
  <si>
    <r>
      <t xml:space="preserve">โครงการให้ความรู้และสุขศึกษาจัดทำสื่อสุขศึกษาเชิงรุกในประชาชนและกลุ่มผู้ป่วยกลุ่มเสี่ยงต่อการติดเชื้อในกระแสโลหิต
</t>
    </r>
    <r>
      <rPr>
        <u val="double"/>
        <sz val="16"/>
        <rFont val="Angsana New"/>
        <family val="1"/>
      </rPr>
      <t>กิจกรรม</t>
    </r>
    <r>
      <rPr>
        <sz val="16"/>
        <rFont val="Angsana New"/>
        <family val="1"/>
      </rPr>
      <t xml:space="preserve"> จัดทำ CD เผยแพร่ความรู้,เอกสารแผ่นพับ MEWS score mini card</t>
    </r>
  </si>
  <si>
    <t>พญ.กรชกร (อายุรกรรม)</t>
  </si>
  <si>
    <t xml:space="preserve">แลกเปลี่ยนเรียนรู้นิเทศชุมชนเชิงปฏิบัติการเสริมสร้างเครือข่ายและ PCC </t>
  </si>
  <si>
    <t>ประชุมอบรมฟื้นฟูความรู้ด้านการดูแลผู้ป่วยsepsis แก่เจ้าหน้าที่โรงพยาบาลกำแพงเพชร และโรงพยาบาลเครือข่ายในจังหวัดกำแพงเพชร</t>
  </si>
  <si>
    <t>Sport วิทยุ หรือการประชาสัมพันธ์ เกี่ยวกับ STEMI เพื่อให้ผู้ป่วยเข้าถึงการรักษาที่ทันเวลา (Early sign+เข้าที่ไหนก็ได้+1669)</t>
  </si>
  <si>
    <t>ส่งพยาบาลวิชาชีพ เข้ารับการอบรมการพยาบาลเฉพาะทางเคมีบำบัด</t>
  </si>
  <si>
    <t>งบประมาณจากเขต</t>
  </si>
  <si>
    <t>เงินประกันสังคม (เงินบำรุง)</t>
  </si>
  <si>
    <t>เงินบำรุง (อบรม)</t>
  </si>
  <si>
    <r>
      <t>การบริหารความเสี่ยง</t>
    </r>
    <r>
      <rPr>
        <u/>
        <sz val="16"/>
        <rFont val="Angsana New"/>
        <family val="1"/>
      </rPr>
      <t>ทางการพยาบาล</t>
    </r>
    <r>
      <rPr>
        <sz val="16"/>
        <rFont val="Angsana New"/>
        <family val="1"/>
      </rPr>
      <t>เพื่อลดอุบัติการณ์ความเสี่ยงทางการพยาบาลที่เกิด</t>
    </r>
  </si>
  <si>
    <t xml:space="preserve">โครงการอบรมบุคลากรเรื่องกระบวนการ lean
</t>
  </si>
  <si>
    <t>โครงการพัฒนาด้านการแพทย์สู่ Excellent center ครั้งที่ 1</t>
  </si>
  <si>
    <t>นพ.อัครพงศ์ (ศัลยกรรม)
นพ.เจษฎา (ออร์โธปิดิกส์)</t>
  </si>
  <si>
    <t>ทพญ.สาวิตรี (กลุ่มงานยุทธ์ฯ)</t>
  </si>
  <si>
    <t>พัฒนารูปแบบการสร้างเสริมสุขภาพเชิงรุกเพื่อป้องกันภาวะเจ็บครรภ์คลอดก่อนกำหนด</t>
  </si>
  <si>
    <t>โครงการ ป้องกันควบคุมกลุ่มอาการดาวน์</t>
  </si>
  <si>
    <t>เยี่ยมเสริมพลังการเลี้ยงลูกด้วยนมแม่</t>
  </si>
  <si>
    <t>ผอ.สั่งการในที่ประชุมประจำเดือนวันที่5พ.ย.62 เปลี่ยนจากเงินบำรุงเป็นเงินประกันสังคม โดยมอบหมายให้พี่แผนกับพี่แอน ซึ่งดูแลเงินประกันสังคม ร่วมกับพี่เอรัชนีกร ดำเนินการ</t>
  </si>
  <si>
    <t>โครงการอบรมเชิงปฏิบัติการเพื่อสร้างแกนนำสร้างสุขวัยทำงานโดยการมีส่วนร่วมของชุมชน อ.เมือง จ.กำแพงเพชร ปี 2563</t>
  </si>
  <si>
    <t>กระบวนการดำเนินงาน PIRAB  ปีงบประมาณ 2563</t>
  </si>
  <si>
    <t>อัตราผู้ป่วยเบาหวานรายใหม่จากกลุ่มเสี่ยงเบาหวานและความดันโลหิตสูงรายใหม่</t>
  </si>
  <si>
    <t xml:space="preserve"> - มีการจัดตั้งคณะทำงานพัฒนาระบบการเฝ้าระวังผลิตภัณฑ์สุขภาพทุกระดับและมีการประชุมอย่างน้อยหนึ่งครั้ง
 - มีผลการวิเคราะห์ผลิตภัณฑ์สุขภาพที่มี ความเสี่ยง
 - มีแผนการจัดการความเสี่ยง (Risk management plan)   แบบบูรณาการ
 - จัดทำคู่มือการปฏิบัติงาน, ข้อมูลสำคัญที่ใช้ในการเฝ้าระวัง, หลักเกณฑ์การประเมินความเสี่ยง,  ระบบฐานข้อมูลและช่องทางการรายงาน
 - ดำเนินการตามแผน Surveillance ได้ ร้อยละ 30</t>
  </si>
  <si>
    <t xml:space="preserve"> - สรุปผลการดำเนินงานและสถานการณ์เฝ้าระวังผลิตภัณฑ์สุขภาพ 6 เดือน
 - สื่อสารความเสี่ยงไปยังผู้ที่เกี่ยวข้อง (Risk Management) เพื่อการจัดการปัญหา
 - ดำเนินการตามแผน Surveillance</t>
  </si>
  <si>
    <t xml:space="preserve"> - สถานการณ์เฝ้าระวัง ผลิตภัณฑ์สุขภาพ 9 เดือนสื่อสารความเสี่ยงไปยังผู้ที่เกี่ยวข้อง (Risk Management) เพื่อการจัดการปัญหา
 - ดำเนินการตามแผน Surveillance </t>
  </si>
  <si>
    <t xml:space="preserve"> - สรุปสถานการณ์ผลิตภัณฑ์สุขภาพในภาพรวมทั้งประเทศ
 - ข้อเสนอเชิงนโยบายในการจัดการปัญหาด้านผลิตภัณฑ์สุขภาพ
 - ถอดบทเรียนจากการดำเนินงาน เพื่อปรับปรุงในปีต่อไป
</t>
  </si>
  <si>
    <r>
      <rPr>
        <u val="double"/>
        <sz val="16"/>
        <color theme="1"/>
        <rFont val="Angsana New"/>
        <family val="1"/>
      </rPr>
      <t>แผนงานที่ 4</t>
    </r>
    <r>
      <rPr>
        <sz val="16"/>
        <color theme="1"/>
        <rFont val="Angsana New"/>
        <family val="1"/>
      </rPr>
      <t xml:space="preserve"> การบริหารจัดการสิ่งแวดล้อม                                       </t>
    </r>
    <r>
      <rPr>
        <u val="double"/>
        <sz val="16"/>
        <color theme="1"/>
        <rFont val="Angsana New"/>
        <family val="1"/>
      </rPr>
      <t>โครงการที่ 7</t>
    </r>
    <r>
      <rPr>
        <sz val="16"/>
        <color theme="1"/>
        <rFont val="Angsana New"/>
        <family val="1"/>
      </rPr>
      <t xml:space="preserve"> โครงการบริการจัดการสิ่งแวดล้อม</t>
    </r>
  </si>
  <si>
    <t>ร้อยละของโรงพยาบาลที่พัฒนาอนามัยสิ่งแวดล้อมได้ตามเกณฑ์ GREEN&amp;CLEAN Hospital (จังหวัด)</t>
  </si>
  <si>
    <t>มีการจัดตั้งหน่วยบริการปฐมภูมิและเครือข่ายหน่วยบริการปฐมภูมิ (ผ่าน 3 S) ร้อยละ 25 ของแผนการจัดตั้ง 10 ปี ระดับจังหวัด (จำนวน 17 ทีม)</t>
  </si>
  <si>
    <t>ผู้ป่วยนอกได้รับบริการ ตรวจ วินิจฉัย รักษาโรค และฟื้นฟูสภาพ ด้านการแพทย์แผนไทยฯ ร้อยละ 18.5 (รพท./รพศ. ร้อยละ 12, รพช. ร้อยละ 20, รพ.สต. ร้อยละ 25)</t>
  </si>
  <si>
    <t>2. ผู้ป่วยนอกได้รับบริการ ตรวจ วินิจฉัย รักษาโรค และฟื้นฟูสภาพ ด้านการแพทย์แผนไทยฯ รพท.ร้อยละ 8/ รพ.สต.ร้อยละ 18</t>
  </si>
  <si>
    <t>1. ได้รับการประเมินมาตรฐานของกรมการแพทย์แผนไทยฯ (รพ.สส.พท.)ผ่านเกณฑ์ไม่ต่ำกว่าระดับดี</t>
  </si>
  <si>
    <t>พัฒนาศักยภาพบุคลากรเรื่องการรับบริจาคอวัยวะและดวงตา พร้อมพัฒนาสื่อประชาสัมพันธ์ผ่านสถานีวิทยุทั้งจังหวัด</t>
  </si>
  <si>
    <t>แลกเปลี่ยนเรียนรู้การดำเนินงาน Intermediate care จาก โรงพยาบาลต้นแบบ</t>
  </si>
  <si>
    <t>ส่งบุคลกรเข้าอบรมพยาบาลฟื้นฟูสภาพ  หลักสูตร 4 เดือน และ ระยะสั้น</t>
  </si>
  <si>
    <t>พัฒนาระบบการส่งต่อในกลุ่มโรคฉุกเฉินด้วยระบบ Fast track ได้แก่ Fast track newborn , Fast track DHF, Fast track severe pneumonia, Fast track DKA , Fast track Febrile convulsion, Fast track กลุ่ม Respiratory distress</t>
  </si>
  <si>
    <t>โครงการกุมารสัญจรภายในโรงพยาบาลกำแพงเพชร</t>
  </si>
  <si>
    <t xml:space="preserve">โครงการฟื้นฟูวิชาการ update งานในประเด็นสำคัญทางการพยาบาล/ ทบทวนกิจกรรมวิชาการ ในประเด็นสำคัญ เช่น MDRO , APSIC , Infection Evidence base practice,การดูแลผู้ป่วยระบบที่สำคัญ </t>
  </si>
  <si>
    <t xml:space="preserve">1)นำความรู้มาพัฒนาการให้บริการ รักษา แก่ผู้ป่วย
2)เพิ่มพูนความรู้ให้กับแพทย์โสต ศอ นาสิก และเจ้าหน้าที่ด้านการบริการตรวจการได้ยิน </t>
  </si>
  <si>
    <t>1)นำความรู้มาพัฒนาการให้บริการ รักษา แก่ผู้ป่วย
2)เพิ่มพูนความรู้ให้กับแพทย์โสต ศอ นาสิก และเจ้าหน้าที่ด้านการบริการตรวจการได้ยิน</t>
  </si>
  <si>
    <t>ให้ความรู้เรื่อง
- นโยบาย แผนงาน โครงการ ตัวชี้วัด ระดับกระทรวง เขต จังหวัด และโรงพยาบาลกำแพงเพชร
- ข้อมูลและการจัดเก็บข้อมูล
- การวางแผนและประเมินผล</t>
  </si>
  <si>
    <t>ฝึกปฏิบัติโดยนำข้อมูลที่มีอยู่มาวิเคราะห์ หาข้อมูลส่วนขาด และปัญหาในการจัดเก็บข้อมูล</t>
  </si>
  <si>
    <t>ฝึกปฏิบัติการเขียนรายงาน/สรุปผลจากการวิเคราะห์ข้อมูล ของแต่ละคน แต่ละงาน แต่ละกลุ่มงาน</t>
  </si>
  <si>
    <t>จัดทำรายงานเพื่อตอบตัวชี้วัดในรูปแบบที่ ITA กำหนด</t>
  </si>
  <si>
    <t>วิเคราะห์ ประเมินผล ติดตาม ตรวจสอบความถูกต้องของรายงาน</t>
  </si>
  <si>
    <t>จัดทำเอกสารรายงานให้ผู้บริหาร รับทราบ / ลงนาม</t>
  </si>
  <si>
    <t xml:space="preserve">รายงานผลในระบบรายงานMIS /รูปแบบที่ITA กำหนด </t>
  </si>
  <si>
    <r>
      <t xml:space="preserve">โครงการอบรมให้ความรู้/แลกเปลี่ยนเรียนรู้ เจ้าหน้าที่เรื่องข้อมูลและการจัดเก็บข้อมูล การวางแผน และประเมินผล เพื่อประเมินคุณธรรมและความโปร่งใส
</t>
    </r>
    <r>
      <rPr>
        <u val="double"/>
        <sz val="16"/>
        <color theme="1"/>
        <rFont val="Angsana New"/>
        <family val="1"/>
      </rPr>
      <t>มีกิจกรรม ดังนี้</t>
    </r>
  </si>
  <si>
    <t>: โครงการแถลงนโยบายผู้บริหารสู่ผู้ปฏิบัติ ประจำปี 2563 โรงพยาบาลกำแพงเพชร</t>
  </si>
  <si>
    <t>: โครงการประชุมเชิงปฏิบัติการแนวทางการพัฒนาคุณภาพของทีม PCT และทีมเฉพาะด้าน โรงพยาบาลกำแพงเพชร</t>
  </si>
  <si>
    <t>: โครงการประชุมเชิงปฏิบัติการแนวทางการพัฒนาคุณภาพของหน่วยงานด้านคลินิก โรงพยาบาลกำแพงเพชร</t>
  </si>
  <si>
    <t>: โครงการประชุมเชิงปฏิบัติการแนวทางการพัฒนาคุณภาพของหน่วยงานด้านสนับสนุน โรงพยาบาลกำแพงเพชร</t>
  </si>
  <si>
    <t>ส่งบุคลากรเข้าร่วมประชุมวิชาการ HA National Forum ครั้งที่ 21 (สรพ.) เพื่อ Update ความรู้ใหม่ๆ ด้านการพัฒนาคุณภาพโรงพยาบาล</t>
  </si>
  <si>
    <t>การเรียนรู้แบบครบวงจรเพื่อจัดการความเจ็บปวดในบทบาทของพยาบาล</t>
  </si>
  <si>
    <t>โครงการพัฒนาความสมบูรณ์เวชระเบียนองค์กรแพทย์
(2 ครั้ง)</t>
  </si>
  <si>
    <t>โครงการสร้างสุขด้วยสติในองค์กรอย่างยั่งยืน  ปีงบประมาณ 2563</t>
  </si>
  <si>
    <t>เพื่อพัฒนาบุคลากร ให้สามารถฝึกสติในชีวิตประจำวัน และนำมาใช้ในการทำงาน ลดความเครียดสะสม และมีความสุขในการทำงาน</t>
  </si>
  <si>
    <t>เปลี่ยน ระบบการนัดเป็นระบบ "นัดตามเวลา"</t>
  </si>
  <si>
    <t>จัดระบบนัด//เลื่อนนัดonline</t>
  </si>
  <si>
    <t>โครงการเจาะเลือดใกล้บ้านก่อนพบแพทย์</t>
  </si>
  <si>
    <t>ลดเวลารอคอยนัดตรวจพิเศษทางรังสี : ลดขั้นตอนการนัดตรวจพิเศษทางรังสี</t>
  </si>
  <si>
    <t xml:space="preserve">พัฒนา web โรงพยาบาลให้ตอบสนองต่อผู้รับบริการ : เพื่อให้ประชาชนผู้รับบริการมีช่องทางรับทราบข้อมูลและการสื่อสารถึงสาธารณะอย่างรวดเร็ว
</t>
  </si>
  <si>
    <t>พัฒนา ไลน์@ โรงพยาบาล : เพื่อเป็นช่องทางทางเลือกสำหรับผู้รับบริการตอบปัญหาแก่ผู้รับบริการ และติดต่อเพื่อประสานงานติดต่อการบริการอื่นโรงพยาบาล</t>
  </si>
  <si>
    <t>พัฒนาปรับปรุงกระบวนการ admit : ลดเวลารอคอยการ admit</t>
  </si>
  <si>
    <t>โครงการส่งยาใกล้บ้าน</t>
  </si>
  <si>
    <t>โครงการรับยาร้านขายยา : ลดเวลารอคอยรับยา</t>
  </si>
  <si>
    <t>พัฒนาปรับระบบการจ่ายยาเพื่อลดการรอคอย</t>
  </si>
  <si>
    <t>จัดทำ workshop โดยใช้เครื่องมือคุณภาพมาพัฒนาระบบ</t>
  </si>
  <si>
    <t>ประชุมร่วม รพช เพื่อเพิ่มการส่งตัวผู้ป่วยกลับสู่ชุมชน ในผู้ป่วยอายุรกรรมและศัลยกรรม</t>
  </si>
  <si>
    <t>ประชุมเพื่อจัดการควบคุมการ admit อายุรกรรม</t>
  </si>
  <si>
    <t>ปรับเปลี่ยนการดูแลจัดสรรเตียงในกลุ่มงานศัลยกรรม</t>
  </si>
  <si>
    <t>โครงการจัดประชุมร่วมกับ รพช. เพื่อลดการส่งตัวผู้ป่วยที่ไม่จำเป็นของกลุ่มงานอายุรกรรม</t>
  </si>
  <si>
    <t>โครงการจัดประชุมร่วม รพช. เพื่อเพิ่มการส่งตัวผู้ป่วยกลับสู่ชุมชน ในผู้ป่วยอายุรกรรมและศัลยกรรม</t>
  </si>
  <si>
    <t>workshop CPIP สำหรับแพทย์ ในโครงการลดความแออัด</t>
  </si>
  <si>
    <t>แผนงานการควบคุมภายใน และตรวจสอบภายใน</t>
  </si>
  <si>
    <t xml:space="preserve">โครงการพัฒนาการให้บริการงานศูนย์พึ่งได้ และสรุปผลการดำเนินงานประจำปี การช่วยเหลือเด็ก สตรี และ บุคคลในครอบครัว ที่ถูกกระทำรุนแรง 
1. จัดประชุมคณะกรรมการศูนย์พึ่งได้ โรงพยาบาลกำแพงเพชร (OSCC ) (1,000 บาท)
2 จัดประชุมวิชาการ "การพัฒนาศักยภาพศูนย์พึ่งได้ให้มีมาตรฐานบริการ และสรุปผลการดำเนินงานประจำปี " (30,000 บาท)
3 จัดกิจกรรมรณรงค์และทำสื่อเดือนยุติความรุนแรง (3,000 บาท)
</t>
  </si>
  <si>
    <t>โครงการประชุมวิชาการให้ความรู้การดูแลสุขภาพกายแลใจของผู้สูงอายุ ประจำปีงบประมาณ 2563</t>
  </si>
  <si>
    <t>ก.ค. - ก.ย. 63</t>
  </si>
  <si>
    <t>โครงการพัฒนาอนามัยสิ่งแวดล้อมในโรงพยาบาล  GREEN&amp;CLEAN Hospital</t>
  </si>
  <si>
    <t>โครงการตรวจสอบสารปนเปื้อนในอาหารและน้ำ โรงพยาลกำแพงเพชร ตามมาตรฐานGREEN&amp;CLEAN Hospital</t>
  </si>
  <si>
    <t>1.นโยบายสร้างเสริมสุขภาพในคนทำงานกระทรวงสาธารณสุข
2.เกณฑ์การประเมินสิ่งแวดล้อมในสถานประกอบการ</t>
  </si>
  <si>
    <t xml:space="preserve">1. หัวหน้าหน่วยงานหรือตัวแทนหน่วยงานด้านสารธารณสุขและหน่วยงานที่เกี่ยวข้อง
 2.ผู้จัดการหรือหัวหน้าทรัพยากรบุคคลสถานประกอบการ
3.วิทยากรทั้งในและนอกเครือข่าย    </t>
  </si>
  <si>
    <r>
      <rPr>
        <u val="double"/>
        <sz val="16"/>
        <color theme="1"/>
        <rFont val="Angsana New"/>
        <family val="1"/>
      </rPr>
      <t>แผนงานที่ 2</t>
    </r>
    <r>
      <rPr>
        <sz val="16"/>
        <color theme="1"/>
        <rFont val="Angsana New"/>
        <family val="1"/>
      </rPr>
      <t xml:space="preserve"> การพัฒนาคุณภาพชีวิตระดับอำเภอ (พชอ)      </t>
    </r>
    <r>
      <rPr>
        <u val="double"/>
        <sz val="16"/>
        <color theme="1"/>
        <rFont val="Angsana New"/>
        <family val="1"/>
      </rPr>
      <t xml:space="preserve"> โครงการที่ 3</t>
    </r>
    <r>
      <rPr>
        <sz val="16"/>
        <color theme="1"/>
        <rFont val="Angsana New"/>
        <family val="1"/>
      </rPr>
      <t xml:space="preserve"> โครงการพัฒนาคุณภาพชีวิตระดับอำเภอ (พชอ.)
</t>
    </r>
  </si>
  <si>
    <t>โครงการมีความรู้หลัง อบรมมากกว่า 80%</t>
  </si>
  <si>
    <t>ดำเนินการผ่านเกณฑ์ ร้อยละ 30
ดำเนินการผ่านเกณฑ์ ร้อยละ 5
โครงการอนุมัติ</t>
  </si>
  <si>
    <t>กลุ่มงานอาชีว
อนามัย</t>
  </si>
  <si>
    <t xml:space="preserve"> - ยาสมุนไพรประเภท 1-4  &gt; 30 รายการ 
 -  คู่มือประเมินมาตรฐานโรงพยาบาลส่งเสริมและสนับสนุนการแพทย์แผนไทยผสมผสานการแพทย์พื้นบ้าน (รพ.สส.พท.)
 -  คู่มือการดำเนินงานคลินิกแพทย์แผนไทยแบบครบวงจร
 - CPG การตรวจรักษาโรคด้วยแพทย์แผนไทย
 - คู่มือการดูแลสุขภาพผู้สูงอายุด้วยศาสตร์แพทย์แผนไทย
 - คู่มือคุณภาพ TTM HA</t>
  </si>
  <si>
    <t>1. มีระบบการตรวจวินิจฉัยและสั่งการรักษาโดยผู้ประกอบวิชาชีพการแพทย์แผนไทย ทุกแห่ง
2. จัดบริการแพทย์แผนไทย หัตถบำบัด ประคบสมุนไพร     อบสมุนไพร ทับหม้อเกลือหญิงหลังคลอดและจ่ายยาสมุนไพรในบัญญชียาหลักแห่งชาติ
3.หน่วยบริการผ่านเกณฑ์ประเมินฯ รพ.สส.พท. อย่างน้อย ระดับดี 
4. จัดคลินิกบริการแพทย์แผนไทยแบบครบวงจร ครบ 4 โรค (ไมเกรน อัมพฤกษ์อัมพาต  ข้อเข่าเสื่อม ภูมิแพ้ ) 
5.ผู้ป่วยนอกได้รับบริการแพทย์แผนไทย หัตถบำบัด ประคบสมุนไพร  อบสมุนไพร ทับหม้อเกลือหญิงหลังคลอดและจ่ายยาสมุนไพรในบัญญชียาหลักแห่งชาติไม่น้อยกว่า ร้อยละ 12 /รพท.และ ร้อยละ 25 /รพ.สต.
6.ผู้พิการ ผู้สูงอายุ ผู้ป่วยติดบ้านติดเตียง ได้รับการฟื้นฟูสภาพด้วยการแพทย์แผนไทย ร้อยละ 50
7.R2R /โครงวิจัยด้านแพทย์แผนไทย 1 เรื่อง/รพท./PCC
8. มีรายการยาปรุงผู้ป่วยเฉพาะรายไม่น้อยกว่า 5 ตำรับ /รพท.
9. เข้าสู่กระบวนการรับรองคุณภาพด้านการแพทย์แผนไทย (Thai Traditional Medicine Hospital Accreditation : TTM HA)/รพท.</t>
  </si>
  <si>
    <t>การสื่อสารผ่านsocial media
เพื่อส่งต่อข้อมูลหรือปรึกษา
Echo และ/EST</t>
  </si>
  <si>
    <t>นำทักษะการใช้ non technical skill มาบริหารจัดการระบบดูแลรักษาผู้ป่วยนอก</t>
  </si>
  <si>
    <t>ทักษะการใช้ RCA มาบริหารจัดการและลดความแออัดผู้ป่วยใน</t>
  </si>
  <si>
    <r>
      <rPr>
        <u val="double"/>
        <sz val="14"/>
        <color theme="1"/>
        <rFont val="Angsana New"/>
        <family val="1"/>
      </rPr>
      <t>ภารกิจพื้นฐาน</t>
    </r>
    <r>
      <rPr>
        <sz val="14"/>
        <color theme="1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    </t>
    </r>
    <r>
      <rPr>
        <b/>
        <u val="double"/>
        <sz val="14"/>
        <color theme="1"/>
        <rFont val="TH SarabunPSK"/>
        <family val="2"/>
      </rPr>
      <t/>
    </r>
  </si>
  <si>
    <r>
      <rPr>
        <u val="double"/>
        <sz val="14"/>
        <color theme="1"/>
        <rFont val="Angsana New"/>
        <family val="1"/>
      </rPr>
      <t>แผนงานที่ 12</t>
    </r>
    <r>
      <rPr>
        <sz val="14"/>
        <color theme="1"/>
        <rFont val="Angsana New"/>
        <family val="1"/>
      </rPr>
      <t xml:space="preserve">  การพัฒนาระบบข้อมูลสารสนเทศด้านสุขภาพ                                   </t>
    </r>
    <r>
      <rPr>
        <u val="double"/>
        <sz val="14"/>
        <color theme="1"/>
        <rFont val="Angsana New"/>
        <family val="1"/>
      </rPr>
      <t>โครงการที่ 37</t>
    </r>
    <r>
      <rPr>
        <sz val="14"/>
        <color theme="1"/>
        <rFont val="Angsana New"/>
        <family val="1"/>
      </rPr>
      <t xml:space="preserve"> โครงการ Smart Hospital</t>
    </r>
  </si>
  <si>
    <t>กลุ่มงานการเงิน/ กลุ่มงานเภสัชกรรม/ กลุ่มงานพัสดุ/ กลุ่มงานยุทธศาสตร์ และ รพ.สต.เครือข่าย</t>
  </si>
  <si>
    <t>พันธนันท์ (สวัสดิการสังคม)</t>
  </si>
  <si>
    <t>โครงการแลกเปลี่ยนเรียนรู้เพื่อการพัฒนาระบบบริการสุขภาพแก่ผู้ประกันตน โรงพยาบาลกำแพงเพชร</t>
  </si>
  <si>
    <r>
      <rPr>
        <b/>
        <u val="double"/>
        <sz val="16"/>
        <color theme="1"/>
        <rFont val="Angsana New"/>
        <family val="1"/>
      </rPr>
      <t>ยุทธศาสตร์ที่ 3 (รพ.กพ.)</t>
    </r>
    <r>
      <rPr>
        <sz val="16"/>
        <color theme="1"/>
        <rFont val="Angsana New"/>
        <family val="1"/>
      </rPr>
      <t xml:space="preserve"> 
“การแพทย์ล้ำนำสมัย” </t>
    </r>
  </si>
  <si>
    <r>
      <rPr>
        <b/>
        <u val="double"/>
        <sz val="16"/>
        <color theme="1"/>
        <rFont val="Angsana New"/>
        <family val="1"/>
      </rPr>
      <t xml:space="preserve">ยุทธศาสตร์ ที่ 2 (รพ.กพ.) 
</t>
    </r>
    <r>
      <rPr>
        <sz val="16"/>
        <color theme="1"/>
        <rFont val="Angsana New"/>
        <family val="1"/>
      </rPr>
      <t xml:space="preserve">“เป็นเลิศการจัดการโรคฉุกเฉิน” </t>
    </r>
  </si>
  <si>
    <r>
      <rPr>
        <b/>
        <u val="double"/>
        <sz val="16"/>
        <color theme="1"/>
        <rFont val="Angsana New"/>
        <family val="1"/>
      </rPr>
      <t xml:space="preserve">ยุทธศาสตร์ ที่ 1 (รพ.กพ.) 
</t>
    </r>
    <r>
      <rPr>
        <sz val="16"/>
        <color theme="1"/>
        <rFont val="Angsana New"/>
        <family val="1"/>
      </rPr>
      <t xml:space="preserve">“ผู้นำระบบปฐมภูมิ” </t>
    </r>
  </si>
  <si>
    <t>แผนยุทธศาสตร์โรงพยาบาลกำแพงเพชร ปีงบประมาณ 2563</t>
  </si>
  <si>
    <t>นโยบายจาก กระทรวงสาธารณสุข ปีงบประมาณ 2563</t>
  </si>
  <si>
    <t>อัตราความสำเร็จการรักษาผู้ป่วยวัณโณคปอดรายใหม่ ≥ร้อยละ 85</t>
  </si>
  <si>
    <t>3. รพช. / สสอ. &gt; ร้อยละ 10 เป็นองค์กรแห่งความสุขที่มีคุณภาพมาตรฐาน</t>
  </si>
  <si>
    <t xml:space="preserve">2. สุขภาพทุกกลุ่มวัย
</t>
  </si>
  <si>
    <t>3. การควบคุมป้องกันวัณโรค 
: มุ่งเน้นความครอบคลุมในการค้นหาและเพิ่มอัตราความสำเร็จการรักษผู้ป่วยวัณโรคปอดรายใหม่</t>
  </si>
  <si>
    <t xml:space="preserve">3. ให้ประชาชนได้รับบริการที่มีคุณภาพ ปลอดภัย ลดความแออัด ลดเหลื่อมล้ำ ลดรอคอย และลดภาระค่าใช้จ่าย
3.3 ใช้ Telemedicine ระบบคิว ระบบส่งต่อ ระบบงานบริการ เชื่อมโยงเป็น Big Data เพื่อเพิ่มประสิทธิภาพการบริการ
</t>
  </si>
  <si>
    <t xml:space="preserve">7. FAST TRACT
7.1 การจัดการโรคหลอดเลือดสมอง (Stroke)
</t>
  </si>
  <si>
    <t>4. ผลักดันการพัฒนาเทคโนโลยีและนวัตกรรมทางการแพทย์และสาธารณสุข
4.1 ให้ประชาชนเข้าถึงการใช้กัญชาและสมุนไพรทางการแพทย์ได้อย่างปลอดภัย
4.2 ส่งเสริมนวัตกรรมและศูนย์ความเป็นเลิศทางการแพทย์และสาธารณสุข</t>
  </si>
  <si>
    <t>8. การเข้าถึงกัญชาทางการแพทย์
: มุ่งเน้นให้ประชาชนมีความรู้และอย่าเข้าถึงกัญชาทางการแพทย์ได้อย่างทั่วถึงมีคุณภาพและปลอดภัย</t>
  </si>
  <si>
    <t>9. นวัตกรรมทางการแพทย์เพื่อเศรษฐกิจ
: สนับสนุนการใช้สมุนไพรไทย การนวดไทย และการท่องเที่ยวเชิงสุขภาพเสริมเศรษฐกิจ</t>
  </si>
  <si>
    <t>10. องค์กรคุณภาพ
10.1 HA</t>
  </si>
  <si>
    <t>5. เพิ่มประสิทธิภาพการบริหารจัดการ
5.1 ยึดหลักธรรมาภิบาลและความโปร่งใส กระจายอำนาจให้เขตสุขภาพ
5.2 ผู้บริหารทุกระดับต้องให้ความสำคัญในการสร้างขวัญกำลังใจบุคลากร</t>
  </si>
  <si>
    <t>11. นวัตกรรมการบริหารจัดการของเขตสุขภาพ (Initiative Management)
: เพิ่มประสิทธิภาพการบริหารจัดการของเขตสุขภาพ</t>
  </si>
  <si>
    <t>5. พัฒนาระบบสุขภาพปฐมภูมิ</t>
  </si>
  <si>
    <t>1.ลดความแออัด ลดการรอคอบของ รพ.ขนาดใหญ่ (ระดับ A,S )</t>
  </si>
  <si>
    <t>ประธาน : รองผู้อำนวยการฝ่ายแพทย์
เลขา : ภก.ธีรวิทย์</t>
  </si>
  <si>
    <t>ไม่เขียนส่ง</t>
  </si>
  <si>
    <r>
      <rPr>
        <b/>
        <u val="double"/>
        <sz val="16"/>
        <color theme="1"/>
        <rFont val="Angsana New"/>
        <family val="1"/>
      </rPr>
      <t>วิสัยทัศน์</t>
    </r>
    <r>
      <rPr>
        <sz val="16"/>
        <color theme="1"/>
        <rFont val="Angsana New"/>
        <family val="1"/>
      </rPr>
      <t xml:space="preserve">  “เป็นโรงพยาบาลคุณภาพ บริการทันสมัย เป็นที่ไว้วางใจของประชาชน”</t>
    </r>
  </si>
  <si>
    <t xml:space="preserve">                 2. ให้การสนับสนุนประชาชนให้มีการดูแลป้องกันส่งเสริมสุขภาพ ด้วยตนเอง</t>
  </si>
  <si>
    <r>
      <rPr>
        <b/>
        <u val="double"/>
        <sz val="16"/>
        <color theme="1"/>
        <rFont val="Angsana New"/>
        <family val="1"/>
      </rPr>
      <t>พันธกิจ</t>
    </r>
    <r>
      <rPr>
        <sz val="16"/>
        <color theme="1"/>
        <rFont val="Angsana New"/>
        <family val="1"/>
      </rPr>
      <t xml:space="preserve">   1. ให้บริการด้านการรักษาพยาบาลที่มีประสิทธิภาพและมีคุณภาพสำหรับประชาชน</t>
    </r>
  </si>
  <si>
    <t xml:space="preserve">                 3. ป้องกันการเกิดโรคติดต่อ ควบคุมดูแลกลุ่มโรคไม่ติดต่อ ดูแลฟื้นฟูสุขภาพประชาชน</t>
  </si>
  <si>
    <t xml:space="preserve">                 4. เป็นศูนย์การเรียนรู้ด้านการแพทย์วิทยาศาสตร์สุขภาพ</t>
  </si>
  <si>
    <t xml:space="preserve">                 5 .ตอบสนองนโยบายด้านสาธารณสุขของจังหวัดและประเทศ</t>
  </si>
  <si>
    <r>
      <rPr>
        <b/>
        <u val="double"/>
        <sz val="16"/>
        <color theme="1"/>
        <rFont val="Angsana New"/>
        <family val="1"/>
      </rPr>
      <t>อัตลักษณ์</t>
    </r>
    <r>
      <rPr>
        <sz val="16"/>
        <color theme="1"/>
        <rFont val="Angsana New"/>
        <family val="1"/>
      </rPr>
      <t xml:space="preserve">  รับผิดชอบ ซื่อสัตย์ มีน้ำใจ                               </t>
    </r>
    <r>
      <rPr>
        <b/>
        <u val="double"/>
        <sz val="16"/>
        <color theme="1"/>
        <rFont val="Angsana New"/>
        <family val="1"/>
      </rPr>
      <t>Core value</t>
    </r>
    <r>
      <rPr>
        <sz val="16"/>
        <color theme="1"/>
        <rFont val="Angsana New"/>
        <family val="1"/>
      </rPr>
      <t xml:space="preserve">  ผู้ป่วยเป็นศูนย์กลาง ทำงานเป็นทีม                               </t>
    </r>
    <r>
      <rPr>
        <b/>
        <u val="double"/>
        <sz val="16"/>
        <color theme="1"/>
        <rFont val="Angsana New"/>
        <family val="1"/>
      </rPr>
      <t>เข็มมุ่ง</t>
    </r>
    <r>
      <rPr>
        <sz val="16"/>
        <color theme="1"/>
        <rFont val="Angsana New"/>
        <family val="1"/>
      </rPr>
      <t xml:space="preserve">  2P Safety Goal</t>
    </r>
  </si>
  <si>
    <t>นโยบาย 2563 สสจ.กพ. (26 ก.ย. 62)</t>
  </si>
  <si>
    <r>
      <rPr>
        <b/>
        <u/>
        <sz val="16"/>
        <color theme="1"/>
        <rFont val="Angsana New"/>
        <family val="1"/>
      </rPr>
      <t>ซ่อม</t>
    </r>
    <r>
      <rPr>
        <sz val="16"/>
        <color theme="1"/>
        <rFont val="Angsana New"/>
        <family val="1"/>
      </rPr>
      <t xml:space="preserve">  :  มะเร็ง, DM/HT, สูงอายุ(ติดบ้าน ติดเตียง)</t>
    </r>
  </si>
  <si>
    <r>
      <rPr>
        <b/>
        <u/>
        <sz val="16"/>
        <color theme="1"/>
        <rFont val="Angsana New"/>
        <family val="1"/>
      </rPr>
      <t>สร้าง</t>
    </r>
    <r>
      <rPr>
        <sz val="16"/>
        <color theme="1"/>
        <rFont val="Angsana New"/>
        <family val="1"/>
      </rPr>
      <t xml:space="preserve"> :  พัฒนาการเด็ก</t>
    </r>
  </si>
  <si>
    <r>
      <rPr>
        <b/>
        <u/>
        <sz val="16"/>
        <color theme="1"/>
        <rFont val="Angsana New"/>
        <family val="1"/>
      </rPr>
      <t>พัฒนา</t>
    </r>
    <r>
      <rPr>
        <sz val="16"/>
        <color theme="1"/>
        <rFont val="Angsana New"/>
        <family val="1"/>
      </rPr>
      <t xml:space="preserve"> :  ปฐมภูมิ MIS</t>
    </r>
  </si>
  <si>
    <t>ทพญ.นริสา
ทพ.เจษฎา
(ทันตกรรม)</t>
  </si>
  <si>
    <t>สุทธิวรรณ
นัชชา
(ปฐมภูมิ)</t>
  </si>
  <si>
    <t>กันตนา 
วันเพ็ญ
(ปฐมภูมิ)</t>
  </si>
  <si>
    <t>น.ส.เจริญ
 น.ส.ศิรินทร์ธร
 น.ส.ผกามาศ (ปฐมภูมิ)</t>
  </si>
  <si>
    <t>ประโยชน์
อดิศักดิ์ 
(ปฐมภูมิ/สสอ.)</t>
  </si>
  <si>
    <t>ธนกาญจน์ 
(เวชกรรมฯ)
ยงยุทธ 
(สสอ.เมือง)</t>
  </si>
  <si>
    <t>อนุสรณ์ (พรส.)
กมล 
(สสอ.เมือง)</t>
  </si>
  <si>
    <t>ทุกหมู่บ้าน รวม 234 คน (ประธาน อสม.หมู่บ้าน/ชุมชนละ 1 คน)</t>
  </si>
  <si>
    <t>จัดประชุมอบรมฟื้นฟูความรู้ด้านการดูแลผู้ป่วยStroke แก่เจ้าหน้าที่โรงพยาบาลกำแพงเพชร และโรงพยาบาลเครือข่ายในจังหวัดกำแพงเพชร</t>
  </si>
  <si>
    <t>พญ.สุมาวดี
(กลุ่มงานอายุรกรรม)</t>
  </si>
  <si>
    <t xml:space="preserve">
&lt; ร้อยละ 7
&gt; ร้อยละ 50
&gt; ร้อยละ 60</t>
  </si>
  <si>
    <t>นพ.ไตรวิชญ์ 
(ศัลย์ฯระบบประสาท)</t>
  </si>
  <si>
    <t>พญ. จารุพรรณ
ทีมกุมารแพทย์/กรุณา
เพ็ญกมล
(กลุ่มงานกุมารฯ)</t>
  </si>
  <si>
    <t>น.ส.เจริญ
น.ส.ศิรินทร์ธร  (ปฐมภูมิ)</t>
  </si>
  <si>
    <t>น.ส.ศิรินทร์ธร  น.ส.เจริญ
น.ส.ผกามาศ
(ปฐมภูมิ)</t>
  </si>
  <si>
    <t xml:space="preserve">พญ.วรรณพร 
จิราพร 
(ศูนย์โรคหัวใจ)
วงษ์จันทร์ 
ICU Med </t>
  </si>
  <si>
    <t xml:space="preserve">นพ.สมเพ็ง
ณัฐวุฒิ </t>
  </si>
  <si>
    <t>ณัฐวุฒิ 
(คลินิกมะเร็ง)</t>
  </si>
  <si>
    <t>1.คัดกรองความเสี่ยงโรคไตโดยประเมินค่าeGFRใน
กลุ่มเสี่ยงโรคไตเรื้อรัง ได้แก่ผู้ป่วยโรคDM/HTNephritis/OA /ใช้ยา NSAIDs  /กลุ่มโรคเรื้อรัง
3.พัฒนาCKD Clinic ได้มาตรฐาน
4.ปรับเปลี่ยนพฤติกรรมชะลอไตเสื่อมในผู้ป่วยโรคไตเรื้อรังระยะ3-5
5.ตรวจรักษาผู้ป่วยโรคไตเรื้อรังระยะ3-5
6.ติดตามเยี่ยมผู้ป่วยโรคไตเรื้อรัง ระยะ 3-5
7.ส่งต่อผู้ป่วยเข้าสู่กระบวนการRRT/Palliatve Careในผู้ป่วยโรคไตเรื้อรังระยะ5
8. พัฒนาการให้บริการผู้ป่วย CKD ระยะ 1-2</t>
  </si>
  <si>
    <t>1.NCM CKD 
2.นักโภชนาการ
3.นักกายภาพบำบัด
4.เภสัชกร
5.แพทย์ที่ผ่านการอบรมโรคไตเรื้อรัง
6.อสม.รักษ์ไต
7. อสค โรคไต
8.พยาบาลเฉพาะทาง CAPD
9.SM CKD อย่างน้อย รพ.ละ 1 ทุกสาขา</t>
  </si>
  <si>
    <t>พญ.มรกต
ทิพา
(กลุ่มงานจักษุฯ)</t>
  </si>
  <si>
    <t>โครงการ Organ donor สัญจร มหาวิทยาลัยราชภัฏกำแพงเพชร</t>
  </si>
  <si>
    <t>นพ.ภูษิต
นพ.สมเพ็ง
(กลุ่มงานศัลย์ฯ)</t>
  </si>
  <si>
    <t>เพื่อเพิ่มสมรรถนะของพยาบาลวิชาชีพในการพยาบาลผู้ป่วยสูตินรีเวชกรรม</t>
  </si>
  <si>
    <t>น.ส.เจริญ/ 
น.ส.ศิรินทร์ธร
/น.ส.ผกามาศ(ปฐมภูมิ)</t>
  </si>
  <si>
    <t>น.ส.ศิรินทร์ธร  น.ส.เจริญ 
/น.ส.ผกามาศ
(ปฐมภูมิ)</t>
  </si>
  <si>
    <t>PPC เครือข่าย รพ.กพ.จำนวน 16 ทีม</t>
  </si>
  <si>
    <t>1.พัฒนาศักยภาพคลินิกหมอครอบครัว(PCC) ให้มีคุณภาพตามเกณฑ์ 3 S
2.อบรมพัฒนาสมรรถนะผู้ให้บริการคลินิกหมอครอบครัว
3.แลกเปลี่ยนเรียนรู้ค้นหารูปแบบ และพัฒนารูปแบบ PCC 
4.มี PCC ต้นแบบ</t>
  </si>
  <si>
    <t>ฐิติมาน
ทิพวรรณ
มรกต
(กลุ่มการพยาบาล)</t>
  </si>
  <si>
    <t>พญ.ชินานาฏ
คกก. HRD (พัฒนาบุคลากร พรส.)</t>
  </si>
  <si>
    <t>พญ.สมสุดา
นายสุรศักด์
(คกก. MIO และ ชมรมจริยธรรม)</t>
  </si>
  <si>
    <t xml:space="preserve">ผู้บริหารและเจ้าหน้าที่ รพ.และเครือข่าย </t>
  </si>
  <si>
    <t>ทพญ.ศศิธร
 ทพ.เจษฎา
(ทันตกรรม)</t>
  </si>
  <si>
    <t>วิเศษ 
(อำนวยการ)</t>
  </si>
  <si>
    <t>คลินิกโรคจากการทำงาน</t>
  </si>
  <si>
    <t>จุฑาทิทย์
สุรพงษ์
(ปฐมภูมิ)</t>
  </si>
  <si>
    <t>มัณฑนา
 วิไลลักษณ์ (ปฐมภูมิ)</t>
  </si>
  <si>
    <t>หน่วยบริการปฐมภูมิและเครือข่ายหน่วยบริการปฐมภูมิ (ผ่าน 3 S) แจ้งยืนยันขอขึ้นทะเบียน ร้อยละ 15 (ตาม พรบ.) (จำนวน 1 ทีม)</t>
  </si>
  <si>
    <t>ทิพวรรณ
(กลุ่มการพยาบาล)</t>
  </si>
  <si>
    <r>
      <rPr>
        <u val="double"/>
        <sz val="16"/>
        <rFont val="Angsana New"/>
        <family val="1"/>
      </rPr>
      <t>นโยบาย รมต.กระทรวงฯ</t>
    </r>
    <r>
      <rPr>
        <sz val="16"/>
        <rFont val="Angsana New"/>
        <family val="1"/>
      </rPr>
      <t xml:space="preserve"> 
"ลดรายจ่าย เพิ่มรายได้ ร่างกายแข็งแรง ทำให้เศรษฐกิจประเทศแข็งแรง"</t>
    </r>
  </si>
  <si>
    <r>
      <rPr>
        <u val="double"/>
        <sz val="16"/>
        <rFont val="Angsana New"/>
        <family val="1"/>
      </rPr>
      <t>นโยบายปลัดกระทรวงฯ</t>
    </r>
    <r>
      <rPr>
        <sz val="16"/>
        <rFont val="Angsana New"/>
        <family val="1"/>
      </rPr>
      <t xml:space="preserve"> 
"ประชาชนสุขภาพดี เจ้าหน้าที่มีความสุข ระบบสุขภาพยั่งยืน"</t>
    </r>
  </si>
  <si>
    <t>2. จำนวน OP Visit ของ PCC เขตเมืองเพิ่มขึ้น ร้อยละ ........</t>
  </si>
  <si>
    <t xml:space="preserve">3.จำนวน รพ. มีระบบนัดหมายและคิวออนไลน์ ....... แห่ง </t>
  </si>
  <si>
    <r>
      <rPr>
        <u val="double"/>
        <sz val="16"/>
        <rFont val="Angsana New"/>
        <family val="1"/>
      </rPr>
      <t>ยุทธศาสตร์ที่ 1</t>
    </r>
    <r>
      <rPr>
        <sz val="16"/>
        <rFont val="Angsana New"/>
        <family val="1"/>
      </rPr>
      <t xml:space="preserve"> ส่งเสริมสุขภาพ  ป้องกันโรค และคุ้มครองผู้บริโภคเป็นเลิศ (Promotion Prevention &amp; Protection Excellence) </t>
    </r>
    <r>
      <rPr>
        <b/>
        <sz val="18"/>
        <color rgb="FFFF0000"/>
        <rFont val="TH SarabunPSK"/>
        <family val="2"/>
      </rPr>
      <t/>
    </r>
  </si>
  <si>
    <r>
      <rPr>
        <u val="double"/>
        <sz val="16"/>
        <rFont val="Angsana New"/>
        <family val="1"/>
      </rPr>
      <t>แผนงานที่ 1</t>
    </r>
    <r>
      <rPr>
        <sz val="16"/>
        <rFont val="Angsana New"/>
        <family val="1"/>
      </rPr>
      <t xml:space="preserve"> การพัฒนาคุณภาพชีวิตคนไทยทุกกลุ่มวัย(ด้านสุขภาพ)      </t>
    </r>
    <r>
      <rPr>
        <u val="double"/>
        <sz val="16"/>
        <rFont val="Angsana New"/>
        <family val="1"/>
      </rPr>
      <t>โครงการที่ 1</t>
    </r>
    <r>
      <rPr>
        <sz val="16"/>
        <rFont val="Angsana New"/>
        <family val="1"/>
      </rPr>
      <t xml:space="preserve"> โครงการพัฒนาและสร้างศักยภาพคนไทยทุกกลุ่มวัย  
</t>
    </r>
  </si>
  <si>
    <r>
      <rPr>
        <u val="double"/>
        <sz val="16"/>
        <rFont val="Angsana New"/>
        <family val="1"/>
      </rPr>
      <t>ภารกิจพื้นฐาน</t>
    </r>
    <r>
      <rPr>
        <sz val="16"/>
        <rFont val="Angsana New"/>
        <family val="1"/>
      </rPr>
      <t xml:space="preserve"> ครอบคลุมบริการรักษาโรคทั้งโรคทั่วไป โรคฉุกเฉิน  และโรคสาขาเฉพาะทางต่างๆ รวมไปถึงการส่งเสริมสุขภาพ ป้องกันโรค และฟื้นฟูสุขภาพ</t>
    </r>
  </si>
  <si>
    <r>
      <rPr>
        <u val="double"/>
        <sz val="16"/>
        <rFont val="Angsana New"/>
        <family val="1"/>
      </rPr>
      <t>หน่วยงาน</t>
    </r>
    <r>
      <rPr>
        <sz val="16"/>
        <rFont val="Angsana New"/>
        <family val="1"/>
      </rPr>
      <t xml:space="preserve"> กลุ่มงานทันตกรรม</t>
    </r>
  </si>
  <si>
    <r>
      <rPr>
        <u val="double"/>
        <sz val="16"/>
        <rFont val="Angsana New"/>
        <family val="1"/>
      </rPr>
      <t>หน่วยงาน</t>
    </r>
    <r>
      <rPr>
        <sz val="16"/>
        <rFont val="Angsana New"/>
        <family val="1"/>
      </rPr>
      <t xml:space="preserve"> เวชกรรมสังคม</t>
    </r>
  </si>
  <si>
    <r>
      <t xml:space="preserve">ตัวชี้วัด </t>
    </r>
    <r>
      <rPr>
        <u val="double"/>
        <sz val="16"/>
        <rFont val="Angsana New"/>
        <family val="1"/>
      </rPr>
      <t>เพิ่มเติม</t>
    </r>
    <r>
      <rPr>
        <sz val="16"/>
        <rFont val="Angsana New"/>
        <family val="1"/>
      </rPr>
      <t xml:space="preserve"> - ร้อยละของหน่วยบริการปฐมภูมิที่มีทันตบุคลากรจัดบริการส่งเสริม ป้องกันทันตสุขภาพในผู้สูงอายุ</t>
    </r>
  </si>
  <si>
    <r>
      <rPr>
        <u val="double"/>
        <sz val="16"/>
        <rFont val="Angsana New"/>
        <family val="1"/>
      </rPr>
      <t>แผนงานที่ 1</t>
    </r>
    <r>
      <rPr>
        <sz val="16"/>
        <rFont val="Angsana New"/>
        <family val="1"/>
      </rPr>
      <t xml:space="preserve"> การพัฒนาคุณภาพชีวิตคนไทยทุกกลุ่มวัย(ด้านสุขภาพ)          </t>
    </r>
    <r>
      <rPr>
        <u val="double"/>
        <sz val="16"/>
        <rFont val="Angsana New"/>
        <family val="1"/>
      </rPr>
      <t>โครงการที่ 2</t>
    </r>
    <r>
      <rPr>
        <sz val="16"/>
        <rFont val="Angsana New"/>
        <family val="1"/>
      </rPr>
      <t xml:space="preserve"> โครงการพัฒนาความรอบรู้ด้านสุขภาพของประชากร </t>
    </r>
  </si>
  <si>
    <t>เงินบำรุง ยกเลิกESB รพ. 1แสน ให้มารวมกับอันนี้</t>
  </si>
  <si>
    <r>
      <rPr>
        <u val="double"/>
        <sz val="16"/>
        <rFont val="Angsana New"/>
        <family val="1"/>
      </rPr>
      <t>แผนงานที่ 1</t>
    </r>
    <r>
      <rPr>
        <sz val="16"/>
        <rFont val="Angsana New"/>
        <family val="1"/>
      </rPr>
      <t xml:space="preserve"> การพัฒนาคุณภาพชีวิตคนไทยทุกกลุ่มวัย(ด้านสุขภาพ)      </t>
    </r>
    <r>
      <rPr>
        <u val="double"/>
        <sz val="16"/>
        <rFont val="Angsana New"/>
        <family val="1"/>
      </rPr>
      <t>โครงการที่ 2</t>
    </r>
    <r>
      <rPr>
        <sz val="16"/>
        <rFont val="Angsana New"/>
        <family val="1"/>
      </rPr>
      <t xml:space="preserve"> โครงการพัฒนาความรอบรู้ด้านสุขภาพของประชากร
</t>
    </r>
  </si>
  <si>
    <r>
      <rPr>
        <u val="double"/>
        <sz val="16"/>
        <rFont val="Angsana New"/>
        <family val="1"/>
      </rPr>
      <t>แผนงานที่ 1</t>
    </r>
    <r>
      <rPr>
        <sz val="16"/>
        <rFont val="Angsana New"/>
        <family val="1"/>
      </rPr>
      <t xml:space="preserve"> การพัฒนาคุณภาพชีวิตคนไทยทุกกลุ่มวัย(ด้านสุขภาพ)      </t>
    </r>
    <r>
      <rPr>
        <u val="double"/>
        <sz val="16"/>
        <rFont val="Angsana New"/>
        <family val="1"/>
      </rPr>
      <t>โครงการที่ 2</t>
    </r>
    <r>
      <rPr>
        <sz val="16"/>
        <rFont val="Angsana New"/>
        <family val="1"/>
      </rPr>
      <t xml:space="preserve"> โครงการพัฒนาความรอบรู้ด้านสุขภาพของประชากร 
</t>
    </r>
  </si>
  <si>
    <t>รพ. ) ร้อยละของหญิงตั้งครรภ์ได้รับการขัดและทำความสะอาดฟัน</t>
  </si>
  <si>
    <t>รพ. ) ร้อยละของหญิงตั้งครรภ์ได้รับการตรวจสุขภาพช่องปาก</t>
  </si>
  <si>
    <t>รพ. ) ร้อยละของหญิงตั้งครรภ์ได้รับการสาธิตและฝึกแปรงฟัน</t>
  </si>
  <si>
    <t>รพ. ) ร้อยละเด็กอายุ 0-2 ปีได้รับการตรวจสุขภาพช่องปาก</t>
  </si>
  <si>
    <t>รพ. ) ร้อยละเด็กอายุ 0-2 ปีที่เสี่ยงต่อโรคฟันผุได้รับการทาฟลูออไรด์วานิช</t>
  </si>
  <si>
    <t>รพ. ) ร้อยละผู้ปกครองเด็ก 0-2 ปีได้รับการสอนและสาธิตการดูแลสุขภาพช่องปาก</t>
  </si>
  <si>
    <t>รพ. ) KPI ครัวเรือนที่สุ่มตรวจมีการใช้เกลือบริโภคเสริมไอโอดีนที่มีไอโอดีนเพียงพอ  ≥ 90%</t>
  </si>
  <si>
    <t xml:space="preserve"> รพ. ) ร้อยละของเด็ก 4-12 ปีได้รับการตรวจสุขภาพช่องปาก</t>
  </si>
  <si>
    <t>รพ. ) ร้อยละของเด็ก 4-12 ปีได้รับการทาฟลูออไรด์วานิช</t>
  </si>
  <si>
    <t xml:space="preserve"> รพ. ) ร้อยละของเด็ก 6-12 ปีได้รับการเคลือบหลุมร่องฟัน</t>
  </si>
  <si>
    <t>รพ. ) ร้อยละของ caries free ในเด็ก 12 ปี</t>
  </si>
  <si>
    <t xml:space="preserve">รพ. ) ร้อยละของ cavity free ในเด็ก 12 ปี </t>
  </si>
  <si>
    <t>รพ. ) ร้อยละโรงเรียนดำเนินกิจกรรมส่งเสริมสุขภาพช่องปาก</t>
  </si>
  <si>
    <t>รพ. ) โรงเรียน, ศพด. ผ่านเกณฑ์เป็นเครือข่ายอ่อนหวาน</t>
  </si>
  <si>
    <t>รพ. ) ร้อยละของครูอนามัย ผู้รับผิดชอบงานทันตสาธารณสุข ในเตรือข่ายอ่อนหวาน CUP รพ.กำแพงเพชรเข้าร่วมประชุม</t>
  </si>
  <si>
    <t xml:space="preserve">รพ. ) หญิงเจ็บครรภ์คลอดก่อนกำหนดได้รับการรักษามากกว่าร้อยละ 60 
รพ. ) อัตราการเลี้ยงลูกด้วยนมแม่ร้อยละ 50 </t>
  </si>
  <si>
    <t>รพ. ) ร้อยละของผู้สูงอายุได้รับการตรวจสุขภาพช่องปาก ฝึกทำความสะอาดช่องปาก</t>
  </si>
  <si>
    <t>10) จํานวนครอบครัวไทยมีความรอบรู้สุขภาพ เรื่องกิจกรรมทางกาย (สสจ.)</t>
  </si>
  <si>
    <t xml:space="preserve">11) ร้อยละของอําเภอมีการพัฒนาคุณภาพชีวิตระดับอําเภอ (พชอ.) ที่มีคุณภาพ (สสจ.) </t>
  </si>
  <si>
    <t>12) ระดับความสำเร็จในการจัดการภาวะฉุกเฉินทางสาธารณสุขของหน่วยงานระดับจังหวัด (สสจ.)</t>
  </si>
  <si>
    <t>13) ร้อยละการตรวจติดตามกลุ่มสงสัยป่วยโรคเบาหวาน และ/หรือความดันโลหิตสูง (สสจ.)</t>
  </si>
  <si>
    <t>14) ร้อยละของจังหวัดมีการขับเคลื่อนมาตรการยุติการใช้สารเคมีทางการเกษตรที่มีอันตรายสูงร่วมกับหน่วยงานที่ เกี่ยวข้องในระดับส่วนกลางและภูมิภาค (สสจ.)</t>
  </si>
  <si>
    <t>15) ร้อยละของจังหวัดมีระบบรับแจ้งข่าว การใช้/ป่วยจากการสัมผัสสารเคมีทางการเกษตร 3 ชนิด (พาราควอต คลอร์ไพริฟอส ไกลโฟเสต) โดยประชาชน/อสม. ผ่าน Mobile Application สู่หน่วยบริการ (คลินิกสารเคมีเกษตร/คลินิกโรคจากการทํางาน) (สสจ.)</t>
  </si>
  <si>
    <t>16) ร้อยละของจังหวัดมีการจัดทําฐานข้อมูลอาชีวอนามัยและสิ่งแวดล้อม (Occupational and Environmental Health Profile : OEHP) ด้านเกษตรกรรม และมีการรายงานการเจ็บป่วยหรือเสียชีวิตจากสารเคมีทางการเกษตร (รหัสโรค T60) (สสจ.)</t>
  </si>
  <si>
    <t>17) ร้อยละของผลิตภัณฑ์สุขภาพกลุ่มเสี่ยงที่ได้รับการตรวจสอบได้มาตรฐานตามเกณฑ์ที่กําหนด (สสจ.)</t>
  </si>
  <si>
    <t>18) ร้อยละของโรงพยาบาลที่พัฒนาอนามัยสิ่งแวดล้อมได้ตามเกณฑ์ GREEN&amp;CLEAN Hospital (สสจ.)</t>
  </si>
  <si>
    <t>19) ร้อยละของจังหวัดมีระบบจัดการปัจจัยเสี่ยงด้านสิ่งแวดล้อมที่ส่งผลกระทบต่อสุขภาพ (สสจ.)</t>
  </si>
  <si>
    <t>20) ร้อยละหน่วยบริการปฐมภูมิและเครือข่ายหน่วยบริการปฐมภูมิที่เปิดดําเนินการในพื้นที่ (สสจ.)</t>
  </si>
  <si>
    <t>21) ร้อยละของประชาชนในพื้นที่รับผิดชอบของ รพศ./รพท. มีแพทย์เวชศาสตร์ครอบครัวหรือแพทย์ที่ผ่านการอบรม และคณะผู้ให้บริการสุขภาพปฐมภูมิด้วยหลักเวชศาสตร์ครอบครัว (สสจ.)</t>
  </si>
  <si>
    <t>รพ. ) ร้อยละของผู้ป่วยอำเภอเมืองกำแพงเพชรมีการดำเนินการติดตามเยี่ยมบ้านและตอบกลับที่มีคุณภาพ ร้อยละ 80 (รพ.กพ.)
รพ. ) ร้อยละของผู้ป่วยในแต่ละอำเภอ (ไม่รวมอำเภอเมือง) มีการดำเนินการติดตามเยี่ยมบ้านและตอบกลับที่มีคุณภาพ ร้อยละ 70 (รพ.กพ.)</t>
  </si>
  <si>
    <t>22) ร้อยละของผู้ป่วยกลุ่มเป้าหมายที่ได้รับการดูแลจาก อสม. หมอประจําบ้านมีคุณภาพชีวิตที่ดี (สสจ.)</t>
  </si>
  <si>
    <t>22) ร้อยละของผู้ป่วยกลุ่มเป้าหมายที่ได้รับการดูแลจาก อสม. หมอประจําบ้านมีคุณภาพชีวิตที่ดี (สสจ.)
23) จํานวน อสม. ที่ได้รับการพัฒนาเป็น อสม. หมอประจําบ้าน (สสจ.)</t>
  </si>
  <si>
    <r>
      <t xml:space="preserve">24) ร้อยละอัตราตายของผู้ป่วยโรคหลอดเลือดสมองและระยะเวลาที่ได้รับการรักษาที่เหมาะสม (สสจ.)
</t>
    </r>
    <r>
      <rPr>
        <sz val="16"/>
        <color rgb="FF7030A0"/>
        <rFont val="Angsana New"/>
        <family val="1"/>
      </rPr>
      <t>รพ. ) อัตราตายของผู้ป่วยโรคหลอดเลือดสมอง (Stroke ;I60-I69)
รพ. ) ร้อยละผู้ป่วยโรคหลอดเลือดสมองตีบ/อุดตันระยะเฉียบพลัน (I63) ที่มีอาการไม่ เกิน 4.5 ชั่วโมง ได้รับการรักษาด้วยยาละลายลิ่มเลือดทางหลอดเลือดดํา ภายใน 60 นาที (door to needle time)
รพ. ) ร้อยละผู้ป่วยโรคหลอดเลือดสมองแตก (I60-I62) ได้รับการผ่าตัดสมองภายใน 90  นาที (door to  operation room time)</t>
    </r>
  </si>
  <si>
    <t>25) อัตราความสําเร็จของการรักษาวัณโรคปอดรายใหม่ (สสจ.)</t>
  </si>
  <si>
    <t>26) ร้อยละของโรงพยาบาลที่ใช้ยาอย่างสมเหตุผล (RDU) (สสจ.)</t>
  </si>
  <si>
    <t>27) ร้อยละของโรงพยาบาลที่มีระบบจัดการการดื้อยาต้านจลุชีพอย่างบูรณาการ (AMR) (สสจ.)</t>
  </si>
  <si>
    <t>28) ร้อยละการส่งต่อผู้ป่วยนอกเขตสุขภาพลดลง (สสจ.)</t>
  </si>
  <si>
    <t>รพ. ) อัตราตายผู้ป่วย Head injury
รพ. ) อัตราตายผู้ป่วย Trauma Fast track</t>
  </si>
  <si>
    <t>รพ. ) บุคลากรทางการพยาบาลมีความรู้ ทักษะ เหมาะสมกับบริบทของปัญหาทางสุขภาพด้านศัลยกรรมประสาท</t>
  </si>
  <si>
    <t>รพ. ) บุคลากรทางการพยาบาลมีความรู้ ทักษะ  เหมาะสมกับบริบทของปัญหาทางสุขภาพด้านประสาทวิทยาและศัลย์ประสาท</t>
  </si>
  <si>
    <t>รพ. ) บุคลากรทางการพยาบาลมีความรู้ ทักษะ  เหมาะสมกับบริบทของปัญหาทางสุขภาพด้านของผู้ป่วยฉุกเฉิน</t>
  </si>
  <si>
    <r>
      <t xml:space="preserve">29) อัตราตายทารกแรกเกิด (สสจ.)
</t>
    </r>
    <r>
      <rPr>
        <sz val="16"/>
        <color rgb="FF7030A0"/>
        <rFont val="Angsana New"/>
        <family val="1"/>
      </rPr>
      <t xml:space="preserve">รพ. ) ลดอัตราการตายในทารกแรกเกิดน้ำหนัก &lt; 2,500 gms ภายใน 28 วัน (เป้าหมาย &lt; 3.4 : 1000 การเกิดมีชีพ)
รพ. ) ลดอัตราการตายในผู้ป่วยเด็กอายุ 0 - 1 ปี  (เป้าหมาย &lt; 3 %)
รพ. ) ลดอัตราการตายในผู้ป่วยเด็กอายุ 1 - 15 ปี  (เป้าหมาย &lt; 3 %)
รพ. ) ลดอัตราการเกิดภาวะแทรกซ้อนในทารกแรกเกิด
: ROP ใน BW &lt; 1500 gms  (เป้าหมาย &lt; 8%)
: BPD (เป้าหมาย &lt; 26%)
: VAP (เป้าหมาย &lt; 3 : 1000 วันใส่ท่อช่วยหายใจ) </t>
    </r>
  </si>
  <si>
    <t>รพ. ) บุคลากรทางการพยาบาลมีความรู้ ทักษะ  เหมาะสมกับบริบทของปัญหาทางสุขภาพด้านของเด็กวิกฤต</t>
  </si>
  <si>
    <t>รพ. ) บุคลากรทางการพยาบาลมีความรู้ ทักษะ  เหมาะสมกับบริบทของปัญหาทางสุขภาพด้านของทารกวิกฤต</t>
  </si>
  <si>
    <t>31) ร้อยละของผู้ป่วยนอกทั้งหมดที่ได้รับบริการตรวจวินิจฉัย รักษาโรค และฟื้นฟูสภาพด้วยศาสตร์การแพทย์แผนไทยและการแพทย์ทางเลือก (สสจ.)</t>
  </si>
  <si>
    <t>32) ร้อยละของผู้ป่วยโรคซึมเศร้าเข้าถึงบริการสุขภาพจิต (สสจ.)</t>
  </si>
  <si>
    <t>33) อัตราการฆ่าตัวตายสําเร็จ (สสจ.)
ตัวชี้วัดย่อย : ร้อยละของผู้พยายามฆ่าตัวตายไม่กลับมาทำร้ายตัวเองซ้ำในระยะเวลา 1 ปี (สสจ.)</t>
  </si>
  <si>
    <r>
      <t xml:space="preserve">34) อัตราตายผู้ป่วยติดเชื้อในกระแสเลือดแบบรุนแรงชนิด community - acquired (สสจ.)
</t>
    </r>
    <r>
      <rPr>
        <sz val="16"/>
        <color rgb="FF7030A0"/>
        <rFont val="Angsana New"/>
        <family val="1"/>
      </rPr>
      <t>รพ. ) อัตราการเสียชีวิตของผู้ป่วยติดเชื้อในกระแสเลือด  &lt; 28 %</t>
    </r>
  </si>
  <si>
    <t>รพ. ) บุคลากรทางการพยาบาลมีความรู้ ทักษะ เหมาะสมกับบริบทของปัญหาของผู้ป่วย sepsis</t>
  </si>
  <si>
    <t xml:space="preserve"> </t>
  </si>
  <si>
    <r>
      <t xml:space="preserve">36) อัตราตายของผู้ป่วยโรคกล้ามเนื้อหัวใจตายเฉียบพลันชนิด STEMI และการให้การรักษาตามมาตรฐานเวลาที่กําหนด(สสจ.)
</t>
    </r>
    <r>
      <rPr>
        <sz val="16"/>
        <color rgb="FF7030A0"/>
        <rFont val="Angsana New"/>
        <family val="1"/>
      </rPr>
      <t>รพ. ) อัตราตายในโรงพยาบาลจากโรค STEMI ไม่เกินร้อยละ 10
รพ. ) อัตราตายผู้ป่วยโรคหลอดเลือดหัวใจไม่เกิน 20 ต่อแสนประชากร</t>
    </r>
  </si>
  <si>
    <t>รพ. ) พยาบาลมีความรู้ความสามารถเฉพาะทางสาขาโรคหัวใจตามเกณฑ์หลักสูตรของสถาบันการศึกษา</t>
  </si>
  <si>
    <t>37) ร้อยละผู้ป่วยมะเร็ง 5 อันดับแรกได้รับการรักษาภายในระยะเวลาที่กําหนด (สสจ.)</t>
  </si>
  <si>
    <t>รพ. ) บุคลากรทางการพยาบาลมีความรู้ ทักษะ เหมาะสมกับบริบทของปัญหาของผู้ป่วย มะเร็ง</t>
  </si>
  <si>
    <t>รพ. ) มีผู้ประสานงานดูแลผู้ป่วยมะเร็งในโรงพยาบาลชุมชน 100%</t>
  </si>
  <si>
    <r>
      <t>38) ร้อยละของผู้ป่วย CKD ที่มีอัตราการลดลงของ eGFR&lt;4ml/min/1.73m</t>
    </r>
    <r>
      <rPr>
        <vertAlign val="superscript"/>
        <sz val="16"/>
        <rFont val="Angsana New"/>
        <family val="1"/>
      </rPr>
      <t>2</t>
    </r>
    <r>
      <rPr>
        <sz val="16"/>
        <rFont val="Angsana New"/>
        <family val="1"/>
      </rPr>
      <t>/yr (สสจ.)</t>
    </r>
  </si>
  <si>
    <t xml:space="preserve">รพ. ) ข้อมูล CKD ถูกต้อง ครอบคลุม </t>
  </si>
  <si>
    <t>40) อัตราส่วนของจํานวนผู้ยินยอมบริจาคอวัยวะจากผู้ป่วยสมองตายต่อจํานวนผู้ป่วยเสียชีวิตในโรงพยาบาล (โรงพยาบาล A, S) (สสจ.)</t>
  </si>
  <si>
    <t>41) ร้อยละของผู้ป่วยยาเสพติดเข้ารับการบําบัด รักษา และติดตามดูแลอย่างต่อเนื่อง 1 ปี (Retention Rate) (สสจ.)
42) ร้อยละของผู้ป่วยยาเสพติดกลุ่มเสี่ยงก่อความรุนแรงได้รับการประเมิน บําบัดรักษาและติดตามดูแลช่วยเหลือตามระดับความรุนแรงอย่างต่อเนื่อง (สสจ.)</t>
  </si>
  <si>
    <t>43) ร้อยละของโรงพยาบาลระดับ M และ F ในจังหวัดที่ให้การบริบาลฟื้นสภาพระยะกลางแบบผู้ป่วยใน (intermediate bed/ward) (สสจ.)</t>
  </si>
  <si>
    <r>
      <t xml:space="preserve">44) ร้อยละของผู้ป่วยที่เข้ารับการผ่าตัด One Day Surgery (สสจ.)
</t>
    </r>
    <r>
      <rPr>
        <sz val="16"/>
        <color rgb="FF7030A0"/>
        <rFont val="Angsana New"/>
        <family val="1"/>
      </rPr>
      <t>รพ. ) จำนวนผู้ป่วย ODS เพิ่มขึ้นจาก 195 ราย ในปี 2562 เป็น 300 ราย ในปี 2563
รพ. ) ภาวะแทรกซ้อนผู้ป่วย ODS น้อยกว่า 0.02%
รพ. ) จำนวนผู้ป่วย laparoscopic surgery (MIS) เพิ่มขึ้นจาก 416 ราย ในปี 2562  เป็น 480 ราย ในปี 2563
รพ. ) ภาวะแทรกซ้อนผู้ป่วย MIS น้อยกว่า 0.01%</t>
    </r>
  </si>
  <si>
    <t>รพ. ) ร้อยละของผู้ป่วยที่เข้ารับการผ่าตัด One Day Surgery / MIS&gt;60%
รพ. ) อัตราการเกิดภาวะแทรกซ้อน PCNL&lt;20%
รพ. ) Three years survival Colorectal cancer&gt;70%</t>
  </si>
  <si>
    <t>45) จํานวนคลินิกการให้บริการกัญชาทางการแพทย์ผสมผสานแพทย์แผนปัจจุบันและแพทย์แผนไทย (สสจ.)</t>
  </si>
  <si>
    <t xml:space="preserve">รพ. ) มีบุคลากรเพียงพอต่อการ(ขั้นต่ำ) ในการให้บริการคลินิกกัญชาทางการแพทย์ </t>
  </si>
  <si>
    <t>รพ. ) มีสื่อให้ความรู้และประชาสัมพันธ์ เกี่ยวกับการใช้สารสกัดจากกัญชา</t>
  </si>
  <si>
    <t>รพ. ) มีผลงานจากการพัฒนางานคลินิกกัญชาทางการแพทย์</t>
  </si>
  <si>
    <t>46) อัตราการเสียชีวิตของผู้ป่วยวิกฤตฉุกเฉิน (triage level 1) ภายใน 24 ชั่วโมง ในโรงพยาบาลระดับ  A, S, M1 (ทั้งที่ ER และ Admit) (สสจ.)
46.1)อัตราของผู้ป่วย triage level 1,2 ที่มีข้อ บ่งชี้ในการ Admit ได้รับ Admit ภายใน 2 ชม. ในโรงพยาบาลระดับ A, S, M1 (สสจ.)
47) ร้อยละของประชากรเข้าถึงบริการการแพทย์ฉุกเฉิน (สสจ.)</t>
  </si>
  <si>
    <r>
      <t xml:space="preserve">46) อัตราการเสียชีวิตของผู้ป่วยวิกฤตฉุกเฉิน (triage level 1) ภายใน 24 ชั่วโมง ในโรงพยาบาลระดับ  A, S, M1 (ทั้งที่ ER และ Admit) (สสจ.)
48) ร้อยละ รพศ. ผ่านเกณฑ์ ER คุณภาพ (สสจ.)
49) จํานวนผู้ป่วยที่ไม่ฉุกเฉินในห้องฉุกเฉินระดับ 4 และ 5 (Non trauma) (สสจ.)
</t>
    </r>
    <r>
      <rPr>
        <sz val="16"/>
        <color rgb="FF7030A0"/>
        <rFont val="Angsana New"/>
        <family val="1"/>
      </rPr>
      <t xml:space="preserve">รพ. ) ร้อยละผู้ป่วยที่มีข้อบ่งชี้ในการ admit อยู่ในห้องฉุกเฉินไม่เกิน 2 ชม. &gt; ร้อยละ 50 </t>
    </r>
  </si>
  <si>
    <t xml:space="preserve">รพ. ) ผู้ป่วยกลุ่มโรคฉุกเฉินได้รับการ Consult จากกุมารแพทย์ก่อนการส่งต่อ (เป้าหมาย 100 %)
รพ.) ระยะเวลาการรอคอย Admit เข้าหอผู้ป่วยในกลุ่มโรคฉุกเฉิน (เป้าหมาย ≤  30 นาที)
รพ. ) ลดการเสียชีวิตขณะส่งต่อ (เป้าหมาย 0)
รพ. ) อัตราการส่งต่อสำเร็จภายในจังหวัด (เป้าหมาย &gt; 90 %)     </t>
  </si>
  <si>
    <t xml:space="preserve">รพ. ) มีการจัดกุมารสัญจรที่ห้องฉุกเฉิน (เป้าหมาย 1 ครั้ง/ปี)
รพ. ) มี CPG -ขั้นตอนการปฏิบัติ และคู่มือการดูแลผู้ป่วยกลุ่มโรคฉุกเฉินในเด็กที่ห้องฉุกเฉิน (เป้าหมาย 1 ฉบับ)
รพ. ) ร้อยละการไม่ปฏิบัติตาม CPG กลุ่มโรคฉุกเฉินในเด็กที่ถูกส่งต่อจาก ER  (เป้าหมาย &lt; 10 %) </t>
  </si>
  <si>
    <t>51) ร้อยละที่เพิ่มขึ้นของรายได้จากการท่องเที่ยวเชิงสุขภาพความงาม และแพทย์แผนไทย (สสจ.)</t>
  </si>
  <si>
    <t>รพ. ) ผู้เข้าร่วมโครงการมีคะแนนความรู้ และความพึงพอใจอยู่ในระดับมาก-มากที่สุด โดยวัดจากแบบสอบถามความคิดเห็นและแบบวัดความรู้ของผู้เข้าร่วมโครงการ</t>
  </si>
  <si>
    <t>รพ. ) บุคลากรมีความรู้ ทักษะใหม่ๆ เพิ่มขึ้นร้อยละ 20
รพ. ) มีแนวทางปฏิบัติในการดูแลผู้ป่วยโรคหลอดเลือดสมอง
รพ. ) บุคลากรเกิดทักษะในการดูแลผู้ป่วยหลอดเลือดสมองในประเด็นที่สำคัญ ไม่ต่ำกว่า ร้อยละ 80</t>
  </si>
  <si>
    <t>รพ. ) ร้อยละความพึงพอใจของผู้มารับบริการผู้ป่วยนอกและผู้ป่วยใน ร้อยละ 80
รพ. ) ร้อยละความพึงพอใจของผู้มารับบริการผู้ป่วยนอกและผู้ป่วยใน ร้อยละ 80</t>
  </si>
  <si>
    <t>รพ. ) แพทย์และเจ้าหน้าที่ จะต้องเข้าร่วมการประชุมราชวิทยาลัยฯ อย่างน้อยปีละ 1 ครั้ง</t>
  </si>
  <si>
    <t>รพ. ) สามารถนำความรู้ที่ได้รับมาเพิ่มสมรรถนะได้อย่างเหมาะสม</t>
  </si>
  <si>
    <t>รพ. ) เตรียมความพร้อมพยาบาลพี่เลี้ยงทุกหน่วยงาน ให้มีศักยภาพ ความรู้ ทักษะ ผ่านเกณฑ์ 80%</t>
  </si>
  <si>
    <t>รพ. ) บุคลากรทางการพยาบาลมีความรู้ ทักษะ ผ่านเกณฑ์ 80%</t>
  </si>
  <si>
    <r>
      <t xml:space="preserve">พัฒนาบุคคลากรเพื่อรองรับการเป็นศูนย์แพทย์ศาสคร์ศึกษา
</t>
    </r>
    <r>
      <rPr>
        <u val="double"/>
        <sz val="16"/>
        <rFont val="Angsana New"/>
        <family val="1"/>
      </rPr>
      <t xml:space="preserve">กิจกรรม 
</t>
    </r>
    <r>
      <rPr>
        <sz val="16"/>
        <rFont val="Angsana New"/>
        <family val="1"/>
      </rPr>
      <t>ส่งแพทย์อบรมแพทย์ศาสตร์ศึกษา
essential clinical teaching 10 คน</t>
    </r>
  </si>
  <si>
    <r>
      <t xml:space="preserve">54) ร้อยละของหน่วยงานในสังกัดกระทรวงสาธารณสุขผ่านเกณฑ์การประเมิน ITA (สสจ.)
</t>
    </r>
    <r>
      <rPr>
        <sz val="16"/>
        <color rgb="FF7030A0"/>
        <rFont val="Angsana New"/>
        <family val="1"/>
      </rPr>
      <t>รพ. ) เจ้าหน้าที่ ทุกคนที่เป็นผู้รับผิดชอบงาน ได้รับการอบรม</t>
    </r>
  </si>
  <si>
    <r>
      <rPr>
        <sz val="16"/>
        <rFont val="Angsana New"/>
        <family val="1"/>
      </rPr>
      <t>56) ร้อยละของโรงพยาบาลสังกัดกระทรวงสาธารณสุขมี
คุณภาพมาตรฐานผ่านการรับรอง HA ขั้น 3 (สสจ.)</t>
    </r>
    <r>
      <rPr>
        <sz val="16"/>
        <color rgb="FF7030A0"/>
        <rFont val="Angsana New"/>
        <family val="1"/>
      </rPr>
      <t xml:space="preserve">
รพ. ) รพ.กำแพงเพชร ผ่านการประเมินคุณภาพ Re-Accreditation โรงพยาบาล ครั้งที่ 4</t>
    </r>
  </si>
  <si>
    <t>รพ. ) ร้อยละของKPIของPatient Safety &gt; ผ่านเกณฑ์ 80%</t>
  </si>
  <si>
    <t>รพ. ) ร้อยละของหน่วยงานที่มีคะแนนการปฏิบัติด้านการป้องกันและควบคุมการติดเชื้อ &gt;=80%
2.คะแนนความรู้หลังการประชุมเพิ่มขึ้น&gt;=20%</t>
  </si>
  <si>
    <t>รพ. ) สามารถนำความรู้ที่ได้รับมาเพิ่มสมรรถนะได้อย่างเหมาะสม
รพ. ) นำศักยภาพมาใช้ในการบริหารงาน และรพ.พัฒฯคุณภาพ</t>
  </si>
  <si>
    <t>รพ. ) มีรายงาน Dashboard สำหรับผู้บริหารทางการพยาบาล</t>
  </si>
  <si>
    <t>รพ. ) ผู้เข้าร่วมประชุมมีความพึงพอใจร้อยละ 80</t>
  </si>
  <si>
    <t>รพ. ) ร้อยละความถูกต้องสมบูรณ์ของการบันทึกทางการพยาบาล</t>
  </si>
  <si>
    <t>รพ. ) มีผลงานพัฒนาของพยาบาลเครือข่ายในการนำเสนอผลงาน</t>
  </si>
  <si>
    <t>57) ร้อยละของ รพ.สต.ที่ผ่านเกณฑ์การพัฒนาคุณภาพ รพ.สต. ติดดาว (สสจ.)</t>
  </si>
  <si>
    <t>58) จํานวนองค์กรแห่งความสุขที่มีคุณภาพมาตรฐาน (สสจ.)</t>
  </si>
  <si>
    <r>
      <t>60) ร้อยละของหน่วยบริการที่เป็น Smart Hospital (สสจ.)
61) จํานวน รพ. มีระบบรับยาที่ร้านยา (สสจ.)
ร</t>
    </r>
    <r>
      <rPr>
        <sz val="16"/>
        <color rgb="FF7030A0"/>
        <rFont val="Angsana New"/>
        <family val="1"/>
      </rPr>
      <t>พ. ) มีระบบนัดและคิวออนไลน์
รพ. ) ระยะเวลารอรอคอยการตรวจผู้ป่วยนอก 120 นาที
รพ. ) ความพึงพอใจผู้ป่วยนอก มากกว่า 85%</t>
    </r>
  </si>
  <si>
    <t>ระบบการนัดมีประสิทธิภาพมากยิ่งขึ้น ลดระยะเวลารอคอย</t>
  </si>
  <si>
    <t>รพ. ) เป้าหมาย อัตราครองเตียง 95%</t>
  </si>
  <si>
    <t>35) ร้อยละของโรงพยาบาลที่มีทีม Refracture Prevention ในโรงพยาบาลตั้งแต่ระดับ M 1 ขึ้น ไป ที่มีแพทย์ออร์โธปิดิกส์เพิ่มขึ้นให้ได้อย่างนอย 1 ทีมต่อ 1 เขตสุขภาพ (สสจ.)</t>
  </si>
  <si>
    <r>
      <t xml:space="preserve">รพ. ) พยาบาล(รพช.) มีทักษะการใช้เครื่องช่วยหายใจ </t>
    </r>
    <r>
      <rPr>
        <sz val="16"/>
        <color rgb="FF7030A0"/>
        <rFont val="Calibri"/>
        <family val="2"/>
      </rPr>
      <t>&gt;</t>
    </r>
    <r>
      <rPr>
        <sz val="16"/>
        <color rgb="FF7030A0"/>
        <rFont val="Angsana New"/>
        <family val="1"/>
      </rPr>
      <t>80%
รพ. ) อัตราการReferกลับผู้ป่วยเรื้อรังที่พึ่งพาเครื่องช่วยหายใจเพิ่มขึ้น</t>
    </r>
  </si>
  <si>
    <t>รพ. ) อัตราการครองเตียงผู้ป่วยใน &lt; 100%</t>
  </si>
  <si>
    <t>รพ. ) ร้อยละผู้พิการ, ผู้สูงอายุ และผู้ป่วยที่อยู่ในระยะที่ต้องได้รับการฟื้นฟูในเขตจังหวัดกำแพงเพชรได้รับเครื่องช่วยความพิการที่เหมาะสมตามศักยภาพ (มากกว่า ร้อยละ 80)
รพ. ) ผู้รับบริการทางกายภาพบำบัดและกิจกรรมบำบัด มีระยะเวลารอคอยลดลง ร้อยละ 20 จากระยะเวลารอคอยเดิม
รพ. ) ร้อยละความพึงพอใจของผู้รับบริการทางกายภาพบำบัดและกิจกรรมบำบัด (มากกว่า ร้อยละ 80)</t>
  </si>
  <si>
    <t>รพ. ) รพ.กำแพงเพชร / รพ.สต.เครือข่าย ไม่ประสบปัญหาวิกฤตทางการเงิน 
- รพ.กพ ไม่วิกฤตระดับ 7)
เกณฑ์ประเมิน  Quick Raito &gt; 1       
Current Ratio &gt; 1.5 
Cash Ratio &gt; 0.8    
ผลประกอบการไม่ขาดทุน
ทุนสำรองไม่ติดลบ ทุนสำรองเพียงพอต่อ
ค่าใช้จ่าย &gt; 3 เดือน 
 - รพ.สต. มีเงินบำรุง
คงเหลือมากกว่า หนี้สิน/ภาระผูกพัน</t>
  </si>
  <si>
    <t>แผนงานพัฒนาการนำข้อมูลการเงิน เงินนอกงบประมาณ ของ รพ.กำแพงเพชร เข้าระบบ GFMIS</t>
  </si>
  <si>
    <t xml:space="preserve">รพ. ) รพ.กำแพงเพชร/รพ.สต. เครือข่าย ไม่ประสบปัญหาวิกฤตทางการเงิน 
- รพ.กพ ไม่วิกฤตระดับ 7)
เกณฑ์ประเมิน 
 Quick Raito &gt; 1       
 Current Ratio &gt; 1.5
Cash Ratio &gt; 0.8 
ผลประกอบการไม่ขาดทุน
ทุนสำรองไม่ติดลบ ทุนสำรองเพียงพอต่อ ค่าใช้จ่าย &gt; 3 เดือน
- รพ.สต. มีเงินบำรุง &gt; ภาระผูกพัน     </t>
  </si>
  <si>
    <t xml:space="preserve"> รพ. ) รพ.ผ่านเกณฑ์ประเมินการควบคุมภายใน 5 มิติ
รพ. ) หน่วยบริการผ่านเกณฑ์การควบคุมภายใน/
 รพ. ) ได้รับการตรวจสอบภายใน</t>
  </si>
  <si>
    <r>
      <rPr>
        <u val="double"/>
        <sz val="16"/>
        <rFont val="Angsana New"/>
        <family val="1"/>
      </rPr>
      <t>ยุทธศาสตร์ที่ 2</t>
    </r>
    <r>
      <rPr>
        <sz val="16"/>
        <rFont val="Angsana New"/>
        <family val="1"/>
      </rPr>
      <t xml:space="preserve"> ด้านบริการเป็นเลิศ (Service Excellence)</t>
    </r>
  </si>
  <si>
    <r>
      <rPr>
        <u val="double"/>
        <sz val="16"/>
        <rFont val="Angsana New"/>
        <family val="1"/>
      </rPr>
      <t>แผนงานที่ 5</t>
    </r>
    <r>
      <rPr>
        <sz val="16"/>
        <rFont val="Angsana New"/>
        <family val="1"/>
      </rPr>
      <t xml:space="preserve"> การพัฒนาระบบแพทย์ปฐมภูมิ                            </t>
    </r>
    <r>
      <rPr>
        <u val="double"/>
        <sz val="16"/>
        <rFont val="Angsana New"/>
        <family val="1"/>
      </rPr>
      <t>โครงการที่ 8</t>
    </r>
    <r>
      <rPr>
        <sz val="16"/>
        <rFont val="Angsana New"/>
        <family val="1"/>
      </rPr>
      <t xml:space="preserve"> โครงการพัฒนาระบบแพทย์ปฐมภูมิ        
 </t>
    </r>
  </si>
  <si>
    <r>
      <rPr>
        <u val="double"/>
        <sz val="16"/>
        <rFont val="Angsana New"/>
        <family val="1"/>
      </rPr>
      <t>กิจกรรม 1.</t>
    </r>
    <r>
      <rPr>
        <sz val="16"/>
        <rFont val="Angsana New"/>
        <family val="1"/>
      </rPr>
      <t xml:space="preserve"> พัฒนาศักยภาพระบบบริการสุขภาพปฐมภูมิ</t>
    </r>
  </si>
  <si>
    <r>
      <rPr>
        <u val="double"/>
        <sz val="16"/>
        <rFont val="Angsana New"/>
        <family val="1"/>
      </rPr>
      <t>กิจกรรม 2.</t>
    </r>
    <r>
      <rPr>
        <sz val="16"/>
        <rFont val="Angsana New"/>
        <family val="1"/>
      </rPr>
      <t xml:space="preserve"> พัฒนากำลังคนในระบบสุขภาพปฐมภูมิ</t>
    </r>
  </si>
  <si>
    <r>
      <rPr>
        <u val="double"/>
        <sz val="16"/>
        <rFont val="Angsana New"/>
        <family val="1"/>
      </rPr>
      <t>กิจกรรม 3.</t>
    </r>
    <r>
      <rPr>
        <sz val="16"/>
        <rFont val="Angsana New"/>
        <family val="1"/>
      </rPr>
      <t xml:space="preserve"> ส่งเสริมและสนับสนุนการพัฒนาระบบสุขภาพปฐมภูมิ</t>
    </r>
  </si>
  <si>
    <r>
      <rPr>
        <u val="double"/>
        <sz val="16"/>
        <rFont val="Angsana New"/>
        <family val="1"/>
      </rPr>
      <t>กิจกรรม 4.</t>
    </r>
    <r>
      <rPr>
        <sz val="16"/>
        <rFont val="Angsana New"/>
        <family val="1"/>
      </rPr>
      <t xml:space="preserve"> ขับเคลือนนโยบายและการอภิบาลระบบ</t>
    </r>
  </si>
  <si>
    <t>เงินบำรุง 2แสน
SPเขต 6หมื่น
เงินบำรุง(รพช) 2แสนกว่าบาท
รวมทั้งหมด 5แสนกว่าบาท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</si>
</sst>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(* #,##0_);_(* \(#,##0\);_(* &quot;-&quot;??_);_(@_)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 val="double"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Tahoma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u val="double"/>
      <sz val="16"/>
      <name val="Angsana New"/>
      <family val="1"/>
    </font>
    <font>
      <b/>
      <u val="double"/>
      <sz val="16"/>
      <color theme="1"/>
      <name val="Angsana New"/>
      <family val="1"/>
    </font>
    <font>
      <u val="double"/>
      <sz val="16"/>
      <name val="Angsana New"/>
      <family val="1"/>
    </font>
    <font>
      <sz val="16"/>
      <color rgb="FF7030A0"/>
      <name val="Angsana New"/>
      <family val="1"/>
    </font>
    <font>
      <sz val="16"/>
      <color rgb="FFFF0000"/>
      <name val="Angsana New"/>
      <family val="1"/>
    </font>
    <font>
      <u val="double"/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u/>
      <sz val="16"/>
      <name val="Angsana New"/>
      <family val="1"/>
    </font>
    <font>
      <u/>
      <sz val="16"/>
      <color theme="1"/>
      <name val="Angsana New"/>
      <family val="1"/>
    </font>
    <font>
      <sz val="16"/>
      <color indexed="8"/>
      <name val="Angsana New"/>
      <family val="1"/>
    </font>
    <font>
      <vertAlign val="superscript"/>
      <sz val="16"/>
      <name val="Angsana New"/>
      <family val="1"/>
    </font>
    <font>
      <u/>
      <sz val="16"/>
      <color rgb="FF7030A0"/>
      <name val="Angsana New"/>
      <family val="1"/>
    </font>
    <font>
      <b/>
      <u/>
      <sz val="16"/>
      <color theme="1"/>
      <name val="Angsana New"/>
      <family val="1"/>
    </font>
    <font>
      <b/>
      <u val="double"/>
      <sz val="16"/>
      <color rgb="FFFF0000"/>
      <name val="Angsana New"/>
      <family val="1"/>
    </font>
    <font>
      <u val="double"/>
      <sz val="16"/>
      <color indexed="8"/>
      <name val="Angsana New"/>
      <family val="1"/>
    </font>
    <font>
      <sz val="16"/>
      <color rgb="FF333333"/>
      <name val="Angsana New"/>
      <family val="1"/>
    </font>
    <font>
      <b/>
      <sz val="16"/>
      <color rgb="FF0D0D0D"/>
      <name val="Angsana New"/>
      <family val="1"/>
    </font>
    <font>
      <sz val="11"/>
      <color theme="1"/>
      <name val="Angsana New"/>
      <family val="1"/>
    </font>
    <font>
      <sz val="14"/>
      <color rgb="FF7030A0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name val="Angsana New"/>
      <family val="1"/>
    </font>
    <font>
      <sz val="14"/>
      <color theme="1"/>
      <name val="Symbol"/>
      <family val="1"/>
      <charset val="2"/>
    </font>
    <font>
      <b/>
      <sz val="14"/>
      <color rgb="FF000000"/>
      <name val="Angsana New"/>
      <family val="1"/>
    </font>
    <font>
      <b/>
      <sz val="16"/>
      <color rgb="FF7030A0"/>
      <name val="Angsana New"/>
      <family val="1"/>
    </font>
    <font>
      <u val="double"/>
      <sz val="14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name val="Angsana New"/>
      <family val="1"/>
    </font>
    <font>
      <sz val="11"/>
      <name val="Tahoma"/>
      <family val="2"/>
      <charset val="222"/>
      <scheme val="minor"/>
    </font>
    <font>
      <sz val="16"/>
      <color rgb="FF7030A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</cellStyleXfs>
  <cellXfs count="984">
    <xf numFmtId="0" fontId="0" fillId="0" borderId="0" xfId="0"/>
    <xf numFmtId="0" fontId="7" fillId="0" borderId="0" xfId="0" applyFont="1" applyAlignment="1">
      <alignment vertical="top"/>
    </xf>
    <xf numFmtId="187" fontId="7" fillId="0" borderId="0" xfId="1" applyNumberFormat="1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3" fontId="7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vertical="top" wrapText="1"/>
    </xf>
    <xf numFmtId="187" fontId="6" fillId="3" borderId="1" xfId="1" applyNumberFormat="1" applyFont="1" applyFill="1" applyBorder="1" applyAlignment="1">
      <alignment horizontal="center" vertical="top"/>
    </xf>
    <xf numFmtId="187" fontId="6" fillId="4" borderId="1" xfId="0" applyNumberFormat="1" applyFont="1" applyFill="1" applyBorder="1" applyAlignment="1">
      <alignment horizontal="center" vertical="top"/>
    </xf>
    <xf numFmtId="0" fontId="10" fillId="5" borderId="1" xfId="3" applyFont="1" applyFill="1" applyBorder="1" applyAlignment="1">
      <alignment horizontal="left" vertical="top" wrapText="1"/>
    </xf>
    <xf numFmtId="187" fontId="7" fillId="5" borderId="1" xfId="1" applyNumberFormat="1" applyFont="1" applyFill="1" applyBorder="1" applyAlignment="1">
      <alignment vertical="top"/>
    </xf>
    <xf numFmtId="0" fontId="10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right" vertical="top"/>
    </xf>
    <xf numFmtId="187" fontId="6" fillId="6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87" fontId="7" fillId="0" borderId="16" xfId="1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187" fontId="7" fillId="0" borderId="1" xfId="1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187" fontId="7" fillId="0" borderId="1" xfId="1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187" fontId="7" fillId="0" borderId="0" xfId="0" applyNumberFormat="1" applyFont="1" applyAlignment="1">
      <alignment vertical="top"/>
    </xf>
    <xf numFmtId="187" fontId="9" fillId="0" borderId="0" xfId="1" applyNumberFormat="1" applyFont="1" applyAlignment="1">
      <alignment vertical="top"/>
    </xf>
    <xf numFmtId="187" fontId="6" fillId="0" borderId="0" xfId="0" applyNumberFormat="1" applyFont="1" applyAlignment="1">
      <alignment vertical="top"/>
    </xf>
    <xf numFmtId="0" fontId="7" fillId="6" borderId="0" xfId="0" applyFont="1" applyFill="1" applyAlignment="1">
      <alignment vertical="top"/>
    </xf>
    <xf numFmtId="0" fontId="9" fillId="6" borderId="0" xfId="0" applyFont="1" applyFill="1" applyAlignment="1">
      <alignment vertical="top"/>
    </xf>
    <xf numFmtId="187" fontId="7" fillId="0" borderId="1" xfId="1" applyNumberFormat="1" applyFont="1" applyFill="1" applyBorder="1" applyAlignment="1">
      <alignment vertical="top"/>
    </xf>
    <xf numFmtId="187" fontId="10" fillId="0" borderId="16" xfId="1" applyNumberFormat="1" applyFont="1" applyFill="1" applyBorder="1" applyAlignment="1">
      <alignment horizontal="right" vertical="top"/>
    </xf>
    <xf numFmtId="187" fontId="10" fillId="0" borderId="1" xfId="1" applyNumberFormat="1" applyFont="1" applyFill="1" applyBorder="1" applyAlignment="1">
      <alignment horizontal="right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10" xfId="0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14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vertical="top"/>
    </xf>
    <xf numFmtId="0" fontId="10" fillId="0" borderId="1" xfId="0" applyFont="1" applyBorder="1"/>
    <xf numFmtId="0" fontId="10" fillId="0" borderId="10" xfId="0" applyFont="1" applyFill="1" applyBorder="1" applyAlignment="1">
      <alignment horizontal="left" vertical="top"/>
    </xf>
    <xf numFmtId="3" fontId="7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187" fontId="7" fillId="0" borderId="1" xfId="1" applyNumberFormat="1" applyFont="1" applyFill="1" applyBorder="1" applyAlignment="1">
      <alignment horizontal="center" vertical="top" wrapText="1"/>
    </xf>
    <xf numFmtId="0" fontId="7" fillId="0" borderId="0" xfId="0" applyFont="1"/>
    <xf numFmtId="0" fontId="10" fillId="0" borderId="1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/>
    </xf>
    <xf numFmtId="0" fontId="10" fillId="0" borderId="24" xfId="0" applyFont="1" applyFill="1" applyBorder="1" applyAlignment="1">
      <alignment vertical="top" wrapText="1"/>
    </xf>
    <xf numFmtId="3" fontId="10" fillId="0" borderId="24" xfId="0" applyNumberFormat="1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vertical="top" wrapText="1"/>
    </xf>
    <xf numFmtId="3" fontId="10" fillId="0" borderId="25" xfId="0" applyNumberFormat="1" applyFont="1" applyFill="1" applyBorder="1" applyAlignment="1">
      <alignment horizontal="center" vertical="top" wrapText="1"/>
    </xf>
    <xf numFmtId="3" fontId="10" fillId="0" borderId="25" xfId="0" applyNumberFormat="1" applyFont="1" applyFill="1" applyBorder="1" applyAlignment="1">
      <alignment horizontal="right" vertical="top"/>
    </xf>
    <xf numFmtId="0" fontId="10" fillId="0" borderId="26" xfId="0" applyFont="1" applyBorder="1" applyAlignment="1">
      <alignment vertical="top" wrapText="1"/>
    </xf>
    <xf numFmtId="3" fontId="7" fillId="0" borderId="0" xfId="0" applyNumberFormat="1" applyFont="1" applyAlignment="1">
      <alignment vertical="top"/>
    </xf>
    <xf numFmtId="3" fontId="10" fillId="0" borderId="26" xfId="0" applyNumberFormat="1" applyFont="1" applyFill="1" applyBorder="1" applyAlignment="1">
      <alignment horizontal="right" vertical="top"/>
    </xf>
    <xf numFmtId="187" fontId="7" fillId="0" borderId="0" xfId="0" applyNumberFormat="1" applyFont="1"/>
    <xf numFmtId="187" fontId="6" fillId="0" borderId="0" xfId="0" applyNumberFormat="1" applyFont="1"/>
    <xf numFmtId="187" fontId="7" fillId="0" borderId="1" xfId="1" applyNumberFormat="1" applyFont="1" applyBorder="1" applyAlignment="1">
      <alignment vertical="top"/>
    </xf>
    <xf numFmtId="0" fontId="19" fillId="0" borderId="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41" fontId="10" fillId="0" borderId="1" xfId="1" applyNumberFormat="1" applyFont="1" applyFill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41" fontId="7" fillId="0" borderId="0" xfId="0" applyNumberFormat="1" applyFont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1" fontId="10" fillId="0" borderId="1" xfId="1" applyNumberFormat="1" applyFont="1" applyFill="1" applyBorder="1" applyAlignment="1">
      <alignment horizontal="left" vertical="top"/>
    </xf>
    <xf numFmtId="41" fontId="10" fillId="0" borderId="2" xfId="1" applyNumberFormat="1" applyFont="1" applyFill="1" applyBorder="1" applyAlignment="1">
      <alignment horizontal="left" vertical="top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right" vertical="top"/>
    </xf>
    <xf numFmtId="3" fontId="7" fillId="0" borderId="16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188" fontId="7" fillId="0" borderId="0" xfId="0" applyNumberFormat="1" applyFont="1" applyAlignment="1">
      <alignment vertical="top"/>
    </xf>
    <xf numFmtId="187" fontId="7" fillId="0" borderId="16" xfId="1" applyNumberFormat="1" applyFont="1" applyFill="1" applyBorder="1" applyAlignment="1">
      <alignment horizontal="left" vertical="top"/>
    </xf>
    <xf numFmtId="0" fontId="7" fillId="0" borderId="10" xfId="0" applyFont="1" applyBorder="1" applyAlignment="1">
      <alignment horizontal="center" vertical="top" wrapText="1"/>
    </xf>
    <xf numFmtId="187" fontId="6" fillId="0" borderId="0" xfId="1" applyNumberFormat="1" applyFont="1" applyAlignment="1">
      <alignment vertical="top"/>
    </xf>
    <xf numFmtId="0" fontId="7" fillId="0" borderId="25" xfId="0" applyFont="1" applyBorder="1" applyAlignment="1">
      <alignment horizontal="left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center" vertical="top" wrapText="1"/>
    </xf>
    <xf numFmtId="187" fontId="10" fillId="0" borderId="24" xfId="1" applyNumberFormat="1" applyFont="1" applyFill="1" applyBorder="1" applyAlignment="1">
      <alignment horizontal="right" vertical="top"/>
    </xf>
    <xf numFmtId="187" fontId="10" fillId="0" borderId="25" xfId="1" applyNumberFormat="1" applyFont="1" applyFill="1" applyBorder="1" applyAlignment="1">
      <alignment horizontal="right" vertical="top"/>
    </xf>
    <xf numFmtId="187" fontId="10" fillId="0" borderId="26" xfId="1" applyNumberFormat="1" applyFont="1" applyFill="1" applyBorder="1" applyAlignment="1">
      <alignment horizontal="right" vertical="top"/>
    </xf>
    <xf numFmtId="0" fontId="7" fillId="0" borderId="24" xfId="0" applyFont="1" applyFill="1" applyBorder="1" applyAlignment="1">
      <alignment vertical="top" wrapText="1"/>
    </xf>
    <xf numFmtId="187" fontId="7" fillId="0" borderId="24" xfId="1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vertical="top" wrapText="1"/>
    </xf>
    <xf numFmtId="187" fontId="7" fillId="0" borderId="25" xfId="1" applyNumberFormat="1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vertical="top" wrapText="1"/>
    </xf>
    <xf numFmtId="187" fontId="7" fillId="0" borderId="26" xfId="1" applyNumberFormat="1" applyFont="1" applyFill="1" applyBorder="1" applyAlignment="1">
      <alignment horizontal="center" vertical="top" wrapText="1"/>
    </xf>
    <xf numFmtId="187" fontId="7" fillId="0" borderId="0" xfId="1" applyNumberFormat="1" applyFont="1" applyFill="1" applyAlignment="1">
      <alignment vertical="top"/>
    </xf>
    <xf numFmtId="0" fontId="7" fillId="0" borderId="1" xfId="0" applyFont="1" applyBorder="1" applyAlignment="1">
      <alignment vertical="top" wrapText="1"/>
    </xf>
    <xf numFmtId="3" fontId="7" fillId="0" borderId="1" xfId="0" applyNumberFormat="1" applyFont="1" applyFill="1" applyBorder="1" applyAlignment="1">
      <alignment horizontal="center"/>
    </xf>
    <xf numFmtId="187" fontId="10" fillId="0" borderId="1" xfId="1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3" fontId="10" fillId="0" borderId="1" xfId="1" applyFont="1" applyFill="1" applyBorder="1" applyAlignment="1">
      <alignment horizontal="left" vertical="top" wrapText="1"/>
    </xf>
    <xf numFmtId="189" fontId="14" fillId="0" borderId="1" xfId="1" applyNumberFormat="1" applyFont="1" applyFill="1" applyBorder="1" applyAlignment="1">
      <alignment horizontal="left" vertical="top"/>
    </xf>
    <xf numFmtId="41" fontId="14" fillId="0" borderId="1" xfId="1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41" fontId="10" fillId="0" borderId="1" xfId="1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3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/>
    </xf>
    <xf numFmtId="3" fontId="10" fillId="0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Fill="1" applyBorder="1" applyAlignment="1">
      <alignment horizontal="right" vertical="top"/>
    </xf>
    <xf numFmtId="187" fontId="10" fillId="0" borderId="1" xfId="1" applyNumberFormat="1" applyFont="1" applyFill="1" applyBorder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18" fillId="7" borderId="1" xfId="0" applyFont="1" applyFill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49" fontId="7" fillId="0" borderId="25" xfId="0" applyNumberFormat="1" applyFont="1" applyFill="1" applyBorder="1" applyAlignment="1">
      <alignment vertical="top" wrapText="1"/>
    </xf>
    <xf numFmtId="0" fontId="7" fillId="0" borderId="25" xfId="0" applyFont="1" applyFill="1" applyBorder="1" applyAlignment="1"/>
    <xf numFmtId="0" fontId="7" fillId="0" borderId="26" xfId="0" quotePrefix="1" applyFont="1" applyFill="1" applyBorder="1" applyAlignment="1">
      <alignment vertical="top" wrapText="1"/>
    </xf>
    <xf numFmtId="0" fontId="7" fillId="0" borderId="26" xfId="0" applyFont="1" applyFill="1" applyBorder="1" applyAlignment="1"/>
    <xf numFmtId="49" fontId="7" fillId="0" borderId="26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left" vertical="top"/>
    </xf>
    <xf numFmtId="187" fontId="7" fillId="0" borderId="2" xfId="1" applyNumberFormat="1" applyFont="1" applyFill="1" applyBorder="1" applyAlignment="1">
      <alignment horizontal="right" vertical="top"/>
    </xf>
    <xf numFmtId="0" fontId="7" fillId="0" borderId="25" xfId="0" applyFont="1" applyFill="1" applyBorder="1" applyAlignment="1">
      <alignment vertical="top"/>
    </xf>
    <xf numFmtId="0" fontId="7" fillId="0" borderId="26" xfId="0" applyFont="1" applyFill="1" applyBorder="1" applyAlignment="1">
      <alignment vertical="top"/>
    </xf>
    <xf numFmtId="0" fontId="10" fillId="0" borderId="24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/>
    </xf>
    <xf numFmtId="187" fontId="10" fillId="0" borderId="25" xfId="1" applyNumberFormat="1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187" fontId="10" fillId="0" borderId="26" xfId="1" applyNumberFormat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vertical="top"/>
    </xf>
    <xf numFmtId="187" fontId="7" fillId="0" borderId="1" xfId="1" applyNumberFormat="1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/>
    </xf>
    <xf numFmtId="0" fontId="10" fillId="0" borderId="25" xfId="0" applyFont="1" applyFill="1" applyBorder="1" applyAlignment="1">
      <alignment horizontal="left" vertical="top"/>
    </xf>
    <xf numFmtId="3" fontId="10" fillId="0" borderId="26" xfId="0" applyNumberFormat="1" applyFont="1" applyFill="1" applyBorder="1" applyAlignment="1">
      <alignment horizontal="center"/>
    </xf>
    <xf numFmtId="0" fontId="10" fillId="0" borderId="26" xfId="0" applyFont="1" applyFill="1" applyBorder="1"/>
    <xf numFmtId="0" fontId="19" fillId="0" borderId="1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vertical="top" wrapText="1"/>
    </xf>
    <xf numFmtId="3" fontId="7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/>
    <xf numFmtId="3" fontId="7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/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87" fontId="10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 wrapText="1"/>
    </xf>
    <xf numFmtId="0" fontId="10" fillId="0" borderId="3" xfId="0" applyFont="1" applyFill="1" applyBorder="1" applyAlignment="1">
      <alignment horizontal="center" vertical="top" wrapText="1"/>
    </xf>
    <xf numFmtId="187" fontId="10" fillId="0" borderId="1" xfId="1" applyNumberFormat="1" applyFont="1" applyBorder="1" applyAlignment="1">
      <alignment vertical="top" wrapText="1"/>
    </xf>
    <xf numFmtId="187" fontId="7" fillId="0" borderId="1" xfId="1" applyNumberFormat="1" applyFont="1" applyBorder="1" applyAlignment="1">
      <alignment horizontal="center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0" fontId="10" fillId="0" borderId="5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3" fontId="10" fillId="0" borderId="16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3" fontId="10" fillId="2" borderId="2" xfId="0" applyNumberFormat="1" applyFont="1" applyFill="1" applyBorder="1" applyAlignment="1">
      <alignment vertical="top" wrapText="1"/>
    </xf>
    <xf numFmtId="0" fontId="7" fillId="2" borderId="0" xfId="0" applyFont="1" applyFill="1"/>
    <xf numFmtId="0" fontId="1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3" fontId="10" fillId="0" borderId="1" xfId="2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187" fontId="10" fillId="0" borderId="1" xfId="1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87" fontId="10" fillId="0" borderId="1" xfId="1" applyNumberFormat="1" applyFont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vertical="top"/>
    </xf>
    <xf numFmtId="0" fontId="19" fillId="0" borderId="6" xfId="0" applyFont="1" applyBorder="1" applyAlignment="1">
      <alignment horizontal="left" vertical="top" wrapText="1" readingOrder="1"/>
    </xf>
    <xf numFmtId="3" fontId="7" fillId="0" borderId="1" xfId="0" applyNumberFormat="1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187" fontId="6" fillId="0" borderId="0" xfId="1" applyNumberFormat="1" applyFont="1"/>
    <xf numFmtId="0" fontId="6" fillId="0" borderId="0" xfId="0" applyFont="1" applyFill="1" applyAlignment="1">
      <alignment vertical="top"/>
    </xf>
    <xf numFmtId="0" fontId="7" fillId="0" borderId="7" xfId="0" applyFont="1" applyFill="1" applyBorder="1" applyAlignment="1">
      <alignment horizontal="center" vertical="top" wrapText="1"/>
    </xf>
    <xf numFmtId="3" fontId="7" fillId="0" borderId="0" xfId="0" applyNumberFormat="1" applyFont="1" applyFill="1" applyAlignment="1">
      <alignment horizontal="center" vertical="top"/>
    </xf>
    <xf numFmtId="187" fontId="7" fillId="0" borderId="19" xfId="1" applyNumberFormat="1" applyFont="1" applyFill="1" applyBorder="1" applyAlignment="1">
      <alignment horizontal="center" vertical="top" wrapText="1"/>
    </xf>
    <xf numFmtId="187" fontId="7" fillId="0" borderId="0" xfId="0" applyNumberFormat="1" applyFont="1" applyFill="1" applyAlignment="1">
      <alignment vertical="top"/>
    </xf>
    <xf numFmtId="0" fontId="14" fillId="0" borderId="1" xfId="0" applyFont="1" applyFill="1" applyBorder="1" applyAlignment="1">
      <alignment vertical="top"/>
    </xf>
    <xf numFmtId="187" fontId="14" fillId="0" borderId="1" xfId="1" applyNumberFormat="1" applyFont="1" applyFill="1" applyBorder="1" applyAlignment="1">
      <alignment vertical="top"/>
    </xf>
    <xf numFmtId="187" fontId="10" fillId="0" borderId="1" xfId="1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87" fontId="6" fillId="0" borderId="0" xfId="0" applyNumberFormat="1" applyFont="1" applyFill="1" applyAlignment="1">
      <alignment vertical="top"/>
    </xf>
    <xf numFmtId="187" fontId="9" fillId="0" borderId="0" xfId="1" applyNumberFormat="1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4" xfId="0" applyFont="1" applyBorder="1" applyAlignment="1">
      <alignment vertical="top" wrapText="1"/>
    </xf>
    <xf numFmtId="188" fontId="10" fillId="0" borderId="1" xfId="1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top" wrapText="1"/>
    </xf>
    <xf numFmtId="187" fontId="6" fillId="0" borderId="0" xfId="1" applyNumberFormat="1" applyFont="1" applyFill="1" applyAlignment="1">
      <alignment vertical="top"/>
    </xf>
    <xf numFmtId="3" fontId="14" fillId="0" borderId="1" xfId="0" applyNumberFormat="1" applyFont="1" applyFill="1" applyBorder="1" applyAlignment="1">
      <alignment horizontal="left" vertical="top" wrapText="1"/>
    </xf>
    <xf numFmtId="188" fontId="10" fillId="0" borderId="1" xfId="1" applyNumberFormat="1" applyFont="1" applyFill="1" applyBorder="1" applyAlignment="1">
      <alignment horizontal="center" vertical="top" wrapText="1"/>
    </xf>
    <xf numFmtId="41" fontId="10" fillId="0" borderId="1" xfId="1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Alignment="1">
      <alignment vertical="top"/>
    </xf>
    <xf numFmtId="188" fontId="7" fillId="0" borderId="0" xfId="0" applyNumberFormat="1" applyFont="1" applyFill="1" applyAlignment="1">
      <alignment vertical="top"/>
    </xf>
    <xf numFmtId="9" fontId="7" fillId="0" borderId="1" xfId="0" applyNumberFormat="1" applyFont="1" applyBorder="1" applyAlignment="1">
      <alignment horizontal="center" vertical="top" wrapText="1"/>
    </xf>
    <xf numFmtId="187" fontId="9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187" fontId="10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Fill="1"/>
    <xf numFmtId="0" fontId="7" fillId="0" borderId="24" xfId="0" applyFont="1" applyBorder="1" applyAlignment="1">
      <alignment vertical="top" wrapText="1" shrinkToFit="1"/>
    </xf>
    <xf numFmtId="9" fontId="7" fillId="0" borderId="24" xfId="0" applyNumberFormat="1" applyFont="1" applyBorder="1" applyAlignment="1">
      <alignment horizontal="center" vertical="top" wrapText="1" shrinkToFit="1"/>
    </xf>
    <xf numFmtId="0" fontId="7" fillId="0" borderId="24" xfId="0" quotePrefix="1" applyFont="1" applyBorder="1" applyAlignment="1">
      <alignment vertical="top" wrapText="1" shrinkToFit="1"/>
    </xf>
    <xf numFmtId="0" fontId="10" fillId="0" borderId="26" xfId="0" applyFont="1" applyFill="1" applyBorder="1" applyAlignment="1">
      <alignment horizontal="justify" vertical="top" wrapText="1"/>
    </xf>
    <xf numFmtId="0" fontId="7" fillId="2" borderId="26" xfId="0" applyFont="1" applyFill="1" applyBorder="1" applyAlignment="1">
      <alignment vertical="top" wrapText="1"/>
    </xf>
    <xf numFmtId="0" fontId="7" fillId="0" borderId="2" xfId="0" applyFont="1" applyBorder="1"/>
    <xf numFmtId="0" fontId="7" fillId="2" borderId="7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vertical="top" wrapText="1"/>
    </xf>
    <xf numFmtId="0" fontId="7" fillId="7" borderId="24" xfId="0" applyFont="1" applyFill="1" applyBorder="1" applyAlignment="1">
      <alignment vertical="top" wrapText="1"/>
    </xf>
    <xf numFmtId="0" fontId="7" fillId="7" borderId="25" xfId="0" applyFont="1" applyFill="1" applyBorder="1" applyAlignment="1">
      <alignment vertical="top" wrapText="1"/>
    </xf>
    <xf numFmtId="0" fontId="7" fillId="7" borderId="24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8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28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vertical="top" wrapText="1"/>
      <protection locked="0"/>
    </xf>
    <xf numFmtId="0" fontId="29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left" vertical="top" readingOrder="1"/>
    </xf>
    <xf numFmtId="0" fontId="19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22" fillId="0" borderId="1" xfId="0" applyFont="1" applyBorder="1" applyAlignment="1" applyProtection="1">
      <alignment vertical="top" wrapText="1"/>
      <protection locked="0"/>
    </xf>
    <xf numFmtId="0" fontId="6" fillId="0" borderId="3" xfId="0" applyFont="1" applyFill="1" applyBorder="1" applyAlignment="1">
      <alignment horizontal="left" vertical="top" wrapText="1"/>
    </xf>
    <xf numFmtId="0" fontId="19" fillId="0" borderId="3" xfId="3" applyFont="1" applyBorder="1" applyAlignment="1">
      <alignment vertical="top" wrapText="1"/>
    </xf>
    <xf numFmtId="0" fontId="19" fillId="0" borderId="1" xfId="3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3" fontId="7" fillId="0" borderId="2" xfId="0" applyNumberFormat="1" applyFont="1" applyBorder="1" applyAlignment="1">
      <alignment horizontal="left" vertical="top" wrapText="1"/>
    </xf>
    <xf numFmtId="0" fontId="33" fillId="0" borderId="0" xfId="0" applyFont="1"/>
    <xf numFmtId="0" fontId="30" fillId="0" borderId="0" xfId="0" applyFont="1"/>
    <xf numFmtId="0" fontId="4" fillId="0" borderId="0" xfId="0" applyFont="1"/>
    <xf numFmtId="0" fontId="31" fillId="0" borderId="3" xfId="0" applyFont="1" applyFill="1" applyBorder="1" applyAlignment="1">
      <alignment vertical="center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3" fontId="7" fillId="0" borderId="7" xfId="0" applyNumberFormat="1" applyFont="1" applyFill="1" applyBorder="1" applyAlignment="1">
      <alignment horizontal="right" vertical="top"/>
    </xf>
    <xf numFmtId="0" fontId="7" fillId="0" borderId="4" xfId="0" applyFont="1" applyFill="1" applyBorder="1" applyAlignment="1">
      <alignment vertical="top"/>
    </xf>
    <xf numFmtId="187" fontId="7" fillId="0" borderId="4" xfId="1" applyNumberFormat="1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0" fontId="10" fillId="0" borderId="2" xfId="0" applyFont="1" applyBorder="1" applyAlignment="1">
      <alignment horizontal="left" vertical="top" wrapText="1" readingOrder="1"/>
    </xf>
    <xf numFmtId="0" fontId="10" fillId="0" borderId="1" xfId="0" applyFont="1" applyBorder="1" applyAlignment="1">
      <alignment horizontal="left" vertical="top" wrapText="1" readingOrder="1"/>
    </xf>
    <xf numFmtId="0" fontId="9" fillId="0" borderId="18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188" fontId="10" fillId="0" borderId="1" xfId="1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87" fontId="10" fillId="0" borderId="1" xfId="1" applyNumberFormat="1" applyFont="1" applyFill="1" applyBorder="1" applyAlignment="1">
      <alignment horizontal="left" vertical="top"/>
    </xf>
    <xf numFmtId="187" fontId="7" fillId="0" borderId="1" xfId="1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187" fontId="10" fillId="0" borderId="2" xfId="1" applyNumberFormat="1" applyFont="1" applyBorder="1" applyAlignment="1">
      <alignment horizontal="center" vertical="top" wrapText="1"/>
    </xf>
    <xf numFmtId="0" fontId="7" fillId="2" borderId="25" xfId="0" applyFont="1" applyFill="1" applyBorder="1" applyAlignment="1">
      <alignment vertical="top" wrapText="1"/>
    </xf>
    <xf numFmtId="0" fontId="7" fillId="0" borderId="25" xfId="0" applyFont="1" applyBorder="1" applyAlignment="1">
      <alignment vertical="center" wrapText="1"/>
    </xf>
    <xf numFmtId="0" fontId="6" fillId="0" borderId="25" xfId="0" applyFont="1" applyBorder="1" applyAlignment="1">
      <alignment vertical="top" wrapText="1"/>
    </xf>
    <xf numFmtId="187" fontId="7" fillId="2" borderId="2" xfId="1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0" xfId="0" applyFont="1" applyAlignment="1">
      <alignment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25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24" xfId="0" applyFont="1" applyBorder="1" applyAlignment="1">
      <alignment vertical="top" wrapText="1"/>
    </xf>
    <xf numFmtId="0" fontId="7" fillId="0" borderId="26" xfId="0" applyFont="1" applyBorder="1"/>
    <xf numFmtId="0" fontId="10" fillId="0" borderId="1" xfId="0" applyFont="1" applyBorder="1" applyAlignment="1">
      <alignment horizontal="center" vertical="top" wrapText="1"/>
    </xf>
    <xf numFmtId="0" fontId="6" fillId="0" borderId="0" xfId="0" applyFont="1" applyBorder="1"/>
    <xf numFmtId="3" fontId="7" fillId="0" borderId="24" xfId="0" applyNumberFormat="1" applyFont="1" applyBorder="1" applyAlignment="1">
      <alignment horizontal="center" vertical="top" wrapText="1"/>
    </xf>
    <xf numFmtId="3" fontId="7" fillId="0" borderId="25" xfId="0" applyNumberFormat="1" applyFont="1" applyBorder="1" applyAlignment="1">
      <alignment horizontal="center" vertical="top" wrapText="1"/>
    </xf>
    <xf numFmtId="3" fontId="7" fillId="0" borderId="25" xfId="0" applyNumberFormat="1" applyFont="1" applyBorder="1" applyAlignment="1">
      <alignment vertical="top" wrapText="1"/>
    </xf>
    <xf numFmtId="3" fontId="7" fillId="0" borderId="26" xfId="0" applyNumberFormat="1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0" fontId="19" fillId="0" borderId="4" xfId="0" applyFont="1" applyFill="1" applyBorder="1" applyAlignment="1">
      <alignment vertical="top" wrapText="1"/>
    </xf>
    <xf numFmtId="3" fontId="10" fillId="0" borderId="4" xfId="0" applyNumberFormat="1" applyFont="1" applyFill="1" applyBorder="1" applyAlignment="1">
      <alignment horizontal="right" vertical="top"/>
    </xf>
    <xf numFmtId="0" fontId="7" fillId="0" borderId="24" xfId="0" applyFont="1" applyBorder="1" applyAlignment="1">
      <alignment horizontal="center" vertical="top"/>
    </xf>
    <xf numFmtId="0" fontId="19" fillId="0" borderId="24" xfId="0" applyFont="1" applyFill="1" applyBorder="1" applyAlignment="1">
      <alignment vertical="top" wrapText="1"/>
    </xf>
    <xf numFmtId="0" fontId="10" fillId="0" borderId="25" xfId="0" applyFont="1" applyFill="1" applyBorder="1" applyAlignment="1">
      <alignment horizontal="left" vertical="top" wrapText="1" shrinkToFit="1"/>
    </xf>
    <xf numFmtId="0" fontId="19" fillId="0" borderId="25" xfId="0" applyFont="1" applyFill="1" applyBorder="1" applyAlignment="1">
      <alignment vertical="top" wrapText="1"/>
    </xf>
    <xf numFmtId="0" fontId="14" fillId="0" borderId="25" xfId="0" applyFont="1" applyFill="1" applyBorder="1" applyAlignment="1">
      <alignment vertical="top" wrapText="1"/>
    </xf>
    <xf numFmtId="187" fontId="10" fillId="0" borderId="25" xfId="1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horizontal="center" vertical="top"/>
    </xf>
    <xf numFmtId="0" fontId="10" fillId="0" borderId="26" xfId="0" applyFont="1" applyFill="1" applyBorder="1" applyAlignment="1">
      <alignment horizontal="left" vertical="top" wrapText="1" shrinkToFit="1"/>
    </xf>
    <xf numFmtId="0" fontId="14" fillId="0" borderId="26" xfId="0" applyFont="1" applyFill="1" applyBorder="1" applyAlignment="1">
      <alignment vertical="top" wrapText="1"/>
    </xf>
    <xf numFmtId="3" fontId="10" fillId="0" borderId="28" xfId="0" applyNumberFormat="1" applyFont="1" applyFill="1" applyBorder="1" applyAlignment="1">
      <alignment horizontal="right" vertical="top" wrapText="1" shrinkToFit="1"/>
    </xf>
    <xf numFmtId="3" fontId="10" fillId="0" borderId="26" xfId="0" applyNumberFormat="1" applyFont="1" applyFill="1" applyBorder="1" applyAlignment="1">
      <alignment horizontal="right" vertical="top" wrapText="1" shrinkToFit="1"/>
    </xf>
    <xf numFmtId="0" fontId="7" fillId="0" borderId="26" xfId="0" applyFont="1" applyBorder="1" applyAlignment="1">
      <alignment vertical="top"/>
    </xf>
    <xf numFmtId="41" fontId="10" fillId="0" borderId="0" xfId="0" applyNumberFormat="1" applyFont="1" applyFill="1" applyAlignment="1">
      <alignment vertical="top"/>
    </xf>
    <xf numFmtId="0" fontId="10" fillId="0" borderId="2" xfId="0" quotePrefix="1" applyFont="1" applyFill="1" applyBorder="1" applyAlignment="1">
      <alignment vertical="top" wrapText="1"/>
    </xf>
    <xf numFmtId="0" fontId="14" fillId="0" borderId="24" xfId="0" applyFont="1" applyFill="1" applyBorder="1" applyAlignment="1">
      <alignment vertical="top" wrapText="1"/>
    </xf>
    <xf numFmtId="0" fontId="21" fillId="0" borderId="26" xfId="0" applyFont="1" applyBorder="1" applyAlignment="1">
      <alignment horizontal="left" vertical="top" wrapText="1"/>
    </xf>
    <xf numFmtId="0" fontId="7" fillId="0" borderId="27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3" fontId="10" fillId="0" borderId="12" xfId="0" applyNumberFormat="1" applyFont="1" applyFill="1" applyBorder="1" applyAlignment="1">
      <alignment horizontal="right" vertical="top"/>
    </xf>
    <xf numFmtId="3" fontId="7" fillId="0" borderId="24" xfId="0" applyNumberFormat="1" applyFont="1" applyFill="1" applyBorder="1" applyAlignment="1">
      <alignment horizontal="center" vertical="top"/>
    </xf>
    <xf numFmtId="3" fontId="7" fillId="0" borderId="25" xfId="0" applyNumberFormat="1" applyFont="1" applyFill="1" applyBorder="1" applyAlignment="1">
      <alignment horizontal="center" vertical="top"/>
    </xf>
    <xf numFmtId="3" fontId="35" fillId="0" borderId="25" xfId="0" applyNumberFormat="1" applyFont="1" applyFill="1" applyBorder="1" applyAlignment="1">
      <alignment horizontal="center" vertical="top"/>
    </xf>
    <xf numFmtId="0" fontId="35" fillId="0" borderId="25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vertical="top" wrapText="1" shrinkToFit="1"/>
    </xf>
    <xf numFmtId="0" fontId="7" fillId="0" borderId="26" xfId="0" applyFont="1" applyFill="1" applyBorder="1" applyAlignment="1">
      <alignment vertical="top" wrapText="1" shrinkToFit="1"/>
    </xf>
    <xf numFmtId="3" fontId="35" fillId="0" borderId="26" xfId="0" applyNumberFormat="1" applyFont="1" applyFill="1" applyBorder="1" applyAlignment="1">
      <alignment horizontal="center" vertical="top"/>
    </xf>
    <xf numFmtId="0" fontId="10" fillId="0" borderId="27" xfId="0" applyFont="1" applyFill="1" applyBorder="1" applyAlignment="1">
      <alignment vertical="top" wrapText="1"/>
    </xf>
    <xf numFmtId="0" fontId="14" fillId="0" borderId="27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/>
    </xf>
    <xf numFmtId="0" fontId="7" fillId="0" borderId="27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/>
    </xf>
    <xf numFmtId="0" fontId="10" fillId="0" borderId="27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3" fontId="7" fillId="0" borderId="4" xfId="0" applyNumberFormat="1" applyFont="1" applyFill="1" applyBorder="1" applyAlignment="1">
      <alignment horizontal="center" vertical="top"/>
    </xf>
    <xf numFmtId="0" fontId="33" fillId="0" borderId="0" xfId="0" applyFont="1" applyBorder="1"/>
    <xf numFmtId="0" fontId="32" fillId="0" borderId="0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87" fontId="6" fillId="4" borderId="1" xfId="1" applyNumberFormat="1" applyFont="1" applyFill="1" applyBorder="1" applyAlignment="1">
      <alignment vertical="top"/>
    </xf>
    <xf numFmtId="0" fontId="7" fillId="0" borderId="27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/>
    </xf>
    <xf numFmtId="0" fontId="7" fillId="2" borderId="5" xfId="0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7" fillId="7" borderId="28" xfId="0" applyFont="1" applyFill="1" applyBorder="1" applyAlignment="1">
      <alignment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4" xfId="0" applyFont="1" applyFill="1" applyBorder="1" applyAlignment="1">
      <alignment vertical="top" wrapText="1"/>
    </xf>
    <xf numFmtId="0" fontId="7" fillId="0" borderId="7" xfId="0" applyFont="1" applyBorder="1" applyAlignment="1">
      <alignment horizontal="center" vertical="top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5" fillId="0" borderId="0" xfId="0" applyFont="1" applyFill="1" applyAlignment="1">
      <alignment vertical="top"/>
    </xf>
    <xf numFmtId="0" fontId="10" fillId="0" borderId="0" xfId="0" applyFont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3" fontId="9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35" xfId="0" applyFont="1" applyFill="1" applyBorder="1" applyAlignment="1">
      <alignment vertical="top" wrapText="1"/>
    </xf>
    <xf numFmtId="0" fontId="7" fillId="0" borderId="33" xfId="0" applyFont="1" applyFill="1" applyBorder="1" applyAlignment="1">
      <alignment horizontal="left" vertical="top" wrapText="1"/>
    </xf>
    <xf numFmtId="0" fontId="7" fillId="0" borderId="3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187" fontId="10" fillId="0" borderId="0" xfId="1" applyNumberFormat="1" applyFont="1" applyFill="1" applyAlignment="1">
      <alignment vertical="top"/>
    </xf>
    <xf numFmtId="187" fontId="7" fillId="0" borderId="24" xfId="1" applyNumberFormat="1" applyFont="1" applyFill="1" applyBorder="1" applyAlignment="1">
      <alignment horizontal="left" vertical="top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top" wrapText="1"/>
    </xf>
    <xf numFmtId="0" fontId="7" fillId="0" borderId="10" xfId="0" applyFont="1" applyFill="1" applyBorder="1" applyAlignment="1">
      <alignment vertical="top"/>
    </xf>
    <xf numFmtId="0" fontId="7" fillId="0" borderId="10" xfId="0" applyFont="1" applyFill="1" applyBorder="1" applyAlignment="1">
      <alignment horizontal="center" vertical="top"/>
    </xf>
    <xf numFmtId="0" fontId="14" fillId="0" borderId="24" xfId="0" applyFont="1" applyFill="1" applyBorder="1" applyAlignment="1">
      <alignment vertical="top" wrapText="1"/>
    </xf>
    <xf numFmtId="0" fontId="14" fillId="0" borderId="25" xfId="0" applyFont="1" applyFill="1" applyBorder="1" applyAlignment="1">
      <alignment vertical="top" wrapText="1"/>
    </xf>
    <xf numFmtId="0" fontId="14" fillId="0" borderId="26" xfId="0" applyFont="1" applyFill="1" applyBorder="1" applyAlignment="1">
      <alignment vertical="top" wrapText="1"/>
    </xf>
    <xf numFmtId="187" fontId="7" fillId="0" borderId="0" xfId="1" applyNumberFormat="1" applyFont="1" applyFill="1" applyAlignment="1">
      <alignment horizontal="center" vertical="top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87" fontId="6" fillId="0" borderId="0" xfId="0" applyNumberFormat="1" applyFont="1" applyFill="1"/>
    <xf numFmtId="187" fontId="10" fillId="0" borderId="16" xfId="1" applyNumberFormat="1" applyFont="1" applyFill="1" applyBorder="1" applyAlignment="1">
      <alignment horizontal="left" vertical="top"/>
    </xf>
    <xf numFmtId="0" fontId="15" fillId="0" borderId="0" xfId="0" applyFont="1" applyFill="1"/>
    <xf numFmtId="187" fontId="7" fillId="0" borderId="0" xfId="1" applyNumberFormat="1" applyFont="1" applyFill="1"/>
    <xf numFmtId="0" fontId="40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vertical="top" wrapText="1"/>
    </xf>
    <xf numFmtId="3" fontId="10" fillId="0" borderId="20" xfId="0" applyNumberFormat="1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14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187" fontId="10" fillId="0" borderId="1" xfId="1" applyNumberFormat="1" applyFont="1" applyFill="1" applyBorder="1" applyAlignment="1">
      <alignment horizontal="left" vertical="top" wrapText="1"/>
    </xf>
    <xf numFmtId="3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187" fontId="9" fillId="0" borderId="0" xfId="0" applyNumberFormat="1" applyFont="1" applyFill="1" applyAlignment="1">
      <alignment vertical="top"/>
    </xf>
    <xf numFmtId="0" fontId="10" fillId="0" borderId="0" xfId="0" applyFont="1" applyFill="1"/>
    <xf numFmtId="0" fontId="9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41" fillId="0" borderId="0" xfId="0" applyFont="1" applyFill="1"/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vertical="top" wrapText="1"/>
    </xf>
    <xf numFmtId="0" fontId="9" fillId="0" borderId="18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/>
    <xf numFmtId="0" fontId="14" fillId="0" borderId="26" xfId="0" applyFont="1" applyFill="1" applyBorder="1" applyAlignment="1">
      <alignment horizontal="left" vertical="top" wrapText="1"/>
    </xf>
    <xf numFmtId="0" fontId="17" fillId="2" borderId="29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/>
    </xf>
    <xf numFmtId="43" fontId="10" fillId="0" borderId="1" xfId="1" applyFont="1" applyFill="1" applyBorder="1" applyAlignment="1">
      <alignment horizontal="center" vertical="top" wrapText="1"/>
    </xf>
    <xf numFmtId="43" fontId="10" fillId="0" borderId="1" xfId="1" quotePrefix="1" applyFont="1" applyFill="1" applyBorder="1" applyAlignment="1">
      <alignment horizontal="center" vertical="top" wrapText="1"/>
    </xf>
    <xf numFmtId="0" fontId="7" fillId="0" borderId="1" xfId="0" quotePrefix="1" applyFont="1" applyFill="1" applyBorder="1" applyAlignment="1">
      <alignment horizontal="center" vertical="top"/>
    </xf>
    <xf numFmtId="187" fontId="34" fillId="0" borderId="1" xfId="1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3" fontId="10" fillId="0" borderId="1" xfId="1" applyNumberFormat="1" applyFont="1" applyFill="1" applyBorder="1" applyAlignment="1">
      <alignment horizontal="right" vertical="top"/>
    </xf>
    <xf numFmtId="187" fontId="10" fillId="0" borderId="24" xfId="1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40" fillId="0" borderId="2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24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44" fontId="9" fillId="0" borderId="0" xfId="5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9" fillId="0" borderId="1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44" fontId="9" fillId="0" borderId="0" xfId="5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87" fontId="7" fillId="0" borderId="2" xfId="1" applyNumberFormat="1" applyFont="1" applyFill="1" applyBorder="1" applyAlignment="1">
      <alignment horizontal="center" vertical="top" wrapText="1"/>
    </xf>
    <xf numFmtId="187" fontId="7" fillId="0" borderId="4" xfId="1" applyNumberFormat="1" applyFont="1" applyFill="1" applyBorder="1" applyAlignment="1">
      <alignment horizontal="center" vertical="top" wrapText="1"/>
    </xf>
    <xf numFmtId="187" fontId="7" fillId="0" borderId="3" xfId="1" applyNumberFormat="1" applyFont="1" applyFill="1" applyBorder="1" applyAlignment="1">
      <alignment horizontal="center" vertical="top" wrapText="1"/>
    </xf>
    <xf numFmtId="44" fontId="6" fillId="0" borderId="0" xfId="5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top" wrapText="1"/>
    </xf>
    <xf numFmtId="3" fontId="9" fillId="0" borderId="4" xfId="0" applyNumberFormat="1" applyFont="1" applyFill="1" applyBorder="1" applyAlignment="1">
      <alignment horizontal="center" vertical="top" wrapText="1"/>
    </xf>
    <xf numFmtId="3" fontId="9" fillId="0" borderId="3" xfId="0" applyNumberFormat="1" applyFont="1" applyFill="1" applyBorder="1" applyAlignment="1">
      <alignment horizontal="center" vertical="top" wrapText="1"/>
    </xf>
    <xf numFmtId="187" fontId="10" fillId="0" borderId="2" xfId="1" applyNumberFormat="1" applyFont="1" applyFill="1" applyBorder="1" applyAlignment="1">
      <alignment horizontal="center" vertical="top" wrapText="1"/>
    </xf>
    <xf numFmtId="187" fontId="10" fillId="0" borderId="3" xfId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7" borderId="28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0" fillId="2" borderId="2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9" fontId="10" fillId="0" borderId="1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top"/>
    </xf>
    <xf numFmtId="0" fontId="7" fillId="0" borderId="28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top"/>
    </xf>
    <xf numFmtId="0" fontId="10" fillId="0" borderId="2" xfId="0" applyFont="1" applyBorder="1" applyAlignment="1">
      <alignment vertical="top" wrapText="1" shrinkToFit="1"/>
    </xf>
    <xf numFmtId="0" fontId="10" fillId="0" borderId="3" xfId="0" applyFont="1" applyBorder="1" applyAlignment="1">
      <alignment vertical="top" wrapText="1" shrinkToFit="1"/>
    </xf>
    <xf numFmtId="9" fontId="10" fillId="0" borderId="2" xfId="0" applyNumberFormat="1" applyFont="1" applyBorder="1" applyAlignment="1">
      <alignment horizontal="left" vertical="top" wrapText="1" shrinkToFit="1"/>
    </xf>
    <xf numFmtId="9" fontId="10" fillId="0" borderId="3" xfId="0" applyNumberFormat="1" applyFont="1" applyBorder="1" applyAlignment="1">
      <alignment horizontal="left" vertical="top" wrapText="1" shrinkToFit="1"/>
    </xf>
    <xf numFmtId="0" fontId="10" fillId="0" borderId="2" xfId="0" quotePrefix="1" applyFont="1" applyBorder="1" applyAlignment="1">
      <alignment vertical="top" wrapText="1" shrinkToFit="1"/>
    </xf>
    <xf numFmtId="0" fontId="10" fillId="0" borderId="3" xfId="0" quotePrefix="1" applyFont="1" applyBorder="1" applyAlignment="1">
      <alignment vertical="top" wrapText="1" shrinkToFit="1"/>
    </xf>
    <xf numFmtId="0" fontId="7" fillId="0" borderId="1" xfId="0" applyFont="1" applyFill="1" applyBorder="1" applyAlignment="1">
      <alignment vertical="top" wrapText="1"/>
    </xf>
    <xf numFmtId="44" fontId="6" fillId="0" borderId="0" xfId="5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</cellXfs>
  <cellStyles count="6">
    <cellStyle name="Comma" xfId="1" builtinId="3"/>
    <cellStyle name="Currency" xfId="5" builtinId="4"/>
    <cellStyle name="Normal" xfId="0" builtinId="0"/>
    <cellStyle name="Normal 2" xfId="3"/>
    <cellStyle name="Percent" xfId="2" builtinId="5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7</xdr:row>
      <xdr:rowOff>502920</xdr:rowOff>
    </xdr:from>
    <xdr:to>
      <xdr:col>9</xdr:col>
      <xdr:colOff>419100</xdr:colOff>
      <xdr:row>7</xdr:row>
      <xdr:rowOff>510540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075170" y="3017520"/>
          <a:ext cx="716280" cy="762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7</xdr:row>
      <xdr:rowOff>297180</xdr:rowOff>
    </xdr:from>
    <xdr:to>
      <xdr:col>9</xdr:col>
      <xdr:colOff>518160</xdr:colOff>
      <xdr:row>7</xdr:row>
      <xdr:rowOff>306705</xdr:rowOff>
    </xdr:to>
    <xdr:cxnSp macro="">
      <xdr:nvCxnSpPr>
        <xdr:cNvPr id="2" name="ลูกศรเชื่อมต่อแบบตรง 1"/>
        <xdr:cNvCxnSpPr/>
      </xdr:nvCxnSpPr>
      <xdr:spPr>
        <a:xfrm>
          <a:off x="7433310" y="2802255"/>
          <a:ext cx="1028700" cy="9525"/>
        </a:xfrm>
        <a:prstGeom prst="straightConnector1">
          <a:avLst/>
        </a:prstGeom>
        <a:ln w="28575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327660</xdr:colOff>
      <xdr:row>35</xdr:row>
      <xdr:rowOff>441960</xdr:rowOff>
    </xdr:from>
    <xdr:to>
      <xdr:col>10</xdr:col>
      <xdr:colOff>510540</xdr:colOff>
      <xdr:row>35</xdr:row>
      <xdr:rowOff>457200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728585" y="28131135"/>
          <a:ext cx="1335405" cy="1524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36</xdr:row>
      <xdr:rowOff>365760</xdr:rowOff>
    </xdr:from>
    <xdr:to>
      <xdr:col>10</xdr:col>
      <xdr:colOff>480060</xdr:colOff>
      <xdr:row>36</xdr:row>
      <xdr:rowOff>381000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698105" y="29159835"/>
          <a:ext cx="1335405" cy="15240"/>
        </a:xfrm>
        <a:prstGeom prst="straightConnector1">
          <a:avLst/>
        </a:prstGeom>
        <a:ln w="12700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="90" zoomScaleNormal="90" workbookViewId="0">
      <selection activeCell="E5" sqref="E5"/>
    </sheetView>
  </sheetViews>
  <sheetFormatPr defaultColWidth="9" defaultRowHeight="23.25" x14ac:dyDescent="0.2"/>
  <cols>
    <col min="1" max="2" width="26.375" style="685" customWidth="1"/>
    <col min="3" max="7" width="22.75" style="685" customWidth="1"/>
    <col min="8" max="16384" width="9" style="217"/>
  </cols>
  <sheetData>
    <row r="1" spans="1:7" s="675" customFormat="1" ht="26.25" x14ac:dyDescent="0.2">
      <c r="A1" s="769" t="s">
        <v>2217</v>
      </c>
      <c r="B1" s="769"/>
      <c r="C1" s="769"/>
      <c r="D1" s="769"/>
      <c r="E1" s="769"/>
      <c r="F1" s="769"/>
      <c r="G1" s="769"/>
    </row>
    <row r="2" spans="1:7" s="676" customFormat="1" x14ac:dyDescent="0.2">
      <c r="A2" s="759" t="s">
        <v>165</v>
      </c>
      <c r="B2" s="759" t="s">
        <v>166</v>
      </c>
      <c r="C2" s="760" t="s">
        <v>167</v>
      </c>
      <c r="D2" s="759" t="s">
        <v>17</v>
      </c>
      <c r="E2" s="759"/>
      <c r="F2" s="759"/>
      <c r="G2" s="759"/>
    </row>
    <row r="3" spans="1:7" s="676" customFormat="1" x14ac:dyDescent="0.2">
      <c r="A3" s="759"/>
      <c r="B3" s="759"/>
      <c r="C3" s="761"/>
      <c r="D3" s="387" t="s">
        <v>168</v>
      </c>
      <c r="E3" s="387" t="s">
        <v>169</v>
      </c>
      <c r="F3" s="387" t="s">
        <v>170</v>
      </c>
      <c r="G3" s="387" t="s">
        <v>171</v>
      </c>
    </row>
    <row r="4" spans="1:7" ht="93" x14ac:dyDescent="0.2">
      <c r="A4" s="28" t="s">
        <v>2284</v>
      </c>
      <c r="B4" s="28" t="s">
        <v>2285</v>
      </c>
      <c r="C4" s="28"/>
      <c r="D4" s="28"/>
      <c r="E4" s="28"/>
      <c r="F4" s="28"/>
      <c r="G4" s="28"/>
    </row>
    <row r="5" spans="1:7" ht="69.75" x14ac:dyDescent="0.2">
      <c r="A5" s="28" t="s">
        <v>172</v>
      </c>
      <c r="B5" s="28" t="s">
        <v>172</v>
      </c>
      <c r="C5" s="28"/>
      <c r="D5" s="28"/>
      <c r="E5" s="28"/>
      <c r="F5" s="28"/>
      <c r="G5" s="28"/>
    </row>
    <row r="6" spans="1:7" ht="69.75" x14ac:dyDescent="0.2">
      <c r="A6" s="28" t="s">
        <v>173</v>
      </c>
      <c r="B6" s="28" t="s">
        <v>2220</v>
      </c>
      <c r="C6" s="677"/>
      <c r="D6" s="677"/>
      <c r="E6" s="677"/>
      <c r="F6" s="677"/>
      <c r="G6" s="677"/>
    </row>
    <row r="7" spans="1:7" ht="69.75" x14ac:dyDescent="0.2">
      <c r="A7" s="28" t="s">
        <v>174</v>
      </c>
      <c r="B7" s="28" t="s">
        <v>175</v>
      </c>
      <c r="C7" s="28" t="s">
        <v>176</v>
      </c>
      <c r="D7" s="28" t="s">
        <v>56</v>
      </c>
      <c r="E7" s="28" t="s">
        <v>57</v>
      </c>
      <c r="F7" s="28" t="s">
        <v>58</v>
      </c>
      <c r="G7" s="28" t="s">
        <v>59</v>
      </c>
    </row>
    <row r="8" spans="1:7" ht="46.5" x14ac:dyDescent="0.2">
      <c r="A8" s="753" t="s">
        <v>177</v>
      </c>
      <c r="B8" s="753" t="s">
        <v>178</v>
      </c>
      <c r="C8" s="624" t="s">
        <v>31</v>
      </c>
      <c r="D8" s="624" t="s">
        <v>31</v>
      </c>
      <c r="E8" s="624" t="s">
        <v>31</v>
      </c>
      <c r="F8" s="624" t="s">
        <v>31</v>
      </c>
      <c r="G8" s="624" t="s">
        <v>31</v>
      </c>
    </row>
    <row r="9" spans="1:7" ht="116.25" x14ac:dyDescent="0.2">
      <c r="A9" s="762"/>
      <c r="B9" s="762"/>
      <c r="C9" s="628" t="s">
        <v>179</v>
      </c>
      <c r="D9" s="628" t="s">
        <v>32</v>
      </c>
      <c r="E9" s="628" t="s">
        <v>33</v>
      </c>
      <c r="F9" s="628" t="s">
        <v>34</v>
      </c>
      <c r="G9" s="628" t="s">
        <v>35</v>
      </c>
    </row>
    <row r="10" spans="1:7" ht="93" x14ac:dyDescent="0.2">
      <c r="A10" s="762"/>
      <c r="B10" s="763"/>
      <c r="C10" s="628" t="s">
        <v>180</v>
      </c>
      <c r="D10" s="628" t="s">
        <v>36</v>
      </c>
      <c r="E10" s="628" t="s">
        <v>37</v>
      </c>
      <c r="F10" s="628" t="s">
        <v>38</v>
      </c>
      <c r="G10" s="628" t="s">
        <v>39</v>
      </c>
    </row>
    <row r="11" spans="1:7" ht="93" x14ac:dyDescent="0.2">
      <c r="A11" s="762"/>
      <c r="B11" s="763"/>
      <c r="C11" s="622"/>
      <c r="D11" s="622" t="s">
        <v>40</v>
      </c>
      <c r="E11" s="622" t="s">
        <v>41</v>
      </c>
      <c r="F11" s="622" t="s">
        <v>42</v>
      </c>
      <c r="G11" s="622" t="s">
        <v>43</v>
      </c>
    </row>
    <row r="12" spans="1:7" ht="139.5" x14ac:dyDescent="0.2">
      <c r="A12" s="762"/>
      <c r="B12" s="763"/>
      <c r="C12" s="622"/>
      <c r="D12" s="628" t="s">
        <v>44</v>
      </c>
      <c r="E12" s="628" t="s">
        <v>45</v>
      </c>
      <c r="F12" s="628" t="s">
        <v>46</v>
      </c>
      <c r="G12" s="628" t="s">
        <v>47</v>
      </c>
    </row>
    <row r="13" spans="1:7" ht="139.5" x14ac:dyDescent="0.2">
      <c r="A13" s="762"/>
      <c r="B13" s="763"/>
      <c r="C13" s="622"/>
      <c r="D13" s="628" t="s">
        <v>48</v>
      </c>
      <c r="E13" s="628" t="s">
        <v>49</v>
      </c>
      <c r="F13" s="628" t="s">
        <v>50</v>
      </c>
      <c r="G13" s="622"/>
    </row>
    <row r="14" spans="1:7" ht="116.25" x14ac:dyDescent="0.2">
      <c r="A14" s="762"/>
      <c r="B14" s="763"/>
      <c r="C14" s="622"/>
      <c r="D14" s="628" t="s">
        <v>51</v>
      </c>
      <c r="E14" s="628" t="s">
        <v>52</v>
      </c>
      <c r="F14" s="622"/>
      <c r="G14" s="622"/>
    </row>
    <row r="15" spans="1:7" ht="69.75" x14ac:dyDescent="0.2">
      <c r="A15" s="762"/>
      <c r="B15" s="763"/>
      <c r="C15" s="678"/>
      <c r="D15" s="628" t="s">
        <v>53</v>
      </c>
      <c r="E15" s="628" t="s">
        <v>54</v>
      </c>
      <c r="F15" s="622"/>
      <c r="G15" s="622"/>
    </row>
    <row r="16" spans="1:7" ht="48.75" customHeight="1" x14ac:dyDescent="0.2">
      <c r="A16" s="754"/>
      <c r="B16" s="757"/>
      <c r="C16" s="347"/>
      <c r="D16" s="623"/>
      <c r="E16" s="679" t="s">
        <v>55</v>
      </c>
      <c r="F16" s="623"/>
      <c r="G16" s="623"/>
    </row>
    <row r="17" spans="1:7" ht="186" x14ac:dyDescent="0.2">
      <c r="A17" s="753" t="s">
        <v>181</v>
      </c>
      <c r="B17" s="753" t="s">
        <v>182</v>
      </c>
      <c r="C17" s="627" t="s">
        <v>183</v>
      </c>
      <c r="D17" s="627" t="s">
        <v>184</v>
      </c>
      <c r="E17" s="627" t="s">
        <v>185</v>
      </c>
      <c r="F17" s="627" t="s">
        <v>186</v>
      </c>
      <c r="G17" s="627" t="s">
        <v>187</v>
      </c>
    </row>
    <row r="18" spans="1:7" ht="95.25" customHeight="1" x14ac:dyDescent="0.2">
      <c r="A18" s="762"/>
      <c r="B18" s="762"/>
      <c r="C18" s="628" t="s">
        <v>188</v>
      </c>
      <c r="D18" s="628" t="s">
        <v>189</v>
      </c>
      <c r="E18" s="628" t="s">
        <v>190</v>
      </c>
      <c r="F18" s="628" t="s">
        <v>191</v>
      </c>
      <c r="G18" s="628" t="s">
        <v>192</v>
      </c>
    </row>
    <row r="19" spans="1:7" ht="46.5" x14ac:dyDescent="0.2">
      <c r="A19" s="762"/>
      <c r="B19" s="762"/>
      <c r="C19" s="680"/>
      <c r="D19" s="628" t="s">
        <v>193</v>
      </c>
      <c r="E19" s="628" t="s">
        <v>194</v>
      </c>
      <c r="F19" s="628" t="s">
        <v>195</v>
      </c>
      <c r="G19" s="622"/>
    </row>
    <row r="20" spans="1:7" x14ac:dyDescent="0.2">
      <c r="A20" s="762"/>
      <c r="B20" s="762"/>
      <c r="C20" s="680"/>
      <c r="D20" s="622"/>
      <c r="E20" s="628" t="s">
        <v>196</v>
      </c>
      <c r="F20" s="628" t="s">
        <v>197</v>
      </c>
      <c r="G20" s="622"/>
    </row>
    <row r="21" spans="1:7" ht="46.5" x14ac:dyDescent="0.2">
      <c r="A21" s="754"/>
      <c r="B21" s="754"/>
      <c r="C21" s="681"/>
      <c r="D21" s="623"/>
      <c r="E21" s="623"/>
      <c r="F21" s="623" t="s">
        <v>198</v>
      </c>
      <c r="G21" s="623"/>
    </row>
    <row r="22" spans="1:7" ht="119.25" customHeight="1" x14ac:dyDescent="0.2">
      <c r="A22" s="753"/>
      <c r="B22" s="753" t="s">
        <v>2221</v>
      </c>
      <c r="C22" s="753" t="s">
        <v>2218</v>
      </c>
      <c r="D22" s="627" t="s">
        <v>199</v>
      </c>
      <c r="E22" s="755" t="s">
        <v>200</v>
      </c>
      <c r="F22" s="756"/>
      <c r="G22" s="627" t="s">
        <v>201</v>
      </c>
    </row>
    <row r="23" spans="1:7" ht="93" x14ac:dyDescent="0.2">
      <c r="A23" s="762"/>
      <c r="B23" s="754"/>
      <c r="C23" s="754"/>
      <c r="D23" s="623" t="s">
        <v>202</v>
      </c>
      <c r="E23" s="757"/>
      <c r="F23" s="758"/>
      <c r="G23" s="623" t="s">
        <v>203</v>
      </c>
    </row>
    <row r="24" spans="1:7" ht="46.5" x14ac:dyDescent="0.2">
      <c r="A24" s="753" t="s">
        <v>204</v>
      </c>
      <c r="B24" s="624" t="s">
        <v>205</v>
      </c>
      <c r="C24" s="624"/>
      <c r="D24" s="624"/>
      <c r="E24" s="624"/>
      <c r="F24" s="624"/>
      <c r="G24" s="624"/>
    </row>
    <row r="25" spans="1:7" ht="162.75" x14ac:dyDescent="0.2">
      <c r="A25" s="762"/>
      <c r="B25" s="762" t="s">
        <v>206</v>
      </c>
      <c r="C25" s="622" t="s">
        <v>207</v>
      </c>
      <c r="D25" s="622" t="s">
        <v>66</v>
      </c>
      <c r="E25" s="622" t="s">
        <v>67</v>
      </c>
      <c r="F25" s="622" t="s">
        <v>68</v>
      </c>
      <c r="G25" s="622" t="s">
        <v>69</v>
      </c>
    </row>
    <row r="26" spans="1:7" ht="211.5" customHeight="1" x14ac:dyDescent="0.2">
      <c r="A26" s="622"/>
      <c r="B26" s="762"/>
      <c r="C26" s="628" t="s">
        <v>208</v>
      </c>
      <c r="D26" s="628" t="s">
        <v>70</v>
      </c>
      <c r="E26" s="628" t="s">
        <v>71</v>
      </c>
      <c r="F26" s="628" t="s">
        <v>72</v>
      </c>
      <c r="G26" s="628" t="s">
        <v>73</v>
      </c>
    </row>
    <row r="27" spans="1:7" ht="255.75" x14ac:dyDescent="0.2">
      <c r="A27" s="622"/>
      <c r="B27" s="762"/>
      <c r="C27" s="628" t="s">
        <v>209</v>
      </c>
      <c r="D27" s="628" t="s">
        <v>74</v>
      </c>
      <c r="E27" s="628" t="s">
        <v>75</v>
      </c>
      <c r="F27" s="628" t="s">
        <v>76</v>
      </c>
      <c r="G27" s="628" t="s">
        <v>210</v>
      </c>
    </row>
    <row r="28" spans="1:7" ht="115.5" customHeight="1" x14ac:dyDescent="0.2">
      <c r="A28" s="622"/>
      <c r="B28" s="623"/>
      <c r="C28" s="629"/>
      <c r="D28" s="629"/>
      <c r="E28" s="629" t="s">
        <v>77</v>
      </c>
      <c r="F28" s="629"/>
      <c r="G28" s="629"/>
    </row>
    <row r="29" spans="1:7" ht="46.5" x14ac:dyDescent="0.2">
      <c r="A29" s="622"/>
      <c r="B29" s="753" t="s">
        <v>211</v>
      </c>
      <c r="C29" s="517" t="s">
        <v>212</v>
      </c>
      <c r="D29" s="517" t="s">
        <v>213</v>
      </c>
      <c r="E29" s="517" t="s">
        <v>214</v>
      </c>
      <c r="F29" s="517" t="s">
        <v>215</v>
      </c>
      <c r="G29" s="517" t="s">
        <v>216</v>
      </c>
    </row>
    <row r="30" spans="1:7" x14ac:dyDescent="0.2">
      <c r="A30" s="622"/>
      <c r="B30" s="762"/>
      <c r="C30" s="762" t="s">
        <v>217</v>
      </c>
      <c r="D30" s="628" t="s">
        <v>218</v>
      </c>
      <c r="E30" s="628" t="s">
        <v>218</v>
      </c>
      <c r="F30" s="628" t="s">
        <v>219</v>
      </c>
      <c r="G30" s="628" t="s">
        <v>219</v>
      </c>
    </row>
    <row r="31" spans="1:7" ht="70.5" customHeight="1" x14ac:dyDescent="0.2">
      <c r="A31" s="622"/>
      <c r="B31" s="762"/>
      <c r="C31" s="762"/>
      <c r="D31" s="622"/>
      <c r="E31" s="628" t="s">
        <v>220</v>
      </c>
      <c r="F31" s="622"/>
      <c r="G31" s="622" t="s">
        <v>221</v>
      </c>
    </row>
    <row r="32" spans="1:7" ht="46.5" x14ac:dyDescent="0.2">
      <c r="A32" s="622"/>
      <c r="B32" s="762"/>
      <c r="C32" s="762"/>
      <c r="D32" s="622"/>
      <c r="E32" s="762" t="s">
        <v>222</v>
      </c>
      <c r="F32" s="622"/>
      <c r="G32" s="628" t="s">
        <v>223</v>
      </c>
    </row>
    <row r="33" spans="1:7" ht="46.5" x14ac:dyDescent="0.2">
      <c r="A33" s="623"/>
      <c r="B33" s="754"/>
      <c r="C33" s="754"/>
      <c r="D33" s="623"/>
      <c r="E33" s="754"/>
      <c r="F33" s="623"/>
      <c r="G33" s="623" t="s">
        <v>224</v>
      </c>
    </row>
    <row r="34" spans="1:7" x14ac:dyDescent="0.2">
      <c r="A34" s="753" t="s">
        <v>225</v>
      </c>
      <c r="B34" s="624" t="s">
        <v>2230</v>
      </c>
      <c r="C34" s="624"/>
      <c r="D34" s="624"/>
      <c r="E34" s="624"/>
      <c r="F34" s="624"/>
      <c r="G34" s="624"/>
    </row>
    <row r="35" spans="1:7" ht="69.75" x14ac:dyDescent="0.2">
      <c r="A35" s="762"/>
      <c r="B35" s="764" t="s">
        <v>226</v>
      </c>
      <c r="C35" s="622" t="s">
        <v>227</v>
      </c>
      <c r="D35" s="622" t="s">
        <v>228</v>
      </c>
      <c r="E35" s="622" t="s">
        <v>229</v>
      </c>
      <c r="F35" s="622" t="s">
        <v>230</v>
      </c>
      <c r="G35" s="622" t="s">
        <v>231</v>
      </c>
    </row>
    <row r="36" spans="1:7" ht="93" x14ac:dyDescent="0.2">
      <c r="A36" s="682"/>
      <c r="B36" s="758"/>
      <c r="C36" s="629" t="s">
        <v>232</v>
      </c>
      <c r="D36" s="629" t="s">
        <v>233</v>
      </c>
      <c r="E36" s="623"/>
      <c r="F36" s="629" t="s">
        <v>234</v>
      </c>
      <c r="G36" s="623"/>
    </row>
    <row r="37" spans="1:7" ht="165.75" customHeight="1" x14ac:dyDescent="0.2">
      <c r="A37" s="622"/>
      <c r="B37" s="28" t="s">
        <v>235</v>
      </c>
      <c r="C37" s="28" t="s">
        <v>236</v>
      </c>
      <c r="D37" s="28" t="s">
        <v>237</v>
      </c>
      <c r="E37" s="28" t="s">
        <v>238</v>
      </c>
      <c r="F37" s="28" t="s">
        <v>239</v>
      </c>
      <c r="G37" s="28" t="s">
        <v>240</v>
      </c>
    </row>
    <row r="38" spans="1:7" ht="139.5" x14ac:dyDescent="0.2">
      <c r="A38" s="622"/>
      <c r="B38" s="624" t="s">
        <v>241</v>
      </c>
      <c r="C38" s="624" t="s">
        <v>242</v>
      </c>
      <c r="D38" s="627" t="s">
        <v>60</v>
      </c>
      <c r="E38" s="627" t="s">
        <v>61</v>
      </c>
      <c r="F38" s="624" t="s">
        <v>62</v>
      </c>
      <c r="G38" s="624" t="s">
        <v>63</v>
      </c>
    </row>
    <row r="39" spans="1:7" ht="69.75" customHeight="1" x14ac:dyDescent="0.2">
      <c r="A39" s="622"/>
      <c r="B39" s="623"/>
      <c r="C39" s="623"/>
      <c r="D39" s="623" t="s">
        <v>64</v>
      </c>
      <c r="E39" s="623" t="s">
        <v>65</v>
      </c>
      <c r="F39" s="623"/>
      <c r="G39" s="623"/>
    </row>
    <row r="40" spans="1:7" ht="69.75" x14ac:dyDescent="0.2">
      <c r="A40" s="622"/>
      <c r="B40" s="624" t="s">
        <v>243</v>
      </c>
      <c r="C40" s="624" t="s">
        <v>244</v>
      </c>
      <c r="D40" s="627" t="s">
        <v>245</v>
      </c>
      <c r="E40" s="627" t="s">
        <v>246</v>
      </c>
      <c r="F40" s="627" t="s">
        <v>247</v>
      </c>
      <c r="G40" s="624" t="s">
        <v>248</v>
      </c>
    </row>
    <row r="41" spans="1:7" ht="69.75" x14ac:dyDescent="0.2">
      <c r="A41" s="622"/>
      <c r="B41" s="622"/>
      <c r="C41" s="622"/>
      <c r="D41" s="628" t="s">
        <v>249</v>
      </c>
      <c r="E41" s="628" t="s">
        <v>250</v>
      </c>
      <c r="F41" s="628" t="s">
        <v>251</v>
      </c>
      <c r="G41" s="622"/>
    </row>
    <row r="42" spans="1:7" ht="46.5" x14ac:dyDescent="0.2">
      <c r="A42" s="622"/>
      <c r="B42" s="622"/>
      <c r="C42" s="622"/>
      <c r="D42" s="628" t="s">
        <v>252</v>
      </c>
      <c r="E42" s="628" t="s">
        <v>253</v>
      </c>
      <c r="F42" s="622"/>
      <c r="G42" s="622"/>
    </row>
    <row r="43" spans="1:7" ht="116.25" x14ac:dyDescent="0.2">
      <c r="A43" s="622"/>
      <c r="B43" s="623"/>
      <c r="C43" s="623"/>
      <c r="D43" s="623" t="s">
        <v>254</v>
      </c>
      <c r="E43" s="623" t="s">
        <v>255</v>
      </c>
      <c r="F43" s="623"/>
      <c r="G43" s="623"/>
    </row>
    <row r="44" spans="1:7" ht="69.75" x14ac:dyDescent="0.2">
      <c r="A44" s="753" t="s">
        <v>2222</v>
      </c>
      <c r="B44" s="624" t="s">
        <v>256</v>
      </c>
      <c r="C44" s="624" t="s">
        <v>2231</v>
      </c>
      <c r="D44" s="624" t="s">
        <v>257</v>
      </c>
      <c r="E44" s="624" t="s">
        <v>258</v>
      </c>
      <c r="F44" s="624" t="s">
        <v>259</v>
      </c>
      <c r="G44" s="624" t="s">
        <v>260</v>
      </c>
    </row>
    <row r="45" spans="1:7" ht="46.5" x14ac:dyDescent="0.2">
      <c r="A45" s="762"/>
      <c r="B45" s="762" t="s">
        <v>261</v>
      </c>
      <c r="C45" s="628" t="s">
        <v>262</v>
      </c>
      <c r="D45" s="628" t="s">
        <v>2286</v>
      </c>
      <c r="E45" s="628" t="s">
        <v>2286</v>
      </c>
      <c r="F45" s="628" t="s">
        <v>2286</v>
      </c>
      <c r="G45" s="628" t="s">
        <v>2286</v>
      </c>
    </row>
    <row r="46" spans="1:7" ht="69.75" x14ac:dyDescent="0.2">
      <c r="A46" s="762"/>
      <c r="B46" s="762"/>
      <c r="C46" s="628" t="s">
        <v>263</v>
      </c>
      <c r="D46" s="628" t="s">
        <v>264</v>
      </c>
      <c r="E46" s="628" t="s">
        <v>2287</v>
      </c>
      <c r="F46" s="628" t="s">
        <v>2287</v>
      </c>
      <c r="G46" s="628" t="s">
        <v>2287</v>
      </c>
    </row>
    <row r="47" spans="1:7" ht="46.5" x14ac:dyDescent="0.2">
      <c r="A47" s="762"/>
      <c r="B47" s="768"/>
      <c r="C47" s="623" t="s">
        <v>265</v>
      </c>
      <c r="D47" s="623"/>
      <c r="E47" s="623"/>
      <c r="F47" s="623"/>
      <c r="G47" s="623"/>
    </row>
    <row r="48" spans="1:7" ht="93" x14ac:dyDescent="0.2">
      <c r="A48" s="762"/>
      <c r="B48" s="622" t="s">
        <v>266</v>
      </c>
      <c r="C48" s="624" t="s">
        <v>267</v>
      </c>
      <c r="D48" s="624" t="s">
        <v>268</v>
      </c>
      <c r="E48" s="624" t="s">
        <v>269</v>
      </c>
      <c r="F48" s="624" t="s">
        <v>270</v>
      </c>
      <c r="G48" s="624" t="s">
        <v>271</v>
      </c>
    </row>
    <row r="49" spans="1:7" ht="69.75" x14ac:dyDescent="0.2">
      <c r="A49" s="622"/>
      <c r="B49" s="622"/>
      <c r="C49" s="628" t="s">
        <v>272</v>
      </c>
      <c r="D49" s="628" t="s">
        <v>273</v>
      </c>
      <c r="E49" s="628" t="s">
        <v>274</v>
      </c>
      <c r="F49" s="628" t="s">
        <v>275</v>
      </c>
      <c r="G49" s="628" t="s">
        <v>272</v>
      </c>
    </row>
    <row r="50" spans="1:7" ht="139.5" x14ac:dyDescent="0.2">
      <c r="A50" s="622"/>
      <c r="B50" s="622"/>
      <c r="C50" s="628" t="s">
        <v>276</v>
      </c>
      <c r="D50" s="622" t="s">
        <v>277</v>
      </c>
      <c r="E50" s="628" t="s">
        <v>278</v>
      </c>
      <c r="F50" s="628" t="s">
        <v>279</v>
      </c>
      <c r="G50" s="628" t="s">
        <v>276</v>
      </c>
    </row>
    <row r="51" spans="1:7" ht="69.75" x14ac:dyDescent="0.2">
      <c r="A51" s="622"/>
      <c r="B51" s="622"/>
      <c r="C51" s="622" t="s">
        <v>280</v>
      </c>
      <c r="D51" s="622"/>
      <c r="E51" s="622" t="s">
        <v>281</v>
      </c>
      <c r="F51" s="622" t="s">
        <v>282</v>
      </c>
      <c r="G51" s="622" t="s">
        <v>280</v>
      </c>
    </row>
    <row r="52" spans="1:7" ht="46.5" x14ac:dyDescent="0.2">
      <c r="A52" s="622"/>
      <c r="B52" s="622"/>
      <c r="C52" s="622"/>
      <c r="D52" s="622"/>
      <c r="E52" s="622"/>
      <c r="F52" s="622"/>
      <c r="G52" s="628" t="s">
        <v>283</v>
      </c>
    </row>
    <row r="53" spans="1:7" ht="69.75" x14ac:dyDescent="0.2">
      <c r="A53" s="622"/>
      <c r="B53" s="622"/>
      <c r="C53" s="622"/>
      <c r="D53" s="622"/>
      <c r="E53" s="623"/>
      <c r="F53" s="623"/>
      <c r="G53" s="622" t="s">
        <v>284</v>
      </c>
    </row>
    <row r="54" spans="1:7" ht="69.75" x14ac:dyDescent="0.2">
      <c r="A54" s="753"/>
      <c r="B54" s="753" t="s">
        <v>2223</v>
      </c>
      <c r="C54" s="753" t="s">
        <v>285</v>
      </c>
      <c r="D54" s="624" t="s">
        <v>286</v>
      </c>
      <c r="E54" s="624" t="s">
        <v>287</v>
      </c>
      <c r="F54" s="624" t="s">
        <v>288</v>
      </c>
      <c r="G54" s="624" t="s">
        <v>287</v>
      </c>
    </row>
    <row r="55" spans="1:7" ht="69.75" x14ac:dyDescent="0.2">
      <c r="A55" s="762"/>
      <c r="B55" s="762"/>
      <c r="C55" s="762"/>
      <c r="D55" s="628" t="s">
        <v>289</v>
      </c>
      <c r="E55" s="628" t="s">
        <v>290</v>
      </c>
      <c r="F55" s="628" t="s">
        <v>291</v>
      </c>
      <c r="G55" s="628" t="s">
        <v>290</v>
      </c>
    </row>
    <row r="56" spans="1:7" ht="69.75" x14ac:dyDescent="0.2">
      <c r="A56" s="762"/>
      <c r="B56" s="762"/>
      <c r="C56" s="762"/>
      <c r="D56" s="622"/>
      <c r="E56" s="622" t="s">
        <v>292</v>
      </c>
      <c r="F56" s="622"/>
      <c r="G56" s="622" t="s">
        <v>292</v>
      </c>
    </row>
    <row r="57" spans="1:7" ht="69.75" x14ac:dyDescent="0.2">
      <c r="A57" s="762"/>
      <c r="B57" s="762"/>
      <c r="C57" s="762"/>
      <c r="D57" s="622"/>
      <c r="E57" s="628" t="s">
        <v>293</v>
      </c>
      <c r="F57" s="622"/>
      <c r="G57" s="628" t="s">
        <v>293</v>
      </c>
    </row>
    <row r="58" spans="1:7" ht="93" x14ac:dyDescent="0.2">
      <c r="A58" s="762"/>
      <c r="B58" s="754"/>
      <c r="C58" s="754"/>
      <c r="D58" s="623"/>
      <c r="E58" s="623" t="s">
        <v>294</v>
      </c>
      <c r="F58" s="623"/>
      <c r="G58" s="623" t="s">
        <v>295</v>
      </c>
    </row>
    <row r="59" spans="1:7" ht="69.75" x14ac:dyDescent="0.2">
      <c r="A59" s="622"/>
      <c r="B59" s="753" t="s">
        <v>296</v>
      </c>
      <c r="C59" s="622" t="s">
        <v>297</v>
      </c>
      <c r="D59" s="624" t="s">
        <v>297</v>
      </c>
      <c r="E59" s="624" t="s">
        <v>297</v>
      </c>
      <c r="F59" s="624" t="s">
        <v>297</v>
      </c>
      <c r="G59" s="624" t="s">
        <v>297</v>
      </c>
    </row>
    <row r="60" spans="1:7" ht="162.75" x14ac:dyDescent="0.2">
      <c r="A60" s="622"/>
      <c r="B60" s="762"/>
      <c r="C60" s="628" t="s">
        <v>298</v>
      </c>
      <c r="D60" s="628" t="s">
        <v>299</v>
      </c>
      <c r="E60" s="628" t="s">
        <v>299</v>
      </c>
      <c r="F60" s="628" t="s">
        <v>299</v>
      </c>
      <c r="G60" s="628" t="s">
        <v>299</v>
      </c>
    </row>
    <row r="61" spans="1:7" ht="93" x14ac:dyDescent="0.2">
      <c r="A61" s="623"/>
      <c r="B61" s="754"/>
      <c r="C61" s="623"/>
      <c r="D61" s="623" t="s">
        <v>300</v>
      </c>
      <c r="E61" s="623" t="s">
        <v>301</v>
      </c>
      <c r="F61" s="623" t="s">
        <v>301</v>
      </c>
      <c r="G61" s="623" t="s">
        <v>301</v>
      </c>
    </row>
    <row r="62" spans="1:7" ht="116.25" x14ac:dyDescent="0.2">
      <c r="A62" s="756" t="s">
        <v>2224</v>
      </c>
      <c r="B62" s="753" t="s">
        <v>2225</v>
      </c>
      <c r="C62" s="753" t="s">
        <v>302</v>
      </c>
      <c r="D62" s="753" t="s">
        <v>303</v>
      </c>
      <c r="E62" s="753" t="s">
        <v>304</v>
      </c>
      <c r="F62" s="753" t="s">
        <v>305</v>
      </c>
      <c r="G62" s="214" t="s">
        <v>306</v>
      </c>
    </row>
    <row r="63" spans="1:7" x14ac:dyDescent="0.2">
      <c r="A63" s="764"/>
      <c r="B63" s="754"/>
      <c r="C63" s="754"/>
      <c r="D63" s="754"/>
      <c r="E63" s="754"/>
      <c r="F63" s="754"/>
      <c r="G63" s="683" t="s">
        <v>307</v>
      </c>
    </row>
    <row r="64" spans="1:7" ht="69.75" x14ac:dyDescent="0.2">
      <c r="A64" s="764"/>
      <c r="B64" s="753" t="s">
        <v>2226</v>
      </c>
      <c r="C64" s="753" t="s">
        <v>308</v>
      </c>
      <c r="D64" s="624" t="s">
        <v>309</v>
      </c>
      <c r="E64" s="624" t="s">
        <v>310</v>
      </c>
      <c r="F64" s="624" t="s">
        <v>311</v>
      </c>
      <c r="G64" s="624" t="s">
        <v>312</v>
      </c>
    </row>
    <row r="65" spans="1:7" ht="69.75" x14ac:dyDescent="0.2">
      <c r="A65" s="764"/>
      <c r="B65" s="762"/>
      <c r="C65" s="762"/>
      <c r="D65" s="628" t="s">
        <v>313</v>
      </c>
      <c r="E65" s="628" t="s">
        <v>314</v>
      </c>
      <c r="F65" s="628" t="s">
        <v>315</v>
      </c>
      <c r="G65" s="628" t="s">
        <v>316</v>
      </c>
    </row>
    <row r="66" spans="1:7" ht="162.75" x14ac:dyDescent="0.2">
      <c r="A66" s="764"/>
      <c r="B66" s="762"/>
      <c r="C66" s="762"/>
      <c r="D66" s="622" t="s">
        <v>317</v>
      </c>
      <c r="E66" s="622" t="s">
        <v>318</v>
      </c>
      <c r="F66" s="622" t="s">
        <v>319</v>
      </c>
      <c r="G66" s="622" t="s">
        <v>320</v>
      </c>
    </row>
    <row r="67" spans="1:7" ht="139.5" x14ac:dyDescent="0.2">
      <c r="A67" s="764"/>
      <c r="B67" s="762"/>
      <c r="C67" s="762"/>
      <c r="D67" s="628" t="s">
        <v>321</v>
      </c>
      <c r="E67" s="684" t="s">
        <v>322</v>
      </c>
      <c r="F67" s="628" t="s">
        <v>323</v>
      </c>
      <c r="G67" s="684" t="s">
        <v>324</v>
      </c>
    </row>
    <row r="68" spans="1:7" ht="116.25" x14ac:dyDescent="0.2">
      <c r="A68" s="764"/>
      <c r="B68" s="762"/>
      <c r="C68" s="762"/>
      <c r="D68" s="762" t="s">
        <v>325</v>
      </c>
      <c r="E68" s="628" t="s">
        <v>326</v>
      </c>
      <c r="F68" s="765" t="s">
        <v>327</v>
      </c>
      <c r="G68" s="628" t="s">
        <v>328</v>
      </c>
    </row>
    <row r="69" spans="1:7" ht="93" x14ac:dyDescent="0.2">
      <c r="A69" s="764"/>
      <c r="B69" s="762"/>
      <c r="C69" s="762"/>
      <c r="D69" s="762"/>
      <c r="E69" s="762" t="s">
        <v>329</v>
      </c>
      <c r="F69" s="766"/>
      <c r="G69" s="622" t="s">
        <v>330</v>
      </c>
    </row>
    <row r="70" spans="1:7" ht="69.75" x14ac:dyDescent="0.2">
      <c r="A70" s="764"/>
      <c r="B70" s="762"/>
      <c r="C70" s="762"/>
      <c r="D70" s="762"/>
      <c r="E70" s="762"/>
      <c r="F70" s="766"/>
      <c r="G70" s="628" t="s">
        <v>331</v>
      </c>
    </row>
    <row r="71" spans="1:7" ht="69.75" x14ac:dyDescent="0.2">
      <c r="A71" s="764"/>
      <c r="B71" s="754"/>
      <c r="C71" s="754"/>
      <c r="D71" s="754"/>
      <c r="E71" s="754"/>
      <c r="F71" s="767"/>
      <c r="G71" s="623" t="s">
        <v>332</v>
      </c>
    </row>
    <row r="72" spans="1:7" x14ac:dyDescent="0.2">
      <c r="A72" s="762"/>
      <c r="B72" s="753" t="s">
        <v>2227</v>
      </c>
      <c r="C72" s="753" t="s">
        <v>333</v>
      </c>
      <c r="D72" s="624" t="s">
        <v>334</v>
      </c>
      <c r="E72" s="624" t="s">
        <v>335</v>
      </c>
      <c r="F72" s="624" t="s">
        <v>336</v>
      </c>
      <c r="G72" s="624" t="s">
        <v>337</v>
      </c>
    </row>
    <row r="73" spans="1:7" x14ac:dyDescent="0.2">
      <c r="A73" s="762"/>
      <c r="B73" s="762"/>
      <c r="C73" s="762"/>
      <c r="D73" s="628" t="s">
        <v>338</v>
      </c>
      <c r="E73" s="628" t="s">
        <v>339</v>
      </c>
      <c r="F73" s="628" t="s">
        <v>340</v>
      </c>
      <c r="G73" s="628" t="s">
        <v>341</v>
      </c>
    </row>
    <row r="74" spans="1:7" x14ac:dyDescent="0.2">
      <c r="A74" s="762"/>
      <c r="B74" s="762"/>
      <c r="C74" s="762"/>
      <c r="D74" s="623" t="s">
        <v>342</v>
      </c>
      <c r="E74" s="623" t="s">
        <v>343</v>
      </c>
      <c r="F74" s="623" t="s">
        <v>344</v>
      </c>
      <c r="G74" s="623" t="s">
        <v>345</v>
      </c>
    </row>
    <row r="75" spans="1:7" ht="139.5" x14ac:dyDescent="0.2">
      <c r="A75" s="762"/>
      <c r="B75" s="753" t="s">
        <v>346</v>
      </c>
      <c r="C75" s="624" t="s">
        <v>347</v>
      </c>
      <c r="D75" s="624" t="s">
        <v>348</v>
      </c>
      <c r="E75" s="624" t="s">
        <v>349</v>
      </c>
      <c r="F75" s="624" t="s">
        <v>349</v>
      </c>
      <c r="G75" s="624" t="s">
        <v>350</v>
      </c>
    </row>
    <row r="76" spans="1:7" ht="165" customHeight="1" x14ac:dyDescent="0.2">
      <c r="A76" s="622"/>
      <c r="B76" s="762"/>
      <c r="C76" s="628" t="s">
        <v>351</v>
      </c>
      <c r="D76" s="628" t="s">
        <v>352</v>
      </c>
      <c r="E76" s="628" t="s">
        <v>353</v>
      </c>
      <c r="F76" s="628" t="s">
        <v>353</v>
      </c>
      <c r="G76" s="628" t="s">
        <v>354</v>
      </c>
    </row>
    <row r="77" spans="1:7" ht="139.5" x14ac:dyDescent="0.2">
      <c r="A77" s="622"/>
      <c r="B77" s="762"/>
      <c r="C77" s="628" t="s">
        <v>355</v>
      </c>
      <c r="D77" s="628" t="s">
        <v>356</v>
      </c>
      <c r="E77" s="628"/>
      <c r="F77" s="628"/>
      <c r="G77" s="628" t="s">
        <v>357</v>
      </c>
    </row>
    <row r="78" spans="1:7" ht="93" x14ac:dyDescent="0.2">
      <c r="A78" s="622"/>
      <c r="B78" s="754"/>
      <c r="C78" s="623"/>
      <c r="D78" s="622" t="s">
        <v>358</v>
      </c>
      <c r="E78" s="623"/>
      <c r="F78" s="623"/>
      <c r="G78" s="623"/>
    </row>
    <row r="79" spans="1:7" ht="69.75" x14ac:dyDescent="0.2">
      <c r="A79" s="753" t="s">
        <v>2228</v>
      </c>
      <c r="B79" s="753" t="s">
        <v>359</v>
      </c>
      <c r="C79" s="627" t="s">
        <v>360</v>
      </c>
      <c r="D79" s="627" t="s">
        <v>361</v>
      </c>
      <c r="E79" s="624" t="s">
        <v>362</v>
      </c>
      <c r="F79" s="624" t="s">
        <v>363</v>
      </c>
      <c r="G79" s="753" t="s">
        <v>364</v>
      </c>
    </row>
    <row r="80" spans="1:7" ht="73.5" customHeight="1" x14ac:dyDescent="0.2">
      <c r="A80" s="762"/>
      <c r="B80" s="762"/>
      <c r="C80" s="517" t="s">
        <v>365</v>
      </c>
      <c r="D80" s="762" t="s">
        <v>366</v>
      </c>
      <c r="E80" s="622"/>
      <c r="F80" s="622"/>
      <c r="G80" s="762"/>
    </row>
    <row r="81" spans="1:7" ht="69.75" x14ac:dyDescent="0.2">
      <c r="A81" s="762"/>
      <c r="B81" s="754"/>
      <c r="C81" s="623" t="s">
        <v>2219</v>
      </c>
      <c r="D81" s="754"/>
      <c r="E81" s="623"/>
      <c r="F81" s="623"/>
      <c r="G81" s="754"/>
    </row>
    <row r="82" spans="1:7" ht="232.5" x14ac:dyDescent="0.2">
      <c r="A82" s="754"/>
      <c r="B82" s="28" t="s">
        <v>2229</v>
      </c>
      <c r="C82" s="28" t="s">
        <v>367</v>
      </c>
      <c r="D82" s="28" t="s">
        <v>368</v>
      </c>
      <c r="E82" s="28" t="s">
        <v>369</v>
      </c>
      <c r="F82" s="28" t="s">
        <v>370</v>
      </c>
      <c r="G82" s="28" t="s">
        <v>371</v>
      </c>
    </row>
  </sheetData>
  <mergeCells count="45">
    <mergeCell ref="A1:G1"/>
    <mergeCell ref="A34:A35"/>
    <mergeCell ref="B59:B61"/>
    <mergeCell ref="G79:G81"/>
    <mergeCell ref="D80:D81"/>
    <mergeCell ref="E69:E71"/>
    <mergeCell ref="F62:F63"/>
    <mergeCell ref="A72:A75"/>
    <mergeCell ref="B72:B74"/>
    <mergeCell ref="C72:C74"/>
    <mergeCell ref="B75:B78"/>
    <mergeCell ref="A79:A82"/>
    <mergeCell ref="B79:B81"/>
    <mergeCell ref="A62:A71"/>
    <mergeCell ref="B62:B63"/>
    <mergeCell ref="C62:C63"/>
    <mergeCell ref="B64:B71"/>
    <mergeCell ref="A44:A48"/>
    <mergeCell ref="B45:B47"/>
    <mergeCell ref="A54:A58"/>
    <mergeCell ref="B54:B58"/>
    <mergeCell ref="C30:C33"/>
    <mergeCell ref="E32:E33"/>
    <mergeCell ref="C64:C71"/>
    <mergeCell ref="D68:D71"/>
    <mergeCell ref="F68:F71"/>
    <mergeCell ref="D62:D63"/>
    <mergeCell ref="E62:E63"/>
    <mergeCell ref="C54:C58"/>
    <mergeCell ref="B35:B36"/>
    <mergeCell ref="A17:A21"/>
    <mergeCell ref="B17:B21"/>
    <mergeCell ref="A22:A23"/>
    <mergeCell ref="B22:B23"/>
    <mergeCell ref="A24:A25"/>
    <mergeCell ref="B25:B27"/>
    <mergeCell ref="B29:B33"/>
    <mergeCell ref="C22:C23"/>
    <mergeCell ref="E22:F23"/>
    <mergeCell ref="A2:A3"/>
    <mergeCell ref="B2:B3"/>
    <mergeCell ref="C2:C3"/>
    <mergeCell ref="D2:G2"/>
    <mergeCell ref="A8:A16"/>
    <mergeCell ref="B8:B16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90" zoomScaleNormal="90" workbookViewId="0">
      <selection activeCell="D8" sqref="D8"/>
    </sheetView>
  </sheetViews>
  <sheetFormatPr defaultColWidth="41.375" defaultRowHeight="14.25" x14ac:dyDescent="0.2"/>
  <cols>
    <col min="1" max="1" width="24.25" style="721" customWidth="1"/>
    <col min="2" max="2" width="20.625" style="721" customWidth="1"/>
    <col min="3" max="3" width="26.25" style="721" customWidth="1"/>
    <col min="4" max="4" width="17.375" style="721" customWidth="1"/>
    <col min="5" max="5" width="24.125" style="721" customWidth="1"/>
    <col min="6" max="6" width="17.625" style="721" customWidth="1"/>
    <col min="7" max="7" width="22.875" style="721" customWidth="1"/>
    <col min="8" max="8" width="16.25" style="721" customWidth="1"/>
    <col min="9" max="16384" width="41.375" style="721"/>
  </cols>
  <sheetData>
    <row r="1" spans="1:8" ht="23.25" x14ac:dyDescent="0.2">
      <c r="A1" s="842" t="s">
        <v>1477</v>
      </c>
      <c r="B1" s="842"/>
      <c r="C1" s="842"/>
      <c r="D1" s="842"/>
      <c r="E1" s="842"/>
      <c r="F1" s="842"/>
      <c r="G1" s="842"/>
      <c r="H1" s="842"/>
    </row>
    <row r="2" spans="1:8" ht="23.25" x14ac:dyDescent="0.2">
      <c r="A2" s="823" t="s">
        <v>2288</v>
      </c>
      <c r="B2" s="823"/>
      <c r="C2" s="823"/>
      <c r="D2" s="823"/>
      <c r="E2" s="823"/>
      <c r="F2" s="823"/>
      <c r="G2" s="823"/>
      <c r="H2" s="823"/>
    </row>
    <row r="3" spans="1:8" ht="23.25" x14ac:dyDescent="0.2">
      <c r="A3" s="823" t="s">
        <v>2297</v>
      </c>
      <c r="B3" s="823"/>
      <c r="C3" s="823"/>
      <c r="D3" s="823"/>
      <c r="E3" s="823"/>
      <c r="F3" s="823"/>
      <c r="G3" s="823"/>
      <c r="H3" s="823"/>
    </row>
    <row r="4" spans="1:8" ht="23.25" x14ac:dyDescent="0.2">
      <c r="A4" s="843" t="s">
        <v>2290</v>
      </c>
      <c r="B4" s="843"/>
      <c r="C4" s="843"/>
      <c r="D4" s="843"/>
      <c r="E4" s="843"/>
      <c r="F4" s="843"/>
      <c r="G4" s="843"/>
      <c r="H4" s="843"/>
    </row>
    <row r="5" spans="1:8" ht="23.25" x14ac:dyDescent="0.2">
      <c r="A5" s="852" t="s">
        <v>6</v>
      </c>
      <c r="B5" s="853"/>
      <c r="C5" s="852" t="s">
        <v>7</v>
      </c>
      <c r="D5" s="853"/>
      <c r="E5" s="852" t="s">
        <v>8</v>
      </c>
      <c r="F5" s="853"/>
      <c r="G5" s="852" t="s">
        <v>9</v>
      </c>
      <c r="H5" s="853"/>
    </row>
    <row r="6" spans="1:8" ht="23.25" x14ac:dyDescent="0.2">
      <c r="A6" s="722" t="s">
        <v>654</v>
      </c>
      <c r="B6" s="723" t="s">
        <v>17</v>
      </c>
      <c r="C6" s="723" t="s">
        <v>654</v>
      </c>
      <c r="D6" s="723" t="s">
        <v>17</v>
      </c>
      <c r="E6" s="723" t="s">
        <v>654</v>
      </c>
      <c r="F6" s="723" t="s">
        <v>17</v>
      </c>
      <c r="G6" s="723" t="s">
        <v>654</v>
      </c>
      <c r="H6" s="723" t="s">
        <v>17</v>
      </c>
    </row>
    <row r="7" spans="1:8" ht="23.25" x14ac:dyDescent="0.2">
      <c r="A7" s="724" t="s">
        <v>1977</v>
      </c>
      <c r="B7" s="642"/>
      <c r="C7" s="642"/>
      <c r="D7" s="642"/>
      <c r="E7" s="642"/>
      <c r="F7" s="642"/>
      <c r="G7" s="642"/>
      <c r="H7" s="642"/>
    </row>
    <row r="8" spans="1:8" ht="306" customHeight="1" x14ac:dyDescent="0.2">
      <c r="A8" s="635" t="s">
        <v>2006</v>
      </c>
      <c r="B8" s="28" t="s">
        <v>814</v>
      </c>
      <c r="C8" s="635" t="s">
        <v>2006</v>
      </c>
      <c r="D8" s="28" t="s">
        <v>2003</v>
      </c>
      <c r="E8" s="635" t="s">
        <v>2006</v>
      </c>
      <c r="F8" s="28" t="s">
        <v>2004</v>
      </c>
      <c r="G8" s="635" t="s">
        <v>2007</v>
      </c>
      <c r="H8" s="28" t="s">
        <v>2005</v>
      </c>
    </row>
    <row r="9" spans="1:8" ht="124.5" customHeight="1" x14ac:dyDescent="0.2">
      <c r="A9" s="635" t="s">
        <v>2008</v>
      </c>
      <c r="B9" s="635"/>
      <c r="C9" s="635" t="s">
        <v>2008</v>
      </c>
      <c r="D9" s="635"/>
      <c r="E9" s="635" t="s">
        <v>2009</v>
      </c>
      <c r="F9" s="635"/>
      <c r="G9" s="635" t="s">
        <v>1885</v>
      </c>
      <c r="H9" s="635"/>
    </row>
    <row r="10" spans="1:8" ht="23.25" x14ac:dyDescent="0.2">
      <c r="A10" s="725" t="s">
        <v>1978</v>
      </c>
      <c r="B10" s="726"/>
      <c r="C10" s="726"/>
      <c r="D10" s="726"/>
      <c r="E10" s="726"/>
      <c r="F10" s="726"/>
      <c r="G10" s="726"/>
      <c r="H10" s="727"/>
    </row>
    <row r="11" spans="1:8" ht="23.25" x14ac:dyDescent="0.2">
      <c r="A11" s="728" t="s">
        <v>1979</v>
      </c>
      <c r="B11" s="703"/>
      <c r="C11" s="703"/>
      <c r="D11" s="703"/>
      <c r="E11" s="703"/>
      <c r="F11" s="703"/>
      <c r="G11" s="703"/>
      <c r="H11" s="729"/>
    </row>
    <row r="12" spans="1:8" ht="23.25" x14ac:dyDescent="0.2">
      <c r="A12" s="730" t="s">
        <v>1980</v>
      </c>
      <c r="B12" s="731"/>
      <c r="C12" s="731"/>
      <c r="D12" s="731"/>
      <c r="E12" s="731"/>
      <c r="F12" s="731"/>
      <c r="G12" s="731"/>
      <c r="H12" s="732"/>
    </row>
    <row r="13" spans="1:8" ht="168" customHeight="1" x14ac:dyDescent="0.2">
      <c r="A13" s="28" t="s">
        <v>2012</v>
      </c>
      <c r="B13" s="28" t="s">
        <v>2201</v>
      </c>
      <c r="C13" s="28" t="s">
        <v>2012</v>
      </c>
      <c r="D13" s="28" t="s">
        <v>2010</v>
      </c>
      <c r="E13" s="28" t="s">
        <v>2012</v>
      </c>
      <c r="F13" s="28" t="s">
        <v>2011</v>
      </c>
      <c r="G13" s="28" t="s">
        <v>2012</v>
      </c>
      <c r="H13" s="28" t="s">
        <v>2013</v>
      </c>
    </row>
    <row r="14" spans="1:8" ht="116.25" x14ac:dyDescent="0.2">
      <c r="A14" s="28" t="s">
        <v>2014</v>
      </c>
      <c r="B14" s="733"/>
      <c r="C14" s="28" t="s">
        <v>2014</v>
      </c>
      <c r="D14" s="28" t="s">
        <v>1886</v>
      </c>
      <c r="E14" s="28" t="s">
        <v>2014</v>
      </c>
      <c r="F14" s="28"/>
      <c r="G14" s="28" t="s">
        <v>2014</v>
      </c>
      <c r="H14" s="28" t="s">
        <v>2200</v>
      </c>
    </row>
    <row r="15" spans="1:8" ht="23.25" x14ac:dyDescent="0.5">
      <c r="A15" s="734" t="s">
        <v>1981</v>
      </c>
      <c r="B15" s="735"/>
      <c r="C15" s="719"/>
      <c r="D15" s="719"/>
      <c r="E15" s="719"/>
      <c r="F15" s="719"/>
      <c r="G15" s="719"/>
      <c r="H15" s="736"/>
    </row>
    <row r="16" spans="1:8" ht="94.5" customHeight="1" x14ac:dyDescent="0.2">
      <c r="A16" s="28" t="s">
        <v>2015</v>
      </c>
      <c r="B16" s="28" t="s">
        <v>2016</v>
      </c>
      <c r="C16" s="28" t="s">
        <v>2015</v>
      </c>
      <c r="D16" s="28" t="s">
        <v>2017</v>
      </c>
      <c r="E16" s="28" t="s">
        <v>2015</v>
      </c>
      <c r="F16" s="28" t="s">
        <v>2018</v>
      </c>
      <c r="G16" s="28" t="s">
        <v>2015</v>
      </c>
      <c r="H16" s="28" t="s">
        <v>2018</v>
      </c>
    </row>
    <row r="17" spans="1:8" ht="23.25" x14ac:dyDescent="0.2">
      <c r="A17" s="734" t="s">
        <v>1982</v>
      </c>
      <c r="B17" s="719"/>
      <c r="C17" s="719"/>
      <c r="D17" s="719"/>
      <c r="E17" s="719"/>
      <c r="F17" s="719"/>
      <c r="G17" s="719"/>
      <c r="H17" s="720"/>
    </row>
    <row r="18" spans="1:8" ht="93" x14ac:dyDescent="0.2">
      <c r="A18" s="623" t="s">
        <v>2019</v>
      </c>
      <c r="B18" s="623" t="s">
        <v>2016</v>
      </c>
      <c r="C18" s="623" t="s">
        <v>2019</v>
      </c>
      <c r="D18" s="623" t="s">
        <v>1879</v>
      </c>
      <c r="E18" s="623" t="s">
        <v>2019</v>
      </c>
      <c r="F18" s="623" t="s">
        <v>2018</v>
      </c>
      <c r="G18" s="623" t="s">
        <v>2019</v>
      </c>
      <c r="H18" s="623"/>
    </row>
  </sheetData>
  <mergeCells count="8">
    <mergeCell ref="G5:H5"/>
    <mergeCell ref="A1:H1"/>
    <mergeCell ref="A2:H2"/>
    <mergeCell ref="A3:H3"/>
    <mergeCell ref="A4:H4"/>
    <mergeCell ref="A5:B5"/>
    <mergeCell ref="C5:D5"/>
    <mergeCell ref="E5:F5"/>
  </mergeCells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90" zoomScaleNormal="90" workbookViewId="0">
      <selection activeCell="B13" sqref="B13"/>
    </sheetView>
  </sheetViews>
  <sheetFormatPr defaultRowHeight="23.25" x14ac:dyDescent="0.5"/>
  <cols>
    <col min="1" max="1" width="22.875" style="60" customWidth="1"/>
    <col min="2" max="2" width="14.25" style="144" customWidth="1"/>
    <col min="3" max="3" width="32.625" style="60" customWidth="1"/>
    <col min="4" max="4" width="17.375" style="144" customWidth="1"/>
    <col min="5" max="5" width="23.875" style="60" customWidth="1"/>
    <col min="6" max="6" width="13.375" style="144" customWidth="1"/>
    <col min="7" max="7" width="26.75" style="60" customWidth="1"/>
    <col min="8" max="8" width="13.625" style="144" customWidth="1"/>
    <col min="9" max="255" width="9.125" style="60"/>
    <col min="256" max="256" width="36.375" style="60" customWidth="1"/>
    <col min="257" max="257" width="14.75" style="60" customWidth="1"/>
    <col min="258" max="258" width="15.125" style="60" customWidth="1"/>
    <col min="259" max="259" width="14.625" style="60" customWidth="1"/>
    <col min="260" max="260" width="15.75" style="60" customWidth="1"/>
    <col min="261" max="261" width="14.375" style="60" customWidth="1"/>
    <col min="262" max="262" width="16.125" style="60" customWidth="1"/>
    <col min="263" max="263" width="14.875" style="60" customWidth="1"/>
    <col min="264" max="264" width="20.375" style="60" bestFit="1" customWidth="1"/>
    <col min="265" max="511" width="9.125" style="60"/>
    <col min="512" max="512" width="36.375" style="60" customWidth="1"/>
    <col min="513" max="513" width="14.75" style="60" customWidth="1"/>
    <col min="514" max="514" width="15.125" style="60" customWidth="1"/>
    <col min="515" max="515" width="14.625" style="60" customWidth="1"/>
    <col min="516" max="516" width="15.75" style="60" customWidth="1"/>
    <col min="517" max="517" width="14.375" style="60" customWidth="1"/>
    <col min="518" max="518" width="16.125" style="60" customWidth="1"/>
    <col min="519" max="519" width="14.875" style="60" customWidth="1"/>
    <col min="520" max="520" width="20.375" style="60" bestFit="1" customWidth="1"/>
    <col min="521" max="767" width="9.125" style="60"/>
    <col min="768" max="768" width="36.375" style="60" customWidth="1"/>
    <col min="769" max="769" width="14.75" style="60" customWidth="1"/>
    <col min="770" max="770" width="15.125" style="60" customWidth="1"/>
    <col min="771" max="771" width="14.625" style="60" customWidth="1"/>
    <col min="772" max="772" width="15.75" style="60" customWidth="1"/>
    <col min="773" max="773" width="14.375" style="60" customWidth="1"/>
    <col min="774" max="774" width="16.125" style="60" customWidth="1"/>
    <col min="775" max="775" width="14.875" style="60" customWidth="1"/>
    <col min="776" max="776" width="20.375" style="60" bestFit="1" customWidth="1"/>
    <col min="777" max="1023" width="9.125" style="60"/>
    <col min="1024" max="1024" width="36.375" style="60" customWidth="1"/>
    <col min="1025" max="1025" width="14.75" style="60" customWidth="1"/>
    <col min="1026" max="1026" width="15.125" style="60" customWidth="1"/>
    <col min="1027" max="1027" width="14.625" style="60" customWidth="1"/>
    <col min="1028" max="1028" width="15.75" style="60" customWidth="1"/>
    <col min="1029" max="1029" width="14.375" style="60" customWidth="1"/>
    <col min="1030" max="1030" width="16.125" style="60" customWidth="1"/>
    <col min="1031" max="1031" width="14.875" style="60" customWidth="1"/>
    <col min="1032" max="1032" width="20.375" style="60" bestFit="1" customWidth="1"/>
    <col min="1033" max="1279" width="9.125" style="60"/>
    <col min="1280" max="1280" width="36.375" style="60" customWidth="1"/>
    <col min="1281" max="1281" width="14.75" style="60" customWidth="1"/>
    <col min="1282" max="1282" width="15.125" style="60" customWidth="1"/>
    <col min="1283" max="1283" width="14.625" style="60" customWidth="1"/>
    <col min="1284" max="1284" width="15.75" style="60" customWidth="1"/>
    <col min="1285" max="1285" width="14.375" style="60" customWidth="1"/>
    <col min="1286" max="1286" width="16.125" style="60" customWidth="1"/>
    <col min="1287" max="1287" width="14.875" style="60" customWidth="1"/>
    <col min="1288" max="1288" width="20.375" style="60" bestFit="1" customWidth="1"/>
    <col min="1289" max="1535" width="9.125" style="60"/>
    <col min="1536" max="1536" width="36.375" style="60" customWidth="1"/>
    <col min="1537" max="1537" width="14.75" style="60" customWidth="1"/>
    <col min="1538" max="1538" width="15.125" style="60" customWidth="1"/>
    <col min="1539" max="1539" width="14.625" style="60" customWidth="1"/>
    <col min="1540" max="1540" width="15.75" style="60" customWidth="1"/>
    <col min="1541" max="1541" width="14.375" style="60" customWidth="1"/>
    <col min="1542" max="1542" width="16.125" style="60" customWidth="1"/>
    <col min="1543" max="1543" width="14.875" style="60" customWidth="1"/>
    <col min="1544" max="1544" width="20.375" style="60" bestFit="1" customWidth="1"/>
    <col min="1545" max="1791" width="9.125" style="60"/>
    <col min="1792" max="1792" width="36.375" style="60" customWidth="1"/>
    <col min="1793" max="1793" width="14.75" style="60" customWidth="1"/>
    <col min="1794" max="1794" width="15.125" style="60" customWidth="1"/>
    <col min="1795" max="1795" width="14.625" style="60" customWidth="1"/>
    <col min="1796" max="1796" width="15.75" style="60" customWidth="1"/>
    <col min="1797" max="1797" width="14.375" style="60" customWidth="1"/>
    <col min="1798" max="1798" width="16.125" style="60" customWidth="1"/>
    <col min="1799" max="1799" width="14.875" style="60" customWidth="1"/>
    <col min="1800" max="1800" width="20.375" style="60" bestFit="1" customWidth="1"/>
    <col min="1801" max="2047" width="9.125" style="60"/>
    <col min="2048" max="2048" width="36.375" style="60" customWidth="1"/>
    <col min="2049" max="2049" width="14.75" style="60" customWidth="1"/>
    <col min="2050" max="2050" width="15.125" style="60" customWidth="1"/>
    <col min="2051" max="2051" width="14.625" style="60" customWidth="1"/>
    <col min="2052" max="2052" width="15.75" style="60" customWidth="1"/>
    <col min="2053" max="2053" width="14.375" style="60" customWidth="1"/>
    <col min="2054" max="2054" width="16.125" style="60" customWidth="1"/>
    <col min="2055" max="2055" width="14.875" style="60" customWidth="1"/>
    <col min="2056" max="2056" width="20.375" style="60" bestFit="1" customWidth="1"/>
    <col min="2057" max="2303" width="9.125" style="60"/>
    <col min="2304" max="2304" width="36.375" style="60" customWidth="1"/>
    <col min="2305" max="2305" width="14.75" style="60" customWidth="1"/>
    <col min="2306" max="2306" width="15.125" style="60" customWidth="1"/>
    <col min="2307" max="2307" width="14.625" style="60" customWidth="1"/>
    <col min="2308" max="2308" width="15.75" style="60" customWidth="1"/>
    <col min="2309" max="2309" width="14.375" style="60" customWidth="1"/>
    <col min="2310" max="2310" width="16.125" style="60" customWidth="1"/>
    <col min="2311" max="2311" width="14.875" style="60" customWidth="1"/>
    <col min="2312" max="2312" width="20.375" style="60" bestFit="1" customWidth="1"/>
    <col min="2313" max="2559" width="9.125" style="60"/>
    <col min="2560" max="2560" width="36.375" style="60" customWidth="1"/>
    <col min="2561" max="2561" width="14.75" style="60" customWidth="1"/>
    <col min="2562" max="2562" width="15.125" style="60" customWidth="1"/>
    <col min="2563" max="2563" width="14.625" style="60" customWidth="1"/>
    <col min="2564" max="2564" width="15.75" style="60" customWidth="1"/>
    <col min="2565" max="2565" width="14.375" style="60" customWidth="1"/>
    <col min="2566" max="2566" width="16.125" style="60" customWidth="1"/>
    <col min="2567" max="2567" width="14.875" style="60" customWidth="1"/>
    <col min="2568" max="2568" width="20.375" style="60" bestFit="1" customWidth="1"/>
    <col min="2569" max="2815" width="9.125" style="60"/>
    <col min="2816" max="2816" width="36.375" style="60" customWidth="1"/>
    <col min="2817" max="2817" width="14.75" style="60" customWidth="1"/>
    <col min="2818" max="2818" width="15.125" style="60" customWidth="1"/>
    <col min="2819" max="2819" width="14.625" style="60" customWidth="1"/>
    <col min="2820" max="2820" width="15.75" style="60" customWidth="1"/>
    <col min="2821" max="2821" width="14.375" style="60" customWidth="1"/>
    <col min="2822" max="2822" width="16.125" style="60" customWidth="1"/>
    <col min="2823" max="2823" width="14.875" style="60" customWidth="1"/>
    <col min="2824" max="2824" width="20.375" style="60" bestFit="1" customWidth="1"/>
    <col min="2825" max="3071" width="9.125" style="60"/>
    <col min="3072" max="3072" width="36.375" style="60" customWidth="1"/>
    <col min="3073" max="3073" width="14.75" style="60" customWidth="1"/>
    <col min="3074" max="3074" width="15.125" style="60" customWidth="1"/>
    <col min="3075" max="3075" width="14.625" style="60" customWidth="1"/>
    <col min="3076" max="3076" width="15.75" style="60" customWidth="1"/>
    <col min="3077" max="3077" width="14.375" style="60" customWidth="1"/>
    <col min="3078" max="3078" width="16.125" style="60" customWidth="1"/>
    <col min="3079" max="3079" width="14.875" style="60" customWidth="1"/>
    <col min="3080" max="3080" width="20.375" style="60" bestFit="1" customWidth="1"/>
    <col min="3081" max="3327" width="9.125" style="60"/>
    <col min="3328" max="3328" width="36.375" style="60" customWidth="1"/>
    <col min="3329" max="3329" width="14.75" style="60" customWidth="1"/>
    <col min="3330" max="3330" width="15.125" style="60" customWidth="1"/>
    <col min="3331" max="3331" width="14.625" style="60" customWidth="1"/>
    <col min="3332" max="3332" width="15.75" style="60" customWidth="1"/>
    <col min="3333" max="3333" width="14.375" style="60" customWidth="1"/>
    <col min="3334" max="3334" width="16.125" style="60" customWidth="1"/>
    <col min="3335" max="3335" width="14.875" style="60" customWidth="1"/>
    <col min="3336" max="3336" width="20.375" style="60" bestFit="1" customWidth="1"/>
    <col min="3337" max="3583" width="9.125" style="60"/>
    <col min="3584" max="3584" width="36.375" style="60" customWidth="1"/>
    <col min="3585" max="3585" width="14.75" style="60" customWidth="1"/>
    <col min="3586" max="3586" width="15.125" style="60" customWidth="1"/>
    <col min="3587" max="3587" width="14.625" style="60" customWidth="1"/>
    <col min="3588" max="3588" width="15.75" style="60" customWidth="1"/>
    <col min="3589" max="3589" width="14.375" style="60" customWidth="1"/>
    <col min="3590" max="3590" width="16.125" style="60" customWidth="1"/>
    <col min="3591" max="3591" width="14.875" style="60" customWidth="1"/>
    <col min="3592" max="3592" width="20.375" style="60" bestFit="1" customWidth="1"/>
    <col min="3593" max="3839" width="9.125" style="60"/>
    <col min="3840" max="3840" width="36.375" style="60" customWidth="1"/>
    <col min="3841" max="3841" width="14.75" style="60" customWidth="1"/>
    <col min="3842" max="3842" width="15.125" style="60" customWidth="1"/>
    <col min="3843" max="3843" width="14.625" style="60" customWidth="1"/>
    <col min="3844" max="3844" width="15.75" style="60" customWidth="1"/>
    <col min="3845" max="3845" width="14.375" style="60" customWidth="1"/>
    <col min="3846" max="3846" width="16.125" style="60" customWidth="1"/>
    <col min="3847" max="3847" width="14.875" style="60" customWidth="1"/>
    <col min="3848" max="3848" width="20.375" style="60" bestFit="1" customWidth="1"/>
    <col min="3849" max="4095" width="9.125" style="60"/>
    <col min="4096" max="4096" width="36.375" style="60" customWidth="1"/>
    <col min="4097" max="4097" width="14.75" style="60" customWidth="1"/>
    <col min="4098" max="4098" width="15.125" style="60" customWidth="1"/>
    <col min="4099" max="4099" width="14.625" style="60" customWidth="1"/>
    <col min="4100" max="4100" width="15.75" style="60" customWidth="1"/>
    <col min="4101" max="4101" width="14.375" style="60" customWidth="1"/>
    <col min="4102" max="4102" width="16.125" style="60" customWidth="1"/>
    <col min="4103" max="4103" width="14.875" style="60" customWidth="1"/>
    <col min="4104" max="4104" width="20.375" style="60" bestFit="1" customWidth="1"/>
    <col min="4105" max="4351" width="9.125" style="60"/>
    <col min="4352" max="4352" width="36.375" style="60" customWidth="1"/>
    <col min="4353" max="4353" width="14.75" style="60" customWidth="1"/>
    <col min="4354" max="4354" width="15.125" style="60" customWidth="1"/>
    <col min="4355" max="4355" width="14.625" style="60" customWidth="1"/>
    <col min="4356" max="4356" width="15.75" style="60" customWidth="1"/>
    <col min="4357" max="4357" width="14.375" style="60" customWidth="1"/>
    <col min="4358" max="4358" width="16.125" style="60" customWidth="1"/>
    <col min="4359" max="4359" width="14.875" style="60" customWidth="1"/>
    <col min="4360" max="4360" width="20.375" style="60" bestFit="1" customWidth="1"/>
    <col min="4361" max="4607" width="9.125" style="60"/>
    <col min="4608" max="4608" width="36.375" style="60" customWidth="1"/>
    <col min="4609" max="4609" width="14.75" style="60" customWidth="1"/>
    <col min="4610" max="4610" width="15.125" style="60" customWidth="1"/>
    <col min="4611" max="4611" width="14.625" style="60" customWidth="1"/>
    <col min="4612" max="4612" width="15.75" style="60" customWidth="1"/>
    <col min="4613" max="4613" width="14.375" style="60" customWidth="1"/>
    <col min="4614" max="4614" width="16.125" style="60" customWidth="1"/>
    <col min="4615" max="4615" width="14.875" style="60" customWidth="1"/>
    <col min="4616" max="4616" width="20.375" style="60" bestFit="1" customWidth="1"/>
    <col min="4617" max="4863" width="9.125" style="60"/>
    <col min="4864" max="4864" width="36.375" style="60" customWidth="1"/>
    <col min="4865" max="4865" width="14.75" style="60" customWidth="1"/>
    <col min="4866" max="4866" width="15.125" style="60" customWidth="1"/>
    <col min="4867" max="4867" width="14.625" style="60" customWidth="1"/>
    <col min="4868" max="4868" width="15.75" style="60" customWidth="1"/>
    <col min="4869" max="4869" width="14.375" style="60" customWidth="1"/>
    <col min="4870" max="4870" width="16.125" style="60" customWidth="1"/>
    <col min="4871" max="4871" width="14.875" style="60" customWidth="1"/>
    <col min="4872" max="4872" width="20.375" style="60" bestFit="1" customWidth="1"/>
    <col min="4873" max="5119" width="9.125" style="60"/>
    <col min="5120" max="5120" width="36.375" style="60" customWidth="1"/>
    <col min="5121" max="5121" width="14.75" style="60" customWidth="1"/>
    <col min="5122" max="5122" width="15.125" style="60" customWidth="1"/>
    <col min="5123" max="5123" width="14.625" style="60" customWidth="1"/>
    <col min="5124" max="5124" width="15.75" style="60" customWidth="1"/>
    <col min="5125" max="5125" width="14.375" style="60" customWidth="1"/>
    <col min="5126" max="5126" width="16.125" style="60" customWidth="1"/>
    <col min="5127" max="5127" width="14.875" style="60" customWidth="1"/>
    <col min="5128" max="5128" width="20.375" style="60" bestFit="1" customWidth="1"/>
    <col min="5129" max="5375" width="9.125" style="60"/>
    <col min="5376" max="5376" width="36.375" style="60" customWidth="1"/>
    <col min="5377" max="5377" width="14.75" style="60" customWidth="1"/>
    <col min="5378" max="5378" width="15.125" style="60" customWidth="1"/>
    <col min="5379" max="5379" width="14.625" style="60" customWidth="1"/>
    <col min="5380" max="5380" width="15.75" style="60" customWidth="1"/>
    <col min="5381" max="5381" width="14.375" style="60" customWidth="1"/>
    <col min="5382" max="5382" width="16.125" style="60" customWidth="1"/>
    <col min="5383" max="5383" width="14.875" style="60" customWidth="1"/>
    <col min="5384" max="5384" width="20.375" style="60" bestFit="1" customWidth="1"/>
    <col min="5385" max="5631" width="9.125" style="60"/>
    <col min="5632" max="5632" width="36.375" style="60" customWidth="1"/>
    <col min="5633" max="5633" width="14.75" style="60" customWidth="1"/>
    <col min="5634" max="5634" width="15.125" style="60" customWidth="1"/>
    <col min="5635" max="5635" width="14.625" style="60" customWidth="1"/>
    <col min="5636" max="5636" width="15.75" style="60" customWidth="1"/>
    <col min="5637" max="5637" width="14.375" style="60" customWidth="1"/>
    <col min="5638" max="5638" width="16.125" style="60" customWidth="1"/>
    <col min="5639" max="5639" width="14.875" style="60" customWidth="1"/>
    <col min="5640" max="5640" width="20.375" style="60" bestFit="1" customWidth="1"/>
    <col min="5641" max="5887" width="9.125" style="60"/>
    <col min="5888" max="5888" width="36.375" style="60" customWidth="1"/>
    <col min="5889" max="5889" width="14.75" style="60" customWidth="1"/>
    <col min="5890" max="5890" width="15.125" style="60" customWidth="1"/>
    <col min="5891" max="5891" width="14.625" style="60" customWidth="1"/>
    <col min="5892" max="5892" width="15.75" style="60" customWidth="1"/>
    <col min="5893" max="5893" width="14.375" style="60" customWidth="1"/>
    <col min="5894" max="5894" width="16.125" style="60" customWidth="1"/>
    <col min="5895" max="5895" width="14.875" style="60" customWidth="1"/>
    <col min="5896" max="5896" width="20.375" style="60" bestFit="1" customWidth="1"/>
    <col min="5897" max="6143" width="9.125" style="60"/>
    <col min="6144" max="6144" width="36.375" style="60" customWidth="1"/>
    <col min="6145" max="6145" width="14.75" style="60" customWidth="1"/>
    <col min="6146" max="6146" width="15.125" style="60" customWidth="1"/>
    <col min="6147" max="6147" width="14.625" style="60" customWidth="1"/>
    <col min="6148" max="6148" width="15.75" style="60" customWidth="1"/>
    <col min="6149" max="6149" width="14.375" style="60" customWidth="1"/>
    <col min="6150" max="6150" width="16.125" style="60" customWidth="1"/>
    <col min="6151" max="6151" width="14.875" style="60" customWidth="1"/>
    <col min="6152" max="6152" width="20.375" style="60" bestFit="1" customWidth="1"/>
    <col min="6153" max="6399" width="9.125" style="60"/>
    <col min="6400" max="6400" width="36.375" style="60" customWidth="1"/>
    <col min="6401" max="6401" width="14.75" style="60" customWidth="1"/>
    <col min="6402" max="6402" width="15.125" style="60" customWidth="1"/>
    <col min="6403" max="6403" width="14.625" style="60" customWidth="1"/>
    <col min="6404" max="6404" width="15.75" style="60" customWidth="1"/>
    <col min="6405" max="6405" width="14.375" style="60" customWidth="1"/>
    <col min="6406" max="6406" width="16.125" style="60" customWidth="1"/>
    <col min="6407" max="6407" width="14.875" style="60" customWidth="1"/>
    <col min="6408" max="6408" width="20.375" style="60" bestFit="1" customWidth="1"/>
    <col min="6409" max="6655" width="9.125" style="60"/>
    <col min="6656" max="6656" width="36.375" style="60" customWidth="1"/>
    <col min="6657" max="6657" width="14.75" style="60" customWidth="1"/>
    <col min="6658" max="6658" width="15.125" style="60" customWidth="1"/>
    <col min="6659" max="6659" width="14.625" style="60" customWidth="1"/>
    <col min="6660" max="6660" width="15.75" style="60" customWidth="1"/>
    <col min="6661" max="6661" width="14.375" style="60" customWidth="1"/>
    <col min="6662" max="6662" width="16.125" style="60" customWidth="1"/>
    <col min="6663" max="6663" width="14.875" style="60" customWidth="1"/>
    <col min="6664" max="6664" width="20.375" style="60" bestFit="1" customWidth="1"/>
    <col min="6665" max="6911" width="9.125" style="60"/>
    <col min="6912" max="6912" width="36.375" style="60" customWidth="1"/>
    <col min="6913" max="6913" width="14.75" style="60" customWidth="1"/>
    <col min="6914" max="6914" width="15.125" style="60" customWidth="1"/>
    <col min="6915" max="6915" width="14.625" style="60" customWidth="1"/>
    <col min="6916" max="6916" width="15.75" style="60" customWidth="1"/>
    <col min="6917" max="6917" width="14.375" style="60" customWidth="1"/>
    <col min="6918" max="6918" width="16.125" style="60" customWidth="1"/>
    <col min="6919" max="6919" width="14.875" style="60" customWidth="1"/>
    <col min="6920" max="6920" width="20.375" style="60" bestFit="1" customWidth="1"/>
    <col min="6921" max="7167" width="9.125" style="60"/>
    <col min="7168" max="7168" width="36.375" style="60" customWidth="1"/>
    <col min="7169" max="7169" width="14.75" style="60" customWidth="1"/>
    <col min="7170" max="7170" width="15.125" style="60" customWidth="1"/>
    <col min="7171" max="7171" width="14.625" style="60" customWidth="1"/>
    <col min="7172" max="7172" width="15.75" style="60" customWidth="1"/>
    <col min="7173" max="7173" width="14.375" style="60" customWidth="1"/>
    <col min="7174" max="7174" width="16.125" style="60" customWidth="1"/>
    <col min="7175" max="7175" width="14.875" style="60" customWidth="1"/>
    <col min="7176" max="7176" width="20.375" style="60" bestFit="1" customWidth="1"/>
    <col min="7177" max="7423" width="9.125" style="60"/>
    <col min="7424" max="7424" width="36.375" style="60" customWidth="1"/>
    <col min="7425" max="7425" width="14.75" style="60" customWidth="1"/>
    <col min="7426" max="7426" width="15.125" style="60" customWidth="1"/>
    <col min="7427" max="7427" width="14.625" style="60" customWidth="1"/>
    <col min="7428" max="7428" width="15.75" style="60" customWidth="1"/>
    <col min="7429" max="7429" width="14.375" style="60" customWidth="1"/>
    <col min="7430" max="7430" width="16.125" style="60" customWidth="1"/>
    <col min="7431" max="7431" width="14.875" style="60" customWidth="1"/>
    <col min="7432" max="7432" width="20.375" style="60" bestFit="1" customWidth="1"/>
    <col min="7433" max="7679" width="9.125" style="60"/>
    <col min="7680" max="7680" width="36.375" style="60" customWidth="1"/>
    <col min="7681" max="7681" width="14.75" style="60" customWidth="1"/>
    <col min="7682" max="7682" width="15.125" style="60" customWidth="1"/>
    <col min="7683" max="7683" width="14.625" style="60" customWidth="1"/>
    <col min="7684" max="7684" width="15.75" style="60" customWidth="1"/>
    <col min="7685" max="7685" width="14.375" style="60" customWidth="1"/>
    <col min="7686" max="7686" width="16.125" style="60" customWidth="1"/>
    <col min="7687" max="7687" width="14.875" style="60" customWidth="1"/>
    <col min="7688" max="7688" width="20.375" style="60" bestFit="1" customWidth="1"/>
    <col min="7689" max="7935" width="9.125" style="60"/>
    <col min="7936" max="7936" width="36.375" style="60" customWidth="1"/>
    <col min="7937" max="7937" width="14.75" style="60" customWidth="1"/>
    <col min="7938" max="7938" width="15.125" style="60" customWidth="1"/>
    <col min="7939" max="7939" width="14.625" style="60" customWidth="1"/>
    <col min="7940" max="7940" width="15.75" style="60" customWidth="1"/>
    <col min="7941" max="7941" width="14.375" style="60" customWidth="1"/>
    <col min="7942" max="7942" width="16.125" style="60" customWidth="1"/>
    <col min="7943" max="7943" width="14.875" style="60" customWidth="1"/>
    <col min="7944" max="7944" width="20.375" style="60" bestFit="1" customWidth="1"/>
    <col min="7945" max="8191" width="9.125" style="60"/>
    <col min="8192" max="8192" width="36.375" style="60" customWidth="1"/>
    <col min="8193" max="8193" width="14.75" style="60" customWidth="1"/>
    <col min="8194" max="8194" width="15.125" style="60" customWidth="1"/>
    <col min="8195" max="8195" width="14.625" style="60" customWidth="1"/>
    <col min="8196" max="8196" width="15.75" style="60" customWidth="1"/>
    <col min="8197" max="8197" width="14.375" style="60" customWidth="1"/>
    <col min="8198" max="8198" width="16.125" style="60" customWidth="1"/>
    <col min="8199" max="8199" width="14.875" style="60" customWidth="1"/>
    <col min="8200" max="8200" width="20.375" style="60" bestFit="1" customWidth="1"/>
    <col min="8201" max="8447" width="9.125" style="60"/>
    <col min="8448" max="8448" width="36.375" style="60" customWidth="1"/>
    <col min="8449" max="8449" width="14.75" style="60" customWidth="1"/>
    <col min="8450" max="8450" width="15.125" style="60" customWidth="1"/>
    <col min="8451" max="8451" width="14.625" style="60" customWidth="1"/>
    <col min="8452" max="8452" width="15.75" style="60" customWidth="1"/>
    <col min="8453" max="8453" width="14.375" style="60" customWidth="1"/>
    <col min="8454" max="8454" width="16.125" style="60" customWidth="1"/>
    <col min="8455" max="8455" width="14.875" style="60" customWidth="1"/>
    <col min="8456" max="8456" width="20.375" style="60" bestFit="1" customWidth="1"/>
    <col min="8457" max="8703" width="9.125" style="60"/>
    <col min="8704" max="8704" width="36.375" style="60" customWidth="1"/>
    <col min="8705" max="8705" width="14.75" style="60" customWidth="1"/>
    <col min="8706" max="8706" width="15.125" style="60" customWidth="1"/>
    <col min="8707" max="8707" width="14.625" style="60" customWidth="1"/>
    <col min="8708" max="8708" width="15.75" style="60" customWidth="1"/>
    <col min="8709" max="8709" width="14.375" style="60" customWidth="1"/>
    <col min="8710" max="8710" width="16.125" style="60" customWidth="1"/>
    <col min="8711" max="8711" width="14.875" style="60" customWidth="1"/>
    <col min="8712" max="8712" width="20.375" style="60" bestFit="1" customWidth="1"/>
    <col min="8713" max="8959" width="9.125" style="60"/>
    <col min="8960" max="8960" width="36.375" style="60" customWidth="1"/>
    <col min="8961" max="8961" width="14.75" style="60" customWidth="1"/>
    <col min="8962" max="8962" width="15.125" style="60" customWidth="1"/>
    <col min="8963" max="8963" width="14.625" style="60" customWidth="1"/>
    <col min="8964" max="8964" width="15.75" style="60" customWidth="1"/>
    <col min="8965" max="8965" width="14.375" style="60" customWidth="1"/>
    <col min="8966" max="8966" width="16.125" style="60" customWidth="1"/>
    <col min="8967" max="8967" width="14.875" style="60" customWidth="1"/>
    <col min="8968" max="8968" width="20.375" style="60" bestFit="1" customWidth="1"/>
    <col min="8969" max="9215" width="9.125" style="60"/>
    <col min="9216" max="9216" width="36.375" style="60" customWidth="1"/>
    <col min="9217" max="9217" width="14.75" style="60" customWidth="1"/>
    <col min="9218" max="9218" width="15.125" style="60" customWidth="1"/>
    <col min="9219" max="9219" width="14.625" style="60" customWidth="1"/>
    <col min="9220" max="9220" width="15.75" style="60" customWidth="1"/>
    <col min="9221" max="9221" width="14.375" style="60" customWidth="1"/>
    <col min="9222" max="9222" width="16.125" style="60" customWidth="1"/>
    <col min="9223" max="9223" width="14.875" style="60" customWidth="1"/>
    <col min="9224" max="9224" width="20.375" style="60" bestFit="1" customWidth="1"/>
    <col min="9225" max="9471" width="9.125" style="60"/>
    <col min="9472" max="9472" width="36.375" style="60" customWidth="1"/>
    <col min="9473" max="9473" width="14.75" style="60" customWidth="1"/>
    <col min="9474" max="9474" width="15.125" style="60" customWidth="1"/>
    <col min="9475" max="9475" width="14.625" style="60" customWidth="1"/>
    <col min="9476" max="9476" width="15.75" style="60" customWidth="1"/>
    <col min="9477" max="9477" width="14.375" style="60" customWidth="1"/>
    <col min="9478" max="9478" width="16.125" style="60" customWidth="1"/>
    <col min="9479" max="9479" width="14.875" style="60" customWidth="1"/>
    <col min="9480" max="9480" width="20.375" style="60" bestFit="1" customWidth="1"/>
    <col min="9481" max="9727" width="9.125" style="60"/>
    <col min="9728" max="9728" width="36.375" style="60" customWidth="1"/>
    <col min="9729" max="9729" width="14.75" style="60" customWidth="1"/>
    <col min="9730" max="9730" width="15.125" style="60" customWidth="1"/>
    <col min="9731" max="9731" width="14.625" style="60" customWidth="1"/>
    <col min="9732" max="9732" width="15.75" style="60" customWidth="1"/>
    <col min="9733" max="9733" width="14.375" style="60" customWidth="1"/>
    <col min="9734" max="9734" width="16.125" style="60" customWidth="1"/>
    <col min="9735" max="9735" width="14.875" style="60" customWidth="1"/>
    <col min="9736" max="9736" width="20.375" style="60" bestFit="1" customWidth="1"/>
    <col min="9737" max="9983" width="9.125" style="60"/>
    <col min="9984" max="9984" width="36.375" style="60" customWidth="1"/>
    <col min="9985" max="9985" width="14.75" style="60" customWidth="1"/>
    <col min="9986" max="9986" width="15.125" style="60" customWidth="1"/>
    <col min="9987" max="9987" width="14.625" style="60" customWidth="1"/>
    <col min="9988" max="9988" width="15.75" style="60" customWidth="1"/>
    <col min="9989" max="9989" width="14.375" style="60" customWidth="1"/>
    <col min="9990" max="9990" width="16.125" style="60" customWidth="1"/>
    <col min="9991" max="9991" width="14.875" style="60" customWidth="1"/>
    <col min="9992" max="9992" width="20.375" style="60" bestFit="1" customWidth="1"/>
    <col min="9993" max="10239" width="9.125" style="60"/>
    <col min="10240" max="10240" width="36.375" style="60" customWidth="1"/>
    <col min="10241" max="10241" width="14.75" style="60" customWidth="1"/>
    <col min="10242" max="10242" width="15.125" style="60" customWidth="1"/>
    <col min="10243" max="10243" width="14.625" style="60" customWidth="1"/>
    <col min="10244" max="10244" width="15.75" style="60" customWidth="1"/>
    <col min="10245" max="10245" width="14.375" style="60" customWidth="1"/>
    <col min="10246" max="10246" width="16.125" style="60" customWidth="1"/>
    <col min="10247" max="10247" width="14.875" style="60" customWidth="1"/>
    <col min="10248" max="10248" width="20.375" style="60" bestFit="1" customWidth="1"/>
    <col min="10249" max="10495" width="9.125" style="60"/>
    <col min="10496" max="10496" width="36.375" style="60" customWidth="1"/>
    <col min="10497" max="10497" width="14.75" style="60" customWidth="1"/>
    <col min="10498" max="10498" width="15.125" style="60" customWidth="1"/>
    <col min="10499" max="10499" width="14.625" style="60" customWidth="1"/>
    <col min="10500" max="10500" width="15.75" style="60" customWidth="1"/>
    <col min="10501" max="10501" width="14.375" style="60" customWidth="1"/>
    <col min="10502" max="10502" width="16.125" style="60" customWidth="1"/>
    <col min="10503" max="10503" width="14.875" style="60" customWidth="1"/>
    <col min="10504" max="10504" width="20.375" style="60" bestFit="1" customWidth="1"/>
    <col min="10505" max="10751" width="9.125" style="60"/>
    <col min="10752" max="10752" width="36.375" style="60" customWidth="1"/>
    <col min="10753" max="10753" width="14.75" style="60" customWidth="1"/>
    <col min="10754" max="10754" width="15.125" style="60" customWidth="1"/>
    <col min="10755" max="10755" width="14.625" style="60" customWidth="1"/>
    <col min="10756" max="10756" width="15.75" style="60" customWidth="1"/>
    <col min="10757" max="10757" width="14.375" style="60" customWidth="1"/>
    <col min="10758" max="10758" width="16.125" style="60" customWidth="1"/>
    <col min="10759" max="10759" width="14.875" style="60" customWidth="1"/>
    <col min="10760" max="10760" width="20.375" style="60" bestFit="1" customWidth="1"/>
    <col min="10761" max="11007" width="9.125" style="60"/>
    <col min="11008" max="11008" width="36.375" style="60" customWidth="1"/>
    <col min="11009" max="11009" width="14.75" style="60" customWidth="1"/>
    <col min="11010" max="11010" width="15.125" style="60" customWidth="1"/>
    <col min="11011" max="11011" width="14.625" style="60" customWidth="1"/>
    <col min="11012" max="11012" width="15.75" style="60" customWidth="1"/>
    <col min="11013" max="11013" width="14.375" style="60" customWidth="1"/>
    <col min="11014" max="11014" width="16.125" style="60" customWidth="1"/>
    <col min="11015" max="11015" width="14.875" style="60" customWidth="1"/>
    <col min="11016" max="11016" width="20.375" style="60" bestFit="1" customWidth="1"/>
    <col min="11017" max="11263" width="9.125" style="60"/>
    <col min="11264" max="11264" width="36.375" style="60" customWidth="1"/>
    <col min="11265" max="11265" width="14.75" style="60" customWidth="1"/>
    <col min="11266" max="11266" width="15.125" style="60" customWidth="1"/>
    <col min="11267" max="11267" width="14.625" style="60" customWidth="1"/>
    <col min="11268" max="11268" width="15.75" style="60" customWidth="1"/>
    <col min="11269" max="11269" width="14.375" style="60" customWidth="1"/>
    <col min="11270" max="11270" width="16.125" style="60" customWidth="1"/>
    <col min="11271" max="11271" width="14.875" style="60" customWidth="1"/>
    <col min="11272" max="11272" width="20.375" style="60" bestFit="1" customWidth="1"/>
    <col min="11273" max="11519" width="9.125" style="60"/>
    <col min="11520" max="11520" width="36.375" style="60" customWidth="1"/>
    <col min="11521" max="11521" width="14.75" style="60" customWidth="1"/>
    <col min="11522" max="11522" width="15.125" style="60" customWidth="1"/>
    <col min="11523" max="11523" width="14.625" style="60" customWidth="1"/>
    <col min="11524" max="11524" width="15.75" style="60" customWidth="1"/>
    <col min="11525" max="11525" width="14.375" style="60" customWidth="1"/>
    <col min="11526" max="11526" width="16.125" style="60" customWidth="1"/>
    <col min="11527" max="11527" width="14.875" style="60" customWidth="1"/>
    <col min="11528" max="11528" width="20.375" style="60" bestFit="1" customWidth="1"/>
    <col min="11529" max="11775" width="9.125" style="60"/>
    <col min="11776" max="11776" width="36.375" style="60" customWidth="1"/>
    <col min="11777" max="11777" width="14.75" style="60" customWidth="1"/>
    <col min="11778" max="11778" width="15.125" style="60" customWidth="1"/>
    <col min="11779" max="11779" width="14.625" style="60" customWidth="1"/>
    <col min="11780" max="11780" width="15.75" style="60" customWidth="1"/>
    <col min="11781" max="11781" width="14.375" style="60" customWidth="1"/>
    <col min="11782" max="11782" width="16.125" style="60" customWidth="1"/>
    <col min="11783" max="11783" width="14.875" style="60" customWidth="1"/>
    <col min="11784" max="11784" width="20.375" style="60" bestFit="1" customWidth="1"/>
    <col min="11785" max="12031" width="9.125" style="60"/>
    <col min="12032" max="12032" width="36.375" style="60" customWidth="1"/>
    <col min="12033" max="12033" width="14.75" style="60" customWidth="1"/>
    <col min="12034" max="12034" width="15.125" style="60" customWidth="1"/>
    <col min="12035" max="12035" width="14.625" style="60" customWidth="1"/>
    <col min="12036" max="12036" width="15.75" style="60" customWidth="1"/>
    <col min="12037" max="12037" width="14.375" style="60" customWidth="1"/>
    <col min="12038" max="12038" width="16.125" style="60" customWidth="1"/>
    <col min="12039" max="12039" width="14.875" style="60" customWidth="1"/>
    <col min="12040" max="12040" width="20.375" style="60" bestFit="1" customWidth="1"/>
    <col min="12041" max="12287" width="9.125" style="60"/>
    <col min="12288" max="12288" width="36.375" style="60" customWidth="1"/>
    <col min="12289" max="12289" width="14.75" style="60" customWidth="1"/>
    <col min="12290" max="12290" width="15.125" style="60" customWidth="1"/>
    <col min="12291" max="12291" width="14.625" style="60" customWidth="1"/>
    <col min="12292" max="12292" width="15.75" style="60" customWidth="1"/>
    <col min="12293" max="12293" width="14.375" style="60" customWidth="1"/>
    <col min="12294" max="12294" width="16.125" style="60" customWidth="1"/>
    <col min="12295" max="12295" width="14.875" style="60" customWidth="1"/>
    <col min="12296" max="12296" width="20.375" style="60" bestFit="1" customWidth="1"/>
    <col min="12297" max="12543" width="9.125" style="60"/>
    <col min="12544" max="12544" width="36.375" style="60" customWidth="1"/>
    <col min="12545" max="12545" width="14.75" style="60" customWidth="1"/>
    <col min="12546" max="12546" width="15.125" style="60" customWidth="1"/>
    <col min="12547" max="12547" width="14.625" style="60" customWidth="1"/>
    <col min="12548" max="12548" width="15.75" style="60" customWidth="1"/>
    <col min="12549" max="12549" width="14.375" style="60" customWidth="1"/>
    <col min="12550" max="12550" width="16.125" style="60" customWidth="1"/>
    <col min="12551" max="12551" width="14.875" style="60" customWidth="1"/>
    <col min="12552" max="12552" width="20.375" style="60" bestFit="1" customWidth="1"/>
    <col min="12553" max="12799" width="9.125" style="60"/>
    <col min="12800" max="12800" width="36.375" style="60" customWidth="1"/>
    <col min="12801" max="12801" width="14.75" style="60" customWidth="1"/>
    <col min="12802" max="12802" width="15.125" style="60" customWidth="1"/>
    <col min="12803" max="12803" width="14.625" style="60" customWidth="1"/>
    <col min="12804" max="12804" width="15.75" style="60" customWidth="1"/>
    <col min="12805" max="12805" width="14.375" style="60" customWidth="1"/>
    <col min="12806" max="12806" width="16.125" style="60" customWidth="1"/>
    <col min="12807" max="12807" width="14.875" style="60" customWidth="1"/>
    <col min="12808" max="12808" width="20.375" style="60" bestFit="1" customWidth="1"/>
    <col min="12809" max="13055" width="9.125" style="60"/>
    <col min="13056" max="13056" width="36.375" style="60" customWidth="1"/>
    <col min="13057" max="13057" width="14.75" style="60" customWidth="1"/>
    <col min="13058" max="13058" width="15.125" style="60" customWidth="1"/>
    <col min="13059" max="13059" width="14.625" style="60" customWidth="1"/>
    <col min="13060" max="13060" width="15.75" style="60" customWidth="1"/>
    <col min="13061" max="13061" width="14.375" style="60" customWidth="1"/>
    <col min="13062" max="13062" width="16.125" style="60" customWidth="1"/>
    <col min="13063" max="13063" width="14.875" style="60" customWidth="1"/>
    <col min="13064" max="13064" width="20.375" style="60" bestFit="1" customWidth="1"/>
    <col min="13065" max="13311" width="9.125" style="60"/>
    <col min="13312" max="13312" width="36.375" style="60" customWidth="1"/>
    <col min="13313" max="13313" width="14.75" style="60" customWidth="1"/>
    <col min="13314" max="13314" width="15.125" style="60" customWidth="1"/>
    <col min="13315" max="13315" width="14.625" style="60" customWidth="1"/>
    <col min="13316" max="13316" width="15.75" style="60" customWidth="1"/>
    <col min="13317" max="13317" width="14.375" style="60" customWidth="1"/>
    <col min="13318" max="13318" width="16.125" style="60" customWidth="1"/>
    <col min="13319" max="13319" width="14.875" style="60" customWidth="1"/>
    <col min="13320" max="13320" width="20.375" style="60" bestFit="1" customWidth="1"/>
    <col min="13321" max="13567" width="9.125" style="60"/>
    <col min="13568" max="13568" width="36.375" style="60" customWidth="1"/>
    <col min="13569" max="13569" width="14.75" style="60" customWidth="1"/>
    <col min="13570" max="13570" width="15.125" style="60" customWidth="1"/>
    <col min="13571" max="13571" width="14.625" style="60" customWidth="1"/>
    <col min="13572" max="13572" width="15.75" style="60" customWidth="1"/>
    <col min="13573" max="13573" width="14.375" style="60" customWidth="1"/>
    <col min="13574" max="13574" width="16.125" style="60" customWidth="1"/>
    <col min="13575" max="13575" width="14.875" style="60" customWidth="1"/>
    <col min="13576" max="13576" width="20.375" style="60" bestFit="1" customWidth="1"/>
    <col min="13577" max="13823" width="9.125" style="60"/>
    <col min="13824" max="13824" width="36.375" style="60" customWidth="1"/>
    <col min="13825" max="13825" width="14.75" style="60" customWidth="1"/>
    <col min="13826" max="13826" width="15.125" style="60" customWidth="1"/>
    <col min="13827" max="13827" width="14.625" style="60" customWidth="1"/>
    <col min="13828" max="13828" width="15.75" style="60" customWidth="1"/>
    <col min="13829" max="13829" width="14.375" style="60" customWidth="1"/>
    <col min="13830" max="13830" width="16.125" style="60" customWidth="1"/>
    <col min="13831" max="13831" width="14.875" style="60" customWidth="1"/>
    <col min="13832" max="13832" width="20.375" style="60" bestFit="1" customWidth="1"/>
    <col min="13833" max="14079" width="9.125" style="60"/>
    <col min="14080" max="14080" width="36.375" style="60" customWidth="1"/>
    <col min="14081" max="14081" width="14.75" style="60" customWidth="1"/>
    <col min="14082" max="14082" width="15.125" style="60" customWidth="1"/>
    <col min="14083" max="14083" width="14.625" style="60" customWidth="1"/>
    <col min="14084" max="14084" width="15.75" style="60" customWidth="1"/>
    <col min="14085" max="14085" width="14.375" style="60" customWidth="1"/>
    <col min="14086" max="14086" width="16.125" style="60" customWidth="1"/>
    <col min="14087" max="14087" width="14.875" style="60" customWidth="1"/>
    <col min="14088" max="14088" width="20.375" style="60" bestFit="1" customWidth="1"/>
    <col min="14089" max="14335" width="9.125" style="60"/>
    <col min="14336" max="14336" width="36.375" style="60" customWidth="1"/>
    <col min="14337" max="14337" width="14.75" style="60" customWidth="1"/>
    <col min="14338" max="14338" width="15.125" style="60" customWidth="1"/>
    <col min="14339" max="14339" width="14.625" style="60" customWidth="1"/>
    <col min="14340" max="14340" width="15.75" style="60" customWidth="1"/>
    <col min="14341" max="14341" width="14.375" style="60" customWidth="1"/>
    <col min="14342" max="14342" width="16.125" style="60" customWidth="1"/>
    <col min="14343" max="14343" width="14.875" style="60" customWidth="1"/>
    <col min="14344" max="14344" width="20.375" style="60" bestFit="1" customWidth="1"/>
    <col min="14345" max="14591" width="9.125" style="60"/>
    <col min="14592" max="14592" width="36.375" style="60" customWidth="1"/>
    <col min="14593" max="14593" width="14.75" style="60" customWidth="1"/>
    <col min="14594" max="14594" width="15.125" style="60" customWidth="1"/>
    <col min="14595" max="14595" width="14.625" style="60" customWidth="1"/>
    <col min="14596" max="14596" width="15.75" style="60" customWidth="1"/>
    <col min="14597" max="14597" width="14.375" style="60" customWidth="1"/>
    <col min="14598" max="14598" width="16.125" style="60" customWidth="1"/>
    <col min="14599" max="14599" width="14.875" style="60" customWidth="1"/>
    <col min="14600" max="14600" width="20.375" style="60" bestFit="1" customWidth="1"/>
    <col min="14601" max="14847" width="9.125" style="60"/>
    <col min="14848" max="14848" width="36.375" style="60" customWidth="1"/>
    <col min="14849" max="14849" width="14.75" style="60" customWidth="1"/>
    <col min="14850" max="14850" width="15.125" style="60" customWidth="1"/>
    <col min="14851" max="14851" width="14.625" style="60" customWidth="1"/>
    <col min="14852" max="14852" width="15.75" style="60" customWidth="1"/>
    <col min="14853" max="14853" width="14.375" style="60" customWidth="1"/>
    <col min="14854" max="14854" width="16.125" style="60" customWidth="1"/>
    <col min="14855" max="14855" width="14.875" style="60" customWidth="1"/>
    <col min="14856" max="14856" width="20.375" style="60" bestFit="1" customWidth="1"/>
    <col min="14857" max="15103" width="9.125" style="60"/>
    <col min="15104" max="15104" width="36.375" style="60" customWidth="1"/>
    <col min="15105" max="15105" width="14.75" style="60" customWidth="1"/>
    <col min="15106" max="15106" width="15.125" style="60" customWidth="1"/>
    <col min="15107" max="15107" width="14.625" style="60" customWidth="1"/>
    <col min="15108" max="15108" width="15.75" style="60" customWidth="1"/>
    <col min="15109" max="15109" width="14.375" style="60" customWidth="1"/>
    <col min="15110" max="15110" width="16.125" style="60" customWidth="1"/>
    <col min="15111" max="15111" width="14.875" style="60" customWidth="1"/>
    <col min="15112" max="15112" width="20.375" style="60" bestFit="1" customWidth="1"/>
    <col min="15113" max="15359" width="9.125" style="60"/>
    <col min="15360" max="15360" width="36.375" style="60" customWidth="1"/>
    <col min="15361" max="15361" width="14.75" style="60" customWidth="1"/>
    <col min="15362" max="15362" width="15.125" style="60" customWidth="1"/>
    <col min="15363" max="15363" width="14.625" style="60" customWidth="1"/>
    <col min="15364" max="15364" width="15.75" style="60" customWidth="1"/>
    <col min="15365" max="15365" width="14.375" style="60" customWidth="1"/>
    <col min="15366" max="15366" width="16.125" style="60" customWidth="1"/>
    <col min="15367" max="15367" width="14.875" style="60" customWidth="1"/>
    <col min="15368" max="15368" width="20.375" style="60" bestFit="1" customWidth="1"/>
    <col min="15369" max="15615" width="9.125" style="60"/>
    <col min="15616" max="15616" width="36.375" style="60" customWidth="1"/>
    <col min="15617" max="15617" width="14.75" style="60" customWidth="1"/>
    <col min="15618" max="15618" width="15.125" style="60" customWidth="1"/>
    <col min="15619" max="15619" width="14.625" style="60" customWidth="1"/>
    <col min="15620" max="15620" width="15.75" style="60" customWidth="1"/>
    <col min="15621" max="15621" width="14.375" style="60" customWidth="1"/>
    <col min="15622" max="15622" width="16.125" style="60" customWidth="1"/>
    <col min="15623" max="15623" width="14.875" style="60" customWidth="1"/>
    <col min="15624" max="15624" width="20.375" style="60" bestFit="1" customWidth="1"/>
    <col min="15625" max="15871" width="9.125" style="60"/>
    <col min="15872" max="15872" width="36.375" style="60" customWidth="1"/>
    <col min="15873" max="15873" width="14.75" style="60" customWidth="1"/>
    <col min="15874" max="15874" width="15.125" style="60" customWidth="1"/>
    <col min="15875" max="15875" width="14.625" style="60" customWidth="1"/>
    <col min="15876" max="15876" width="15.75" style="60" customWidth="1"/>
    <col min="15877" max="15877" width="14.375" style="60" customWidth="1"/>
    <col min="15878" max="15878" width="16.125" style="60" customWidth="1"/>
    <col min="15879" max="15879" width="14.875" style="60" customWidth="1"/>
    <col min="15880" max="15880" width="20.375" style="60" bestFit="1" customWidth="1"/>
    <col min="15881" max="16127" width="9.125" style="60"/>
    <col min="16128" max="16128" width="36.375" style="60" customWidth="1"/>
    <col min="16129" max="16129" width="14.75" style="60" customWidth="1"/>
    <col min="16130" max="16130" width="15.125" style="60" customWidth="1"/>
    <col min="16131" max="16131" width="14.625" style="60" customWidth="1"/>
    <col min="16132" max="16132" width="15.75" style="60" customWidth="1"/>
    <col min="16133" max="16133" width="14.375" style="60" customWidth="1"/>
    <col min="16134" max="16134" width="16.125" style="60" customWidth="1"/>
    <col min="16135" max="16135" width="14.875" style="60" customWidth="1"/>
    <col min="16136" max="16136" width="20.375" style="60" bestFit="1" customWidth="1"/>
    <col min="16137" max="16384" width="9.125" style="60"/>
  </cols>
  <sheetData>
    <row r="1" spans="1:11" x14ac:dyDescent="0.5">
      <c r="A1" s="884" t="s">
        <v>749</v>
      </c>
      <c r="B1" s="884"/>
      <c r="C1" s="884"/>
      <c r="D1" s="884"/>
      <c r="E1" s="884"/>
      <c r="F1" s="884"/>
      <c r="G1" s="884"/>
      <c r="H1" s="884"/>
      <c r="I1" s="119"/>
      <c r="J1" s="119"/>
      <c r="K1" s="119"/>
    </row>
    <row r="2" spans="1:11" ht="24" customHeight="1" x14ac:dyDescent="0.5">
      <c r="A2" s="778" t="s">
        <v>1476</v>
      </c>
      <c r="B2" s="778"/>
      <c r="C2" s="778"/>
      <c r="D2" s="778"/>
      <c r="E2" s="778"/>
      <c r="F2" s="778"/>
      <c r="G2" s="778"/>
      <c r="H2" s="778"/>
      <c r="I2" s="118"/>
      <c r="J2" s="118"/>
      <c r="K2" s="93"/>
    </row>
    <row r="3" spans="1:11" ht="24" customHeight="1" x14ac:dyDescent="0.5">
      <c r="A3" s="778" t="s">
        <v>602</v>
      </c>
      <c r="B3" s="778"/>
      <c r="C3" s="778"/>
      <c r="D3" s="778"/>
      <c r="E3" s="778"/>
      <c r="F3" s="778"/>
      <c r="G3" s="778"/>
      <c r="H3" s="778"/>
      <c r="I3" s="118"/>
      <c r="J3" s="118"/>
      <c r="K3" s="118"/>
    </row>
    <row r="4" spans="1:11" ht="24" customHeigh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118"/>
      <c r="J4" s="118"/>
      <c r="K4" s="118"/>
    </row>
    <row r="5" spans="1:11" ht="24" customHeight="1" x14ac:dyDescent="0.5">
      <c r="A5" s="877" t="s">
        <v>6</v>
      </c>
      <c r="B5" s="878"/>
      <c r="C5" s="877" t="s">
        <v>7</v>
      </c>
      <c r="D5" s="878"/>
      <c r="E5" s="877" t="s">
        <v>8</v>
      </c>
      <c r="F5" s="878"/>
      <c r="G5" s="877" t="s">
        <v>9</v>
      </c>
      <c r="H5" s="878"/>
      <c r="I5" s="118"/>
      <c r="J5" s="118"/>
      <c r="K5" s="118"/>
    </row>
    <row r="6" spans="1:11" ht="24" customHeight="1" x14ac:dyDescent="0.5">
      <c r="A6" s="380" t="s">
        <v>654</v>
      </c>
      <c r="B6" s="381" t="s">
        <v>17</v>
      </c>
      <c r="C6" s="381" t="s">
        <v>654</v>
      </c>
      <c r="D6" s="381" t="s">
        <v>17</v>
      </c>
      <c r="E6" s="381" t="s">
        <v>654</v>
      </c>
      <c r="F6" s="381" t="s">
        <v>17</v>
      </c>
      <c r="G6" s="381" t="s">
        <v>654</v>
      </c>
      <c r="H6" s="381" t="s">
        <v>17</v>
      </c>
      <c r="I6" s="118"/>
      <c r="J6" s="118"/>
      <c r="K6" s="118"/>
    </row>
    <row r="7" spans="1:11" ht="69.75" x14ac:dyDescent="0.5">
      <c r="A7" s="146" t="s">
        <v>759</v>
      </c>
      <c r="B7" s="147" t="s">
        <v>737</v>
      </c>
      <c r="C7" s="146" t="s">
        <v>760</v>
      </c>
      <c r="D7" s="147" t="s">
        <v>738</v>
      </c>
      <c r="E7" s="146" t="s">
        <v>761</v>
      </c>
      <c r="F7" s="147" t="s">
        <v>739</v>
      </c>
      <c r="G7" s="146" t="s">
        <v>762</v>
      </c>
      <c r="H7" s="147" t="s">
        <v>740</v>
      </c>
    </row>
    <row r="8" spans="1:11" ht="69.75" x14ac:dyDescent="0.5">
      <c r="A8" s="148" t="s">
        <v>741</v>
      </c>
      <c r="B8" s="149"/>
      <c r="C8" s="148" t="s">
        <v>742</v>
      </c>
      <c r="D8" s="149"/>
      <c r="E8" s="148" t="s">
        <v>755</v>
      </c>
      <c r="F8" s="149"/>
      <c r="G8" s="148" t="s">
        <v>743</v>
      </c>
      <c r="H8" s="149"/>
    </row>
    <row r="9" spans="1:11" ht="69.75" x14ac:dyDescent="0.5">
      <c r="A9" s="148" t="s">
        <v>764</v>
      </c>
      <c r="B9" s="149"/>
      <c r="C9" s="148" t="s">
        <v>757</v>
      </c>
      <c r="D9" s="149"/>
      <c r="E9" s="148" t="s">
        <v>763</v>
      </c>
      <c r="F9" s="149"/>
      <c r="G9" s="148" t="s">
        <v>744</v>
      </c>
      <c r="H9" s="149"/>
    </row>
    <row r="10" spans="1:11" ht="93" x14ac:dyDescent="0.5">
      <c r="A10" s="151" t="s">
        <v>756</v>
      </c>
      <c r="B10" s="150"/>
      <c r="C10" s="151" t="s">
        <v>758</v>
      </c>
      <c r="D10" s="150"/>
      <c r="E10" s="151"/>
      <c r="F10" s="150"/>
      <c r="G10" s="151" t="s">
        <v>744</v>
      </c>
      <c r="H10" s="152"/>
    </row>
    <row r="11" spans="1:11" ht="69.75" x14ac:dyDescent="0.5">
      <c r="A11" s="115" t="s">
        <v>1483</v>
      </c>
      <c r="B11" s="115"/>
      <c r="C11" s="115" t="s">
        <v>1483</v>
      </c>
      <c r="D11" s="115"/>
      <c r="E11" s="115" t="s">
        <v>1484</v>
      </c>
      <c r="F11" s="115"/>
      <c r="G11" s="272" t="s">
        <v>1485</v>
      </c>
      <c r="H11" s="272"/>
    </row>
    <row r="12" spans="1:11" ht="258" customHeight="1" x14ac:dyDescent="0.5">
      <c r="A12" s="304"/>
      <c r="B12" s="304"/>
      <c r="C12" s="257" t="s">
        <v>1486</v>
      </c>
      <c r="D12" s="257" t="s">
        <v>1487</v>
      </c>
      <c r="E12" s="304"/>
      <c r="F12" s="304"/>
      <c r="G12" s="304"/>
      <c r="H12" s="304"/>
    </row>
    <row r="13" spans="1:11" ht="374.25" customHeight="1" x14ac:dyDescent="0.5">
      <c r="A13" s="237" t="s">
        <v>1488</v>
      </c>
      <c r="B13" s="234" t="s">
        <v>1489</v>
      </c>
      <c r="C13" s="234" t="s">
        <v>1490</v>
      </c>
      <c r="D13" s="237" t="s">
        <v>1491</v>
      </c>
      <c r="E13" s="305" t="s">
        <v>1492</v>
      </c>
      <c r="F13" s="234" t="s">
        <v>1493</v>
      </c>
      <c r="G13" s="234" t="s">
        <v>1494</v>
      </c>
      <c r="H13" s="234" t="s">
        <v>1495</v>
      </c>
    </row>
    <row r="14" spans="1:11" ht="121.5" customHeight="1" x14ac:dyDescent="0.5">
      <c r="A14" s="52"/>
      <c r="B14" s="362"/>
      <c r="C14" s="115" t="s">
        <v>1927</v>
      </c>
      <c r="D14" s="115" t="s">
        <v>1928</v>
      </c>
      <c r="E14" s="115" t="s">
        <v>1927</v>
      </c>
      <c r="F14" s="115" t="s">
        <v>1929</v>
      </c>
      <c r="G14" s="52"/>
      <c r="H14" s="362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"/>
  <sheetViews>
    <sheetView zoomScale="90" zoomScaleNormal="90" workbookViewId="0">
      <selection activeCell="D8" sqref="D8"/>
    </sheetView>
  </sheetViews>
  <sheetFormatPr defaultColWidth="9" defaultRowHeight="23.25" x14ac:dyDescent="0.2"/>
  <cols>
    <col min="1" max="1" width="5.875" style="95" customWidth="1"/>
    <col min="2" max="2" width="23.375" style="95" customWidth="1"/>
    <col min="3" max="3" width="23.75" style="95" customWidth="1"/>
    <col min="4" max="4" width="17" style="95" customWidth="1"/>
    <col min="5" max="5" width="20.25" style="95" customWidth="1"/>
    <col min="6" max="6" width="11.75" style="95" customWidth="1"/>
    <col min="7" max="7" width="11.375" style="95" customWidth="1"/>
    <col min="8" max="9" width="9.25" style="251" customWidth="1"/>
    <col min="10" max="11" width="9.25" style="95" customWidth="1"/>
    <col min="12" max="12" width="13" style="95" customWidth="1"/>
    <col min="13" max="13" width="9" style="95"/>
    <col min="14" max="14" width="13.625" style="95" customWidth="1"/>
    <col min="15" max="16384" width="9" style="95"/>
  </cols>
  <sheetData>
    <row r="1" spans="1:19" x14ac:dyDescent="0.2">
      <c r="A1" s="955" t="s">
        <v>18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</row>
    <row r="2" spans="1:19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9" s="249" customFormat="1" x14ac:dyDescent="0.2">
      <c r="A3" s="932" t="s">
        <v>1354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</row>
    <row r="4" spans="1:19" x14ac:dyDescent="0.2">
      <c r="A4" s="931" t="s">
        <v>599</v>
      </c>
      <c r="B4" s="931"/>
      <c r="C4" s="931"/>
      <c r="D4" s="931"/>
      <c r="E4" s="931"/>
      <c r="F4" s="931"/>
      <c r="G4" s="931"/>
      <c r="H4" s="931"/>
      <c r="I4" s="931"/>
      <c r="J4" s="931"/>
      <c r="K4" s="931"/>
      <c r="L4" s="931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233" t="s">
        <v>6</v>
      </c>
      <c r="I6" s="233" t="s">
        <v>7</v>
      </c>
      <c r="J6" s="200" t="s">
        <v>8</v>
      </c>
      <c r="K6" s="200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233" t="s">
        <v>10</v>
      </c>
      <c r="I7" s="233" t="s">
        <v>11</v>
      </c>
      <c r="J7" s="200" t="s">
        <v>12</v>
      </c>
      <c r="K7" s="200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39.5" x14ac:dyDescent="0.2">
      <c r="A8" s="47">
        <v>1</v>
      </c>
      <c r="B8" s="15" t="s">
        <v>457</v>
      </c>
      <c r="C8" s="15" t="s">
        <v>1350</v>
      </c>
      <c r="D8" s="205" t="s">
        <v>2387</v>
      </c>
      <c r="E8" s="205" t="s">
        <v>1351</v>
      </c>
      <c r="F8" s="15" t="s">
        <v>1352</v>
      </c>
      <c r="G8" s="12"/>
      <c r="H8" s="126"/>
      <c r="I8" s="126"/>
      <c r="J8" s="12"/>
      <c r="K8" s="12"/>
      <c r="L8" s="966" t="s">
        <v>2275</v>
      </c>
      <c r="N8" s="2"/>
      <c r="O8" s="2"/>
      <c r="P8" s="2"/>
      <c r="Q8" s="2"/>
      <c r="R8" s="2"/>
      <c r="S8" s="38">
        <f>SUM(N8:R8)</f>
        <v>0</v>
      </c>
    </row>
    <row r="9" spans="1:19" ht="162.75" x14ac:dyDescent="0.2">
      <c r="A9" s="47">
        <v>2</v>
      </c>
      <c r="B9" s="15" t="s">
        <v>458</v>
      </c>
      <c r="C9" s="15" t="s">
        <v>1350</v>
      </c>
      <c r="D9" s="205"/>
      <c r="E9" s="205" t="s">
        <v>1353</v>
      </c>
      <c r="F9" s="12"/>
      <c r="G9" s="12"/>
      <c r="H9" s="126"/>
      <c r="I9" s="126"/>
      <c r="J9" s="12"/>
      <c r="K9" s="12"/>
      <c r="L9" s="966"/>
      <c r="N9" s="2"/>
      <c r="O9" s="2"/>
      <c r="P9" s="2"/>
      <c r="Q9" s="2"/>
      <c r="R9" s="2"/>
      <c r="S9" s="38">
        <f t="shared" ref="S9:S10" si="0">SUM(N9:R9)</f>
        <v>0</v>
      </c>
    </row>
    <row r="10" spans="1:19" ht="116.25" x14ac:dyDescent="0.2">
      <c r="A10" s="47">
        <v>3</v>
      </c>
      <c r="B10" s="201" t="s">
        <v>2172</v>
      </c>
      <c r="C10" s="15" t="s">
        <v>2173</v>
      </c>
      <c r="D10" s="205"/>
      <c r="E10" s="205"/>
      <c r="F10" s="12"/>
      <c r="G10" s="91">
        <v>30000</v>
      </c>
      <c r="H10" s="126"/>
      <c r="I10" s="126"/>
      <c r="J10" s="91">
        <v>30000</v>
      </c>
      <c r="K10" s="12"/>
      <c r="L10" s="966"/>
      <c r="M10" s="95" t="s">
        <v>95</v>
      </c>
      <c r="N10" s="2"/>
      <c r="O10" s="2">
        <f>G10</f>
        <v>30000</v>
      </c>
      <c r="P10" s="2"/>
      <c r="Q10" s="2"/>
      <c r="R10" s="2"/>
      <c r="S10" s="38">
        <f t="shared" si="0"/>
        <v>30000</v>
      </c>
    </row>
    <row r="11" spans="1:19" x14ac:dyDescent="0.2">
      <c r="N11" s="273">
        <f>SUM(N8:N10)</f>
        <v>0</v>
      </c>
      <c r="O11" s="273">
        <f t="shared" ref="O11:S11" si="1">SUM(O8:O10)</f>
        <v>30000</v>
      </c>
      <c r="P11" s="273">
        <f t="shared" si="1"/>
        <v>0</v>
      </c>
      <c r="Q11" s="273">
        <f t="shared" si="1"/>
        <v>0</v>
      </c>
      <c r="R11" s="273">
        <f t="shared" si="1"/>
        <v>0</v>
      </c>
      <c r="S11" s="273">
        <f t="shared" si="1"/>
        <v>30000</v>
      </c>
    </row>
  </sheetData>
  <mergeCells count="14">
    <mergeCell ref="L8:L10"/>
    <mergeCell ref="A2:L2"/>
    <mergeCell ref="A1:L1"/>
    <mergeCell ref="A3:L3"/>
    <mergeCell ref="A4:L4"/>
    <mergeCell ref="A5:A7"/>
    <mergeCell ref="B5:B7"/>
    <mergeCell ref="C5:C7"/>
    <mergeCell ref="D5:D7"/>
    <mergeCell ref="E5:E7"/>
    <mergeCell ref="F5:F7"/>
    <mergeCell ref="G5:G7"/>
    <mergeCell ref="H5:K5"/>
    <mergeCell ref="L5:L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"/>
  <sheetViews>
    <sheetView zoomScale="90" zoomScaleNormal="90" workbookViewId="0">
      <selection activeCell="D10" sqref="D10"/>
    </sheetView>
  </sheetViews>
  <sheetFormatPr defaultColWidth="9" defaultRowHeight="23.25" x14ac:dyDescent="0.5"/>
  <cols>
    <col min="1" max="1" width="39.75" style="60" customWidth="1"/>
    <col min="2" max="2" width="42.625" style="60" customWidth="1"/>
    <col min="3" max="3" width="36.125" style="60" customWidth="1"/>
    <col min="4" max="4" width="40.25" style="60" customWidth="1"/>
    <col min="5" max="5" width="14" style="60" customWidth="1"/>
    <col min="6" max="6" width="10.375" style="60" customWidth="1"/>
    <col min="7" max="7" width="11.375" style="60" customWidth="1"/>
    <col min="8" max="9" width="9.125" style="60" customWidth="1"/>
    <col min="10" max="11" width="8.125" style="60" customWidth="1"/>
    <col min="12" max="12" width="8.75" style="60" customWidth="1"/>
    <col min="13" max="13" width="9" style="60"/>
    <col min="14" max="14" width="13.625" style="60" customWidth="1"/>
    <col min="15" max="16384" width="9" style="60"/>
  </cols>
  <sheetData>
    <row r="1" spans="1:12" x14ac:dyDescent="0.5">
      <c r="A1" s="967" t="s">
        <v>750</v>
      </c>
      <c r="B1" s="967"/>
      <c r="C1" s="967"/>
      <c r="D1" s="967"/>
    </row>
    <row r="2" spans="1:12" x14ac:dyDescent="0.5">
      <c r="A2" s="932" t="s">
        <v>1476</v>
      </c>
      <c r="B2" s="932"/>
      <c r="C2" s="932"/>
      <c r="D2" s="932"/>
    </row>
    <row r="3" spans="1:12" s="249" customFormat="1" x14ac:dyDescent="0.5">
      <c r="A3" s="932" t="s">
        <v>1354</v>
      </c>
      <c r="B3" s="932"/>
      <c r="C3" s="932"/>
      <c r="D3" s="932"/>
      <c r="E3" s="60"/>
      <c r="F3" s="60"/>
      <c r="G3" s="60"/>
      <c r="H3" s="60"/>
      <c r="I3" s="60"/>
      <c r="J3" s="60"/>
      <c r="K3" s="60"/>
      <c r="L3" s="60"/>
    </row>
    <row r="4" spans="1:12" s="95" customFormat="1" x14ac:dyDescent="0.5">
      <c r="A4" s="931" t="s">
        <v>599</v>
      </c>
      <c r="B4" s="931"/>
      <c r="C4" s="931"/>
      <c r="D4" s="931"/>
      <c r="E4" s="60"/>
      <c r="F4" s="60"/>
      <c r="G4" s="60"/>
      <c r="H4" s="60"/>
      <c r="I4" s="60"/>
      <c r="J4" s="60"/>
      <c r="K4" s="60"/>
      <c r="L4" s="60"/>
    </row>
    <row r="5" spans="1:12" x14ac:dyDescent="0.5">
      <c r="A5" s="145" t="s">
        <v>745</v>
      </c>
      <c r="B5" s="145" t="s">
        <v>746</v>
      </c>
      <c r="C5" s="145" t="s">
        <v>747</v>
      </c>
      <c r="D5" s="145" t="s">
        <v>748</v>
      </c>
    </row>
    <row r="6" spans="1:12" ht="116.25" x14ac:dyDescent="0.5">
      <c r="A6" s="115" t="s">
        <v>1464</v>
      </c>
      <c r="B6" s="115" t="s">
        <v>1465</v>
      </c>
      <c r="C6" s="115" t="s">
        <v>1466</v>
      </c>
      <c r="D6" s="115" t="s">
        <v>1467</v>
      </c>
    </row>
  </sheetData>
  <mergeCells count="4">
    <mergeCell ref="A1:D1"/>
    <mergeCell ref="A4:D4"/>
    <mergeCell ref="A3:D3"/>
    <mergeCell ref="A2:D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"/>
  <sheetViews>
    <sheetView zoomScale="90" zoomScaleNormal="90" workbookViewId="0">
      <selection activeCell="F11" sqref="F11"/>
    </sheetView>
  </sheetViews>
  <sheetFormatPr defaultColWidth="9" defaultRowHeight="23.25" x14ac:dyDescent="0.5"/>
  <cols>
    <col min="1" max="1" width="28.25" style="60" customWidth="1"/>
    <col min="2" max="2" width="17.125" style="60" customWidth="1"/>
    <col min="3" max="3" width="19" style="60" customWidth="1"/>
    <col min="4" max="4" width="21.375" style="60" customWidth="1"/>
    <col min="5" max="5" width="19.875" style="60" customWidth="1"/>
    <col min="6" max="6" width="16.375" style="60" customWidth="1"/>
    <col min="7" max="7" width="24.75" style="60" customWidth="1"/>
    <col min="8" max="8" width="20.625" style="60" customWidth="1"/>
    <col min="9" max="9" width="9.125" style="60" customWidth="1"/>
    <col min="10" max="11" width="8.125" style="60" customWidth="1"/>
    <col min="12" max="12" width="8.75" style="60" customWidth="1"/>
    <col min="13" max="13" width="9" style="60"/>
    <col min="14" max="14" width="13.625" style="60" customWidth="1"/>
    <col min="15" max="16384" width="9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s="298" customFormat="1" x14ac:dyDescent="0.5">
      <c r="A2" s="932" t="s">
        <v>1476</v>
      </c>
      <c r="B2" s="932"/>
      <c r="C2" s="932"/>
      <c r="D2" s="932"/>
      <c r="E2" s="932"/>
      <c r="F2" s="932"/>
      <c r="G2" s="932"/>
      <c r="H2" s="932"/>
      <c r="I2" s="60"/>
      <c r="J2" s="60"/>
      <c r="K2" s="60"/>
      <c r="L2" s="60"/>
    </row>
    <row r="3" spans="1:12" s="249" customFormat="1" x14ac:dyDescent="0.5">
      <c r="A3" s="932" t="s">
        <v>1354</v>
      </c>
      <c r="B3" s="932"/>
      <c r="C3" s="932"/>
      <c r="D3" s="932"/>
      <c r="E3" s="932"/>
      <c r="F3" s="932"/>
      <c r="G3" s="932"/>
      <c r="H3" s="932"/>
      <c r="I3" s="60"/>
      <c r="J3" s="60"/>
      <c r="K3" s="60"/>
      <c r="L3" s="60"/>
    </row>
    <row r="4" spans="1:12" s="95" customFormat="1" x14ac:dyDescent="0.5">
      <c r="A4" s="931" t="s">
        <v>599</v>
      </c>
      <c r="B4" s="931"/>
      <c r="C4" s="931"/>
      <c r="D4" s="931"/>
      <c r="E4" s="931"/>
      <c r="F4" s="931"/>
      <c r="G4" s="931"/>
      <c r="H4" s="931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12" ht="116.25" x14ac:dyDescent="0.5">
      <c r="A7" s="262" t="s">
        <v>1468</v>
      </c>
      <c r="B7" s="262" t="s">
        <v>1469</v>
      </c>
      <c r="C7" s="262" t="s">
        <v>1470</v>
      </c>
      <c r="D7" s="262" t="s">
        <v>1471</v>
      </c>
      <c r="E7" s="262" t="s">
        <v>1472</v>
      </c>
      <c r="F7" s="262" t="s">
        <v>1473</v>
      </c>
      <c r="G7" s="262" t="s">
        <v>1474</v>
      </c>
      <c r="H7" s="262" t="s">
        <v>1475</v>
      </c>
    </row>
  </sheetData>
  <mergeCells count="8">
    <mergeCell ref="A1:H1"/>
    <mergeCell ref="A2:H2"/>
    <mergeCell ref="A5:B5"/>
    <mergeCell ref="C5:D5"/>
    <mergeCell ref="E5:F5"/>
    <mergeCell ref="G5:H5"/>
    <mergeCell ref="A4:H4"/>
    <mergeCell ref="A3:H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workbookViewId="0">
      <selection activeCell="E11" sqref="E11"/>
    </sheetView>
  </sheetViews>
  <sheetFormatPr defaultColWidth="9.125" defaultRowHeight="23.25" x14ac:dyDescent="0.2"/>
  <cols>
    <col min="1" max="1" width="5.875" style="1" customWidth="1"/>
    <col min="2" max="2" width="24.875" style="1" customWidth="1"/>
    <col min="3" max="3" width="20" style="1" customWidth="1"/>
    <col min="4" max="4" width="21.75" style="1" customWidth="1"/>
    <col min="5" max="5" width="14" style="1" customWidth="1"/>
    <col min="6" max="6" width="12.375" style="1" customWidth="1"/>
    <col min="7" max="7" width="11.375" style="1" customWidth="1"/>
    <col min="8" max="9" width="9.375" style="36" customWidth="1"/>
    <col min="10" max="11" width="9.375" style="1" customWidth="1"/>
    <col min="12" max="12" width="13.875" style="1" customWidth="1"/>
    <col min="13" max="13" width="9.125" style="1"/>
    <col min="14" max="14" width="13.625" style="1" customWidth="1"/>
    <col min="15" max="16384" width="9.125" style="1"/>
  </cols>
  <sheetData>
    <row r="1" spans="1:12" x14ac:dyDescent="0.2">
      <c r="A1" s="884" t="s">
        <v>18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778" t="s">
        <v>1462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2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875"/>
      <c r="J4" s="875"/>
      <c r="K4" s="875"/>
      <c r="L4" s="875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ht="46.5" x14ac:dyDescent="0.2">
      <c r="A8" s="14"/>
      <c r="B8" s="14"/>
      <c r="C8" s="14"/>
      <c r="D8" s="86" t="s">
        <v>1463</v>
      </c>
      <c r="E8" s="265"/>
      <c r="F8" s="14"/>
      <c r="G8" s="14"/>
      <c r="H8" s="45"/>
      <c r="I8" s="45"/>
      <c r="J8" s="14"/>
      <c r="K8" s="14"/>
      <c r="L8" s="14"/>
    </row>
  </sheetData>
  <mergeCells count="13">
    <mergeCell ref="A1:L1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8"/>
  <sheetViews>
    <sheetView tabSelected="1" topLeftCell="A31" zoomScale="90" zoomScaleNormal="90" workbookViewId="0">
      <selection activeCell="M31" sqref="M31"/>
    </sheetView>
  </sheetViews>
  <sheetFormatPr defaultColWidth="9" defaultRowHeight="23.25" x14ac:dyDescent="0.2"/>
  <cols>
    <col min="1" max="1" width="5.625" style="1" customWidth="1"/>
    <col min="2" max="2" width="25.75" style="130" customWidth="1"/>
    <col min="3" max="3" width="23.875" style="1" customWidth="1"/>
    <col min="4" max="4" width="26.25" style="1" customWidth="1"/>
    <col min="5" max="5" width="14" style="1" customWidth="1"/>
    <col min="6" max="6" width="12.125" style="1" customWidth="1"/>
    <col min="7" max="7" width="11.375" style="130" customWidth="1"/>
    <col min="8" max="9" width="9" style="36" customWidth="1"/>
    <col min="10" max="11" width="9" style="1" customWidth="1"/>
    <col min="12" max="12" width="14.125" style="557" customWidth="1"/>
    <col min="13" max="13" width="9" style="1"/>
    <col min="14" max="14" width="13.625" style="1" customWidth="1"/>
    <col min="15" max="17" width="9" style="1"/>
    <col min="18" max="19" width="10.25" style="1" bestFit="1" customWidth="1"/>
    <col min="20" max="16384" width="9" style="1"/>
  </cols>
  <sheetData>
    <row r="1" spans="1:19" x14ac:dyDescent="0.2">
      <c r="A1" s="884" t="s">
        <v>18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9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9" s="49" customFormat="1" x14ac:dyDescent="0.2">
      <c r="A3" s="778" t="s">
        <v>1383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875"/>
      <c r="J4" s="875"/>
      <c r="K4" s="875"/>
      <c r="L4" s="875"/>
    </row>
    <row r="5" spans="1:19" x14ac:dyDescent="0.2">
      <c r="A5" s="791" t="s">
        <v>0</v>
      </c>
      <c r="B5" s="759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59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59"/>
      <c r="C6" s="791"/>
      <c r="D6" s="791"/>
      <c r="E6" s="791"/>
      <c r="F6" s="791"/>
      <c r="G6" s="759"/>
      <c r="H6" s="233" t="s">
        <v>6</v>
      </c>
      <c r="I6" s="233" t="s">
        <v>7</v>
      </c>
      <c r="J6" s="200" t="s">
        <v>8</v>
      </c>
      <c r="K6" s="200" t="s">
        <v>9</v>
      </c>
      <c r="L6" s="791"/>
    </row>
    <row r="7" spans="1:19" x14ac:dyDescent="0.2">
      <c r="A7" s="791"/>
      <c r="B7" s="759"/>
      <c r="C7" s="791"/>
      <c r="D7" s="791"/>
      <c r="E7" s="791"/>
      <c r="F7" s="791"/>
      <c r="G7" s="759"/>
      <c r="H7" s="233" t="s">
        <v>10</v>
      </c>
      <c r="I7" s="233" t="s">
        <v>11</v>
      </c>
      <c r="J7" s="200" t="s">
        <v>12</v>
      </c>
      <c r="K7" s="200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5.25" customHeight="1" x14ac:dyDescent="0.2">
      <c r="A8" s="35">
        <v>1</v>
      </c>
      <c r="B8" s="239" t="s">
        <v>1382</v>
      </c>
      <c r="C8" s="115" t="s">
        <v>1355</v>
      </c>
      <c r="D8" s="914" t="s">
        <v>2388</v>
      </c>
      <c r="E8" s="75" t="s">
        <v>1356</v>
      </c>
      <c r="F8" s="14"/>
      <c r="G8" s="163" t="s">
        <v>79</v>
      </c>
      <c r="H8" s="163"/>
      <c r="I8" s="163"/>
      <c r="J8" s="163"/>
      <c r="K8" s="163"/>
      <c r="L8" s="581" t="s">
        <v>459</v>
      </c>
      <c r="N8" s="2"/>
      <c r="O8" s="2"/>
      <c r="P8" s="2"/>
      <c r="Q8" s="2"/>
      <c r="R8" s="2"/>
      <c r="S8" s="38">
        <f>SUM(N8:R8)</f>
        <v>0</v>
      </c>
    </row>
    <row r="9" spans="1:19" ht="93" x14ac:dyDescent="0.2">
      <c r="A9" s="35">
        <v>2</v>
      </c>
      <c r="B9" s="424" t="s">
        <v>1386</v>
      </c>
      <c r="C9" s="424" t="s">
        <v>1357</v>
      </c>
      <c r="D9" s="914"/>
      <c r="E9" s="425" t="s">
        <v>1358</v>
      </c>
      <c r="F9" s="425"/>
      <c r="G9" s="163" t="s">
        <v>79</v>
      </c>
      <c r="H9" s="163"/>
      <c r="I9" s="163"/>
      <c r="J9" s="163"/>
      <c r="K9" s="163"/>
      <c r="L9" s="581" t="s">
        <v>459</v>
      </c>
      <c r="N9" s="2"/>
      <c r="O9" s="2"/>
      <c r="P9" s="2"/>
      <c r="Q9" s="2"/>
      <c r="R9" s="2"/>
      <c r="S9" s="38">
        <f t="shared" ref="S9:S37" si="0">SUM(N9:R9)</f>
        <v>0</v>
      </c>
    </row>
    <row r="10" spans="1:19" ht="69.75" x14ac:dyDescent="0.2">
      <c r="A10" s="35">
        <v>3</v>
      </c>
      <c r="B10" s="424" t="s">
        <v>1387</v>
      </c>
      <c r="C10" s="424" t="s">
        <v>1359</v>
      </c>
      <c r="D10" s="914"/>
      <c r="E10" s="425"/>
      <c r="F10" s="425"/>
      <c r="G10" s="163" t="s">
        <v>79</v>
      </c>
      <c r="H10" s="163"/>
      <c r="I10" s="163"/>
      <c r="J10" s="163"/>
      <c r="K10" s="163"/>
      <c r="L10" s="581" t="s">
        <v>459</v>
      </c>
      <c r="S10" s="38">
        <f t="shared" si="0"/>
        <v>0</v>
      </c>
    </row>
    <row r="11" spans="1:19" ht="46.5" x14ac:dyDescent="0.2">
      <c r="A11" s="35">
        <v>4</v>
      </c>
      <c r="B11" s="424" t="s">
        <v>2174</v>
      </c>
      <c r="C11" s="424" t="s">
        <v>2389</v>
      </c>
      <c r="D11" s="914"/>
      <c r="E11" s="425"/>
      <c r="F11" s="425"/>
      <c r="G11" s="163" t="s">
        <v>79</v>
      </c>
      <c r="H11" s="163"/>
      <c r="I11" s="163"/>
      <c r="J11" s="163"/>
      <c r="K11" s="163"/>
      <c r="L11" s="581" t="s">
        <v>459</v>
      </c>
      <c r="S11" s="38">
        <f t="shared" si="0"/>
        <v>0</v>
      </c>
    </row>
    <row r="12" spans="1:19" ht="46.5" x14ac:dyDescent="0.2">
      <c r="A12" s="35">
        <v>5</v>
      </c>
      <c r="B12" s="424" t="s">
        <v>2175</v>
      </c>
      <c r="C12" s="424" t="s">
        <v>1388</v>
      </c>
      <c r="D12" s="914"/>
      <c r="E12" s="425"/>
      <c r="F12" s="425"/>
      <c r="G12" s="163" t="s">
        <v>79</v>
      </c>
      <c r="H12" s="163"/>
      <c r="I12" s="163"/>
      <c r="J12" s="163"/>
      <c r="K12" s="163"/>
      <c r="L12" s="581" t="s">
        <v>459</v>
      </c>
      <c r="S12" s="38">
        <f t="shared" si="0"/>
        <v>0</v>
      </c>
    </row>
    <row r="13" spans="1:19" ht="69.75" x14ac:dyDescent="0.2">
      <c r="A13" s="35">
        <v>6</v>
      </c>
      <c r="B13" s="424" t="s">
        <v>2176</v>
      </c>
      <c r="C13" s="424" t="s">
        <v>1361</v>
      </c>
      <c r="D13" s="914"/>
      <c r="E13" s="425" t="s">
        <v>1362</v>
      </c>
      <c r="F13" s="425"/>
      <c r="G13" s="163" t="s">
        <v>79</v>
      </c>
      <c r="H13" s="163"/>
      <c r="I13" s="163"/>
      <c r="J13" s="163"/>
      <c r="K13" s="163"/>
      <c r="L13" s="581" t="s">
        <v>459</v>
      </c>
      <c r="S13" s="38">
        <f t="shared" si="0"/>
        <v>0</v>
      </c>
    </row>
    <row r="14" spans="1:19" ht="69.75" x14ac:dyDescent="0.2">
      <c r="A14" s="35">
        <v>7</v>
      </c>
      <c r="B14" s="424" t="s">
        <v>2177</v>
      </c>
      <c r="C14" s="424" t="s">
        <v>1360</v>
      </c>
      <c r="D14" s="914"/>
      <c r="E14" s="425" t="s">
        <v>1363</v>
      </c>
      <c r="F14" s="425"/>
      <c r="G14" s="163" t="s">
        <v>79</v>
      </c>
      <c r="H14" s="163"/>
      <c r="I14" s="163"/>
      <c r="J14" s="163"/>
      <c r="K14" s="163"/>
      <c r="L14" s="581" t="s">
        <v>459</v>
      </c>
      <c r="S14" s="38">
        <f t="shared" si="0"/>
        <v>0</v>
      </c>
    </row>
    <row r="15" spans="1:19" ht="46.5" x14ac:dyDescent="0.2">
      <c r="A15" s="35">
        <v>8</v>
      </c>
      <c r="B15" s="424" t="s">
        <v>2183</v>
      </c>
      <c r="C15" s="424" t="s">
        <v>1364</v>
      </c>
      <c r="D15" s="914"/>
      <c r="E15" s="425"/>
      <c r="F15" s="425"/>
      <c r="G15" s="163" t="s">
        <v>79</v>
      </c>
      <c r="H15" s="163"/>
      <c r="I15" s="163"/>
      <c r="J15" s="163"/>
      <c r="K15" s="163"/>
      <c r="L15" s="581" t="s">
        <v>459</v>
      </c>
      <c r="S15" s="38">
        <f t="shared" si="0"/>
        <v>0</v>
      </c>
    </row>
    <row r="16" spans="1:19" ht="46.5" x14ac:dyDescent="0.2">
      <c r="A16" s="35">
        <v>9</v>
      </c>
      <c r="B16" s="424" t="s">
        <v>2182</v>
      </c>
      <c r="C16" s="424" t="s">
        <v>1365</v>
      </c>
      <c r="D16" s="914"/>
      <c r="E16" s="425"/>
      <c r="F16" s="425"/>
      <c r="G16" s="163" t="s">
        <v>79</v>
      </c>
      <c r="H16" s="163"/>
      <c r="I16" s="163"/>
      <c r="J16" s="163"/>
      <c r="K16" s="163"/>
      <c r="L16" s="581" t="s">
        <v>459</v>
      </c>
      <c r="S16" s="38">
        <f t="shared" si="0"/>
        <v>0</v>
      </c>
    </row>
    <row r="17" spans="1:19" ht="46.5" x14ac:dyDescent="0.2">
      <c r="A17" s="35">
        <v>10</v>
      </c>
      <c r="B17" s="424" t="s">
        <v>2181</v>
      </c>
      <c r="C17" s="424" t="s">
        <v>1365</v>
      </c>
      <c r="D17" s="914"/>
      <c r="E17" s="425"/>
      <c r="F17" s="425"/>
      <c r="G17" s="163" t="s">
        <v>79</v>
      </c>
      <c r="H17" s="163"/>
      <c r="I17" s="163"/>
      <c r="J17" s="163"/>
      <c r="K17" s="163"/>
      <c r="L17" s="581" t="s">
        <v>459</v>
      </c>
      <c r="S17" s="38">
        <f t="shared" si="0"/>
        <v>0</v>
      </c>
    </row>
    <row r="18" spans="1:19" ht="46.5" x14ac:dyDescent="0.2">
      <c r="A18" s="35">
        <v>11</v>
      </c>
      <c r="B18" s="424" t="s">
        <v>2180</v>
      </c>
      <c r="C18" s="424" t="s">
        <v>1366</v>
      </c>
      <c r="D18" s="914"/>
      <c r="E18" s="425" t="s">
        <v>1367</v>
      </c>
      <c r="F18" s="425"/>
      <c r="G18" s="163" t="s">
        <v>79</v>
      </c>
      <c r="H18" s="163"/>
      <c r="I18" s="163"/>
      <c r="J18" s="163"/>
      <c r="K18" s="163"/>
      <c r="L18" s="581" t="s">
        <v>459</v>
      </c>
      <c r="S18" s="38">
        <f t="shared" si="0"/>
        <v>0</v>
      </c>
    </row>
    <row r="19" spans="1:19" ht="118.5" customHeight="1" x14ac:dyDescent="0.2">
      <c r="A19" s="35">
        <v>12</v>
      </c>
      <c r="B19" s="424" t="s">
        <v>2179</v>
      </c>
      <c r="C19" s="424" t="s">
        <v>1368</v>
      </c>
      <c r="D19" s="914"/>
      <c r="E19" s="425"/>
      <c r="F19" s="425"/>
      <c r="G19" s="163" t="s">
        <v>79</v>
      </c>
      <c r="H19" s="163"/>
      <c r="I19" s="163"/>
      <c r="J19" s="163"/>
      <c r="K19" s="163"/>
      <c r="L19" s="581" t="s">
        <v>459</v>
      </c>
      <c r="S19" s="38">
        <f t="shared" si="0"/>
        <v>0</v>
      </c>
    </row>
    <row r="20" spans="1:19" ht="115.5" customHeight="1" x14ac:dyDescent="0.2">
      <c r="A20" s="35">
        <v>13</v>
      </c>
      <c r="B20" s="424" t="s">
        <v>2178</v>
      </c>
      <c r="C20" s="424" t="s">
        <v>1369</v>
      </c>
      <c r="D20" s="914"/>
      <c r="E20" s="425"/>
      <c r="F20" s="425"/>
      <c r="G20" s="163" t="s">
        <v>79</v>
      </c>
      <c r="H20" s="163"/>
      <c r="I20" s="163"/>
      <c r="J20" s="163"/>
      <c r="K20" s="163"/>
      <c r="L20" s="581" t="s">
        <v>459</v>
      </c>
      <c r="S20" s="38">
        <f t="shared" si="0"/>
        <v>0</v>
      </c>
    </row>
    <row r="21" spans="1:19" s="95" customFormat="1" ht="48" customHeight="1" x14ac:dyDescent="0.2">
      <c r="A21" s="35">
        <v>14</v>
      </c>
      <c r="B21" s="28" t="s">
        <v>2128</v>
      </c>
      <c r="C21" s="15" t="s">
        <v>1370</v>
      </c>
      <c r="D21" s="205"/>
      <c r="E21" s="205"/>
      <c r="F21" s="12"/>
      <c r="G21" s="210">
        <v>45000</v>
      </c>
      <c r="H21" s="126"/>
      <c r="I21" s="126"/>
      <c r="J21" s="12"/>
      <c r="K21" s="12"/>
      <c r="L21" s="581" t="s">
        <v>459</v>
      </c>
      <c r="M21" s="95" t="s">
        <v>95</v>
      </c>
      <c r="O21" s="277">
        <f>G21</f>
        <v>45000</v>
      </c>
      <c r="S21" s="38">
        <f t="shared" si="0"/>
        <v>45000</v>
      </c>
    </row>
    <row r="22" spans="1:19" s="95" customFormat="1" ht="93" x14ac:dyDescent="0.2">
      <c r="A22" s="35">
        <v>15</v>
      </c>
      <c r="B22" s="205" t="s">
        <v>460</v>
      </c>
      <c r="C22" s="429" t="s">
        <v>1371</v>
      </c>
      <c r="D22" s="941" t="s">
        <v>461</v>
      </c>
      <c r="E22" s="425"/>
      <c r="F22" s="425"/>
      <c r="G22" s="33" t="s">
        <v>79</v>
      </c>
      <c r="H22" s="33"/>
      <c r="I22" s="33"/>
      <c r="J22" s="33"/>
      <c r="K22" s="33"/>
      <c r="L22" s="798" t="s">
        <v>417</v>
      </c>
      <c r="S22" s="38">
        <f t="shared" si="0"/>
        <v>0</v>
      </c>
    </row>
    <row r="23" spans="1:19" s="95" customFormat="1" ht="70.5" customHeight="1" x14ac:dyDescent="0.2">
      <c r="A23" s="35">
        <v>16</v>
      </c>
      <c r="B23" s="205" t="s">
        <v>2184</v>
      </c>
      <c r="C23" s="429" t="s">
        <v>1930</v>
      </c>
      <c r="D23" s="941"/>
      <c r="E23" s="942" t="s">
        <v>1898</v>
      </c>
      <c r="F23" s="942" t="s">
        <v>7</v>
      </c>
      <c r="G23" s="33" t="s">
        <v>79</v>
      </c>
      <c r="H23" s="33"/>
      <c r="I23" s="33"/>
      <c r="J23" s="33"/>
      <c r="K23" s="33"/>
      <c r="L23" s="799"/>
      <c r="S23" s="38">
        <f t="shared" si="0"/>
        <v>0</v>
      </c>
    </row>
    <row r="24" spans="1:19" s="95" customFormat="1" ht="46.5" x14ac:dyDescent="0.2">
      <c r="A24" s="35">
        <v>17</v>
      </c>
      <c r="B24" s="28" t="s">
        <v>2129</v>
      </c>
      <c r="C24" s="429" t="s">
        <v>1931</v>
      </c>
      <c r="D24" s="941"/>
      <c r="E24" s="944"/>
      <c r="F24" s="944"/>
      <c r="G24" s="275">
        <f>120*80</f>
        <v>9600</v>
      </c>
      <c r="H24" s="425"/>
      <c r="I24" s="275">
        <f>120*80</f>
        <v>9600</v>
      </c>
      <c r="J24" s="425"/>
      <c r="K24" s="425"/>
      <c r="L24" s="800"/>
      <c r="M24" s="95" t="s">
        <v>95</v>
      </c>
      <c r="O24" s="278">
        <f>G24</f>
        <v>9600</v>
      </c>
      <c r="S24" s="38">
        <f t="shared" si="0"/>
        <v>9600</v>
      </c>
    </row>
    <row r="25" spans="1:19" ht="69.75" x14ac:dyDescent="0.2">
      <c r="A25" s="35">
        <v>18</v>
      </c>
      <c r="B25" s="205" t="s">
        <v>462</v>
      </c>
      <c r="C25" s="115" t="s">
        <v>1372</v>
      </c>
      <c r="D25" s="207" t="s">
        <v>2390</v>
      </c>
      <c r="E25" s="374"/>
      <c r="F25" s="374"/>
      <c r="G25" s="163" t="s">
        <v>79</v>
      </c>
      <c r="H25" s="163"/>
      <c r="I25" s="163"/>
      <c r="J25" s="163"/>
      <c r="K25" s="163"/>
      <c r="L25" s="576" t="s">
        <v>459</v>
      </c>
      <c r="S25" s="38">
        <f t="shared" si="0"/>
        <v>0</v>
      </c>
    </row>
    <row r="26" spans="1:19" ht="69.75" x14ac:dyDescent="0.2">
      <c r="A26" s="35">
        <v>19</v>
      </c>
      <c r="B26" s="205" t="s">
        <v>2185</v>
      </c>
      <c r="C26" s="205" t="s">
        <v>1373</v>
      </c>
      <c r="D26" s="207"/>
      <c r="E26" s="207"/>
      <c r="F26" s="207"/>
      <c r="G26" s="163" t="s">
        <v>79</v>
      </c>
      <c r="H26" s="163"/>
      <c r="I26" s="163"/>
      <c r="J26" s="163"/>
      <c r="K26" s="163"/>
      <c r="L26" s="577"/>
      <c r="S26" s="38">
        <f t="shared" si="0"/>
        <v>0</v>
      </c>
    </row>
    <row r="27" spans="1:19" ht="46.5" x14ac:dyDescent="0.2">
      <c r="A27" s="35">
        <v>20</v>
      </c>
      <c r="B27" s="205" t="s">
        <v>2186</v>
      </c>
      <c r="C27" s="205" t="s">
        <v>1374</v>
      </c>
      <c r="D27" s="207"/>
      <c r="E27" s="207"/>
      <c r="F27" s="207"/>
      <c r="G27" s="163" t="s">
        <v>79</v>
      </c>
      <c r="H27" s="163"/>
      <c r="I27" s="163"/>
      <c r="J27" s="163"/>
      <c r="K27" s="163"/>
      <c r="L27" s="577"/>
      <c r="S27" s="38">
        <f t="shared" si="0"/>
        <v>0</v>
      </c>
    </row>
    <row r="28" spans="1:19" ht="69.75" x14ac:dyDescent="0.2">
      <c r="A28" s="35">
        <v>21</v>
      </c>
      <c r="B28" s="205" t="s">
        <v>2187</v>
      </c>
      <c r="C28" s="205" t="s">
        <v>1375</v>
      </c>
      <c r="D28" s="207"/>
      <c r="E28" s="207"/>
      <c r="F28" s="207"/>
      <c r="G28" s="163" t="s">
        <v>79</v>
      </c>
      <c r="H28" s="163"/>
      <c r="I28" s="163"/>
      <c r="J28" s="163"/>
      <c r="K28" s="163"/>
      <c r="L28" s="577"/>
      <c r="S28" s="38">
        <f t="shared" si="0"/>
        <v>0</v>
      </c>
    </row>
    <row r="29" spans="1:19" ht="69.75" x14ac:dyDescent="0.2">
      <c r="A29" s="35">
        <v>22</v>
      </c>
      <c r="B29" s="28" t="s">
        <v>2188</v>
      </c>
      <c r="C29" s="274" t="s">
        <v>1376</v>
      </c>
      <c r="D29" s="207"/>
      <c r="E29" s="207"/>
      <c r="F29" s="207"/>
      <c r="G29" s="163" t="s">
        <v>79</v>
      </c>
      <c r="H29" s="163"/>
      <c r="I29" s="163"/>
      <c r="J29" s="163"/>
      <c r="K29" s="163"/>
      <c r="L29" s="577"/>
      <c r="S29" s="38">
        <f t="shared" si="0"/>
        <v>0</v>
      </c>
    </row>
    <row r="30" spans="1:19" ht="69.75" x14ac:dyDescent="0.2">
      <c r="A30" s="35">
        <v>23</v>
      </c>
      <c r="B30" s="28" t="s">
        <v>2189</v>
      </c>
      <c r="C30" s="274" t="s">
        <v>1377</v>
      </c>
      <c r="D30" s="207"/>
      <c r="E30" s="14"/>
      <c r="F30" s="14"/>
      <c r="G30" s="163" t="s">
        <v>79</v>
      </c>
      <c r="H30" s="163"/>
      <c r="I30" s="163"/>
      <c r="J30" s="163"/>
      <c r="K30" s="163"/>
      <c r="L30" s="577"/>
      <c r="S30" s="38">
        <f t="shared" si="0"/>
        <v>0</v>
      </c>
    </row>
    <row r="31" spans="1:19" ht="139.5" x14ac:dyDescent="0.2">
      <c r="A31" s="35">
        <v>24</v>
      </c>
      <c r="B31" s="202" t="s">
        <v>1378</v>
      </c>
      <c r="C31" s="202"/>
      <c r="D31" s="635" t="s">
        <v>2391</v>
      </c>
      <c r="E31" s="75"/>
      <c r="F31" s="229"/>
      <c r="G31" s="241">
        <v>200000</v>
      </c>
      <c r="H31" s="163"/>
      <c r="I31" s="163"/>
      <c r="J31" s="163"/>
      <c r="K31" s="163"/>
      <c r="L31" s="586" t="s">
        <v>2130</v>
      </c>
      <c r="M31" s="1" t="s">
        <v>2405</v>
      </c>
      <c r="O31" s="37">
        <f>G31</f>
        <v>200000</v>
      </c>
      <c r="S31" s="38">
        <f t="shared" si="0"/>
        <v>200000</v>
      </c>
    </row>
    <row r="32" spans="1:19" ht="116.25" x14ac:dyDescent="0.2">
      <c r="A32" s="35">
        <v>25</v>
      </c>
      <c r="B32" s="28" t="s">
        <v>2104</v>
      </c>
      <c r="C32" s="115" t="s">
        <v>1379</v>
      </c>
      <c r="D32" s="641" t="s">
        <v>2392</v>
      </c>
      <c r="E32" s="14"/>
      <c r="F32" s="35" t="s">
        <v>2105</v>
      </c>
      <c r="G32" s="210">
        <v>50000</v>
      </c>
      <c r="H32" s="126"/>
      <c r="I32" s="126"/>
      <c r="J32" s="210">
        <v>50000</v>
      </c>
      <c r="K32" s="12"/>
      <c r="L32" s="618" t="s">
        <v>2108</v>
      </c>
      <c r="M32" s="95" t="s">
        <v>95</v>
      </c>
      <c r="O32" s="37">
        <f>G32</f>
        <v>50000</v>
      </c>
      <c r="S32" s="38">
        <f t="shared" si="0"/>
        <v>50000</v>
      </c>
    </row>
    <row r="33" spans="1:19" ht="69.75" customHeight="1" x14ac:dyDescent="0.2">
      <c r="A33" s="35">
        <v>26</v>
      </c>
      <c r="B33" s="205" t="s">
        <v>463</v>
      </c>
      <c r="C33" s="429" t="s">
        <v>463</v>
      </c>
      <c r="D33" s="937" t="s">
        <v>2393</v>
      </c>
      <c r="E33" s="206"/>
      <c r="F33" s="206"/>
      <c r="G33" s="163" t="s">
        <v>79</v>
      </c>
      <c r="H33" s="163"/>
      <c r="I33" s="163"/>
      <c r="J33" s="163"/>
      <c r="K33" s="163"/>
      <c r="L33" s="948" t="s">
        <v>417</v>
      </c>
      <c r="S33" s="38">
        <f t="shared" si="0"/>
        <v>0</v>
      </c>
    </row>
    <row r="34" spans="1:19" ht="69.75" x14ac:dyDescent="0.2">
      <c r="A34" s="35">
        <v>27</v>
      </c>
      <c r="B34" s="205" t="s">
        <v>2190</v>
      </c>
      <c r="C34" s="429" t="s">
        <v>1932</v>
      </c>
      <c r="D34" s="937"/>
      <c r="E34" s="207"/>
      <c r="F34" s="207"/>
      <c r="G34" s="163" t="s">
        <v>79</v>
      </c>
      <c r="H34" s="163"/>
      <c r="I34" s="163"/>
      <c r="J34" s="163"/>
      <c r="K34" s="163"/>
      <c r="L34" s="948"/>
      <c r="S34" s="38">
        <f t="shared" si="0"/>
        <v>0</v>
      </c>
    </row>
    <row r="35" spans="1:19" ht="46.5" x14ac:dyDescent="0.2">
      <c r="A35" s="35">
        <v>28</v>
      </c>
      <c r="B35" s="28" t="s">
        <v>1962</v>
      </c>
      <c r="C35" s="333" t="s">
        <v>1931</v>
      </c>
      <c r="D35" s="937"/>
      <c r="E35" s="207"/>
      <c r="F35" s="207"/>
      <c r="G35" s="276">
        <f>120*80</f>
        <v>9600</v>
      </c>
      <c r="H35" s="332"/>
      <c r="I35" s="332"/>
      <c r="J35" s="12"/>
      <c r="K35" s="276">
        <f>120*80</f>
        <v>9600</v>
      </c>
      <c r="L35" s="948"/>
      <c r="M35" s="95" t="s">
        <v>95</v>
      </c>
      <c r="O35" s="85">
        <f>G35</f>
        <v>9600</v>
      </c>
      <c r="S35" s="38">
        <f t="shared" si="0"/>
        <v>9600</v>
      </c>
    </row>
    <row r="36" spans="1:19" s="95" customFormat="1" ht="93" x14ac:dyDescent="0.2">
      <c r="A36" s="35">
        <v>29</v>
      </c>
      <c r="B36" s="201" t="s">
        <v>393</v>
      </c>
      <c r="C36" s="15" t="s">
        <v>1380</v>
      </c>
      <c r="D36" s="941" t="s">
        <v>2394</v>
      </c>
      <c r="E36" s="15"/>
      <c r="F36" s="15"/>
      <c r="G36" s="59">
        <v>2400000</v>
      </c>
      <c r="H36" s="15"/>
      <c r="I36" s="15"/>
      <c r="J36" s="115"/>
      <c r="K36" s="115"/>
      <c r="L36" s="817" t="s">
        <v>1384</v>
      </c>
      <c r="M36" s="95" t="s">
        <v>1385</v>
      </c>
      <c r="R36" s="253">
        <f>G36</f>
        <v>2400000</v>
      </c>
      <c r="S36" s="38">
        <f t="shared" si="0"/>
        <v>2400000</v>
      </c>
    </row>
    <row r="37" spans="1:19" s="95" customFormat="1" ht="211.5" customHeight="1" x14ac:dyDescent="0.2">
      <c r="A37" s="35">
        <v>30</v>
      </c>
      <c r="B37" s="201" t="s">
        <v>394</v>
      </c>
      <c r="C37" s="201" t="s">
        <v>1381</v>
      </c>
      <c r="D37" s="941"/>
      <c r="E37" s="12"/>
      <c r="F37" s="12"/>
      <c r="G37" s="59">
        <v>100000</v>
      </c>
      <c r="H37" s="126"/>
      <c r="I37" s="126"/>
      <c r="J37" s="12"/>
      <c r="K37" s="12"/>
      <c r="L37" s="819"/>
      <c r="M37" s="95" t="s">
        <v>1385</v>
      </c>
      <c r="R37" s="253">
        <f>G37</f>
        <v>100000</v>
      </c>
      <c r="S37" s="38">
        <f t="shared" si="0"/>
        <v>100000</v>
      </c>
    </row>
    <row r="38" spans="1:19" x14ac:dyDescent="0.2">
      <c r="N38" s="99">
        <f>SUM(N8:N37)</f>
        <v>0</v>
      </c>
      <c r="O38" s="99">
        <f t="shared" ref="O38:S38" si="1">SUM(O8:O37)</f>
        <v>314200</v>
      </c>
      <c r="P38" s="99">
        <f t="shared" si="1"/>
        <v>0</v>
      </c>
      <c r="Q38" s="99">
        <f t="shared" si="1"/>
        <v>0</v>
      </c>
      <c r="R38" s="99">
        <f t="shared" si="1"/>
        <v>2500000</v>
      </c>
      <c r="S38" s="99">
        <f t="shared" si="1"/>
        <v>2814200</v>
      </c>
    </row>
  </sheetData>
  <mergeCells count="22">
    <mergeCell ref="D8:D20"/>
    <mergeCell ref="D33:D35"/>
    <mergeCell ref="L33:L35"/>
    <mergeCell ref="D36:D37"/>
    <mergeCell ref="L36:L37"/>
    <mergeCell ref="L22:L24"/>
    <mergeCell ref="D22:D24"/>
    <mergeCell ref="E23:E24"/>
    <mergeCell ref="F23:F24"/>
    <mergeCell ref="A1:L1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C10" sqref="C10"/>
    </sheetView>
  </sheetViews>
  <sheetFormatPr defaultColWidth="8.75" defaultRowHeight="20.25" x14ac:dyDescent="0.3"/>
  <cols>
    <col min="1" max="2" width="40.625" style="371" bestFit="1" customWidth="1"/>
    <col min="3" max="3" width="43.75" style="371" customWidth="1"/>
    <col min="4" max="4" width="40.125" style="371" bestFit="1" customWidth="1"/>
    <col min="5" max="16384" width="8.75" style="371"/>
  </cols>
  <sheetData>
    <row r="1" spans="1:12" ht="23.25" customHeight="1" x14ac:dyDescent="0.5">
      <c r="A1" s="967" t="s">
        <v>750</v>
      </c>
      <c r="B1" s="967"/>
      <c r="C1" s="967"/>
      <c r="D1" s="967"/>
      <c r="E1" s="60"/>
      <c r="F1" s="60"/>
      <c r="G1" s="60"/>
      <c r="H1" s="60"/>
      <c r="I1" s="60"/>
      <c r="J1" s="60"/>
      <c r="K1" s="60"/>
      <c r="L1" s="60"/>
    </row>
    <row r="2" spans="1:12" s="520" customFormat="1" ht="23.25" customHeight="1" x14ac:dyDescent="0.5">
      <c r="A2" s="778" t="s">
        <v>1476</v>
      </c>
      <c r="B2" s="778"/>
      <c r="C2" s="778"/>
      <c r="D2" s="778"/>
      <c r="E2" s="119"/>
      <c r="F2" s="119"/>
      <c r="G2" s="119"/>
      <c r="H2" s="119"/>
      <c r="I2" s="119"/>
      <c r="J2" s="119"/>
      <c r="K2" s="119"/>
      <c r="L2" s="476"/>
    </row>
    <row r="3" spans="1:12" s="521" customFormat="1" ht="23.25" customHeight="1" x14ac:dyDescent="0.2">
      <c r="A3" s="778" t="s">
        <v>1383</v>
      </c>
      <c r="B3" s="778"/>
      <c r="C3" s="778"/>
      <c r="D3" s="778"/>
      <c r="E3" s="119"/>
      <c r="F3" s="119"/>
      <c r="G3" s="119"/>
      <c r="H3" s="119"/>
      <c r="I3" s="119"/>
      <c r="J3" s="119"/>
      <c r="K3" s="119"/>
      <c r="L3" s="119"/>
    </row>
    <row r="4" spans="1:12" s="522" customFormat="1" ht="23.25" customHeight="1" x14ac:dyDescent="0.2">
      <c r="A4" s="875" t="s">
        <v>599</v>
      </c>
      <c r="B4" s="875"/>
      <c r="C4" s="875"/>
      <c r="D4" s="875"/>
      <c r="E4" s="119"/>
      <c r="F4" s="119"/>
      <c r="G4" s="119"/>
      <c r="H4" s="119"/>
      <c r="I4" s="119"/>
      <c r="J4" s="119"/>
      <c r="K4" s="119"/>
      <c r="L4" s="119"/>
    </row>
    <row r="5" spans="1:12" ht="23.25" x14ac:dyDescent="0.5">
      <c r="A5" s="145" t="s">
        <v>745</v>
      </c>
      <c r="B5" s="145" t="s">
        <v>746</v>
      </c>
      <c r="C5" s="145" t="s">
        <v>747</v>
      </c>
      <c r="D5" s="145" t="s">
        <v>748</v>
      </c>
      <c r="E5" s="60"/>
      <c r="F5" s="60"/>
      <c r="G5" s="60"/>
      <c r="H5" s="60"/>
      <c r="I5" s="60"/>
      <c r="J5" s="60"/>
      <c r="K5" s="60"/>
      <c r="L5" s="60"/>
    </row>
    <row r="6" spans="1:12" ht="69.75" x14ac:dyDescent="0.5">
      <c r="A6" s="115" t="s">
        <v>1933</v>
      </c>
      <c r="B6" s="115" t="s">
        <v>1934</v>
      </c>
      <c r="C6" s="115" t="s">
        <v>1935</v>
      </c>
      <c r="D6" s="115" t="s">
        <v>1936</v>
      </c>
      <c r="E6" s="60"/>
      <c r="F6" s="60"/>
      <c r="G6" s="60"/>
      <c r="H6" s="60"/>
      <c r="I6" s="60"/>
      <c r="J6" s="60"/>
      <c r="K6" s="60"/>
      <c r="L6" s="60"/>
    </row>
    <row r="7" spans="1:12" ht="46.5" x14ac:dyDescent="0.5">
      <c r="A7" s="115" t="s">
        <v>1937</v>
      </c>
      <c r="B7" s="115" t="s">
        <v>1938</v>
      </c>
      <c r="C7" s="115" t="s">
        <v>1940</v>
      </c>
      <c r="D7" s="115" t="s">
        <v>1939</v>
      </c>
      <c r="E7" s="60"/>
      <c r="F7" s="60"/>
      <c r="G7" s="60"/>
      <c r="H7" s="60"/>
      <c r="I7" s="60"/>
      <c r="J7" s="60"/>
      <c r="K7" s="60"/>
      <c r="L7" s="60"/>
    </row>
  </sheetData>
  <mergeCells count="4">
    <mergeCell ref="A1:D1"/>
    <mergeCell ref="A2:D2"/>
    <mergeCell ref="A3:D3"/>
    <mergeCell ref="A4:D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90" zoomScaleNormal="90" workbookViewId="0">
      <selection activeCell="D20" sqref="D20"/>
    </sheetView>
  </sheetViews>
  <sheetFormatPr defaultColWidth="8.75" defaultRowHeight="16.5" x14ac:dyDescent="0.35"/>
  <cols>
    <col min="1" max="2" width="14.375" style="372" customWidth="1"/>
    <col min="3" max="3" width="27.125" style="372" customWidth="1"/>
    <col min="4" max="4" width="25.875" style="372" customWidth="1"/>
    <col min="5" max="6" width="15.375" style="372" customWidth="1"/>
    <col min="7" max="7" width="22.75" style="372" customWidth="1"/>
    <col min="8" max="8" width="25.25" style="372" customWidth="1"/>
    <col min="9" max="16384" width="8.75" style="372"/>
  </cols>
  <sheetData>
    <row r="1" spans="1:13" ht="23.25" x14ac:dyDescent="0.3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3" s="373" customFormat="1" ht="21" customHeight="1" x14ac:dyDescent="0.45">
      <c r="A2" s="778" t="s">
        <v>1476</v>
      </c>
      <c r="B2" s="778"/>
      <c r="C2" s="778"/>
      <c r="D2" s="778"/>
      <c r="E2" s="778"/>
      <c r="F2" s="778"/>
      <c r="G2" s="778"/>
      <c r="H2" s="778"/>
      <c r="I2" s="372"/>
      <c r="J2" s="372"/>
      <c r="K2" s="372"/>
      <c r="L2" s="372"/>
      <c r="M2" s="372"/>
    </row>
    <row r="3" spans="1:13" s="375" customFormat="1" ht="21" customHeight="1" x14ac:dyDescent="0.35">
      <c r="A3" s="970" t="s">
        <v>2209</v>
      </c>
      <c r="B3" s="970"/>
      <c r="C3" s="970"/>
      <c r="D3" s="970"/>
      <c r="E3" s="970"/>
      <c r="F3" s="970"/>
      <c r="G3" s="970"/>
      <c r="H3" s="970"/>
      <c r="I3" s="372"/>
      <c r="J3" s="372"/>
      <c r="K3" s="372"/>
      <c r="L3" s="372"/>
      <c r="M3" s="372"/>
    </row>
    <row r="4" spans="1:13" s="376" customFormat="1" ht="21" customHeight="1" x14ac:dyDescent="0.35">
      <c r="A4" s="971" t="s">
        <v>2208</v>
      </c>
      <c r="B4" s="971"/>
      <c r="C4" s="971"/>
      <c r="D4" s="971"/>
      <c r="E4" s="971"/>
      <c r="F4" s="971"/>
      <c r="G4" s="971"/>
      <c r="H4" s="971"/>
      <c r="I4" s="372"/>
      <c r="J4" s="372"/>
      <c r="K4" s="372"/>
      <c r="L4" s="372"/>
      <c r="M4" s="372"/>
    </row>
    <row r="5" spans="1:13" s="373" customFormat="1" ht="21" x14ac:dyDescent="0.45">
      <c r="A5" s="968" t="s">
        <v>650</v>
      </c>
      <c r="B5" s="968"/>
      <c r="C5" s="969" t="s">
        <v>651</v>
      </c>
      <c r="D5" s="969"/>
      <c r="E5" s="969" t="s">
        <v>652</v>
      </c>
      <c r="F5" s="969"/>
      <c r="G5" s="968" t="s">
        <v>653</v>
      </c>
      <c r="H5" s="968"/>
      <c r="I5" s="372"/>
      <c r="J5" s="372"/>
      <c r="K5" s="372"/>
      <c r="L5" s="372"/>
      <c r="M5" s="372"/>
    </row>
    <row r="6" spans="1:13" s="373" customFormat="1" ht="21" x14ac:dyDescent="0.45">
      <c r="A6" s="523" t="s">
        <v>654</v>
      </c>
      <c r="B6" s="524" t="s">
        <v>17</v>
      </c>
      <c r="C6" s="523" t="s">
        <v>654</v>
      </c>
      <c r="D6" s="524" t="s">
        <v>17</v>
      </c>
      <c r="E6" s="523" t="s">
        <v>654</v>
      </c>
      <c r="F6" s="524" t="s">
        <v>17</v>
      </c>
      <c r="G6" s="523" t="s">
        <v>654</v>
      </c>
      <c r="H6" s="524" t="s">
        <v>17</v>
      </c>
      <c r="I6" s="372"/>
      <c r="J6" s="372"/>
      <c r="K6" s="372"/>
      <c r="L6" s="372"/>
      <c r="M6" s="372"/>
    </row>
    <row r="7" spans="1:13" s="60" customFormat="1" ht="69.75" x14ac:dyDescent="0.5">
      <c r="A7" s="443"/>
      <c r="B7" s="443"/>
      <c r="C7" s="443" t="s">
        <v>1930</v>
      </c>
      <c r="D7" s="443" t="s">
        <v>2206</v>
      </c>
      <c r="E7" s="443"/>
      <c r="F7" s="443"/>
      <c r="G7" s="443" t="s">
        <v>1932</v>
      </c>
      <c r="H7" s="443" t="s">
        <v>2207</v>
      </c>
    </row>
  </sheetData>
  <mergeCells count="8">
    <mergeCell ref="A5:B5"/>
    <mergeCell ref="C5:D5"/>
    <mergeCell ref="E5:F5"/>
    <mergeCell ref="G5:H5"/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zoomScale="90" zoomScaleNormal="90" workbookViewId="0">
      <selection activeCell="E9" sqref="E9"/>
    </sheetView>
  </sheetViews>
  <sheetFormatPr defaultColWidth="9.125" defaultRowHeight="23.25" x14ac:dyDescent="0.2"/>
  <cols>
    <col min="1" max="1" width="6" style="1" customWidth="1"/>
    <col min="2" max="2" width="23.375" style="1" customWidth="1"/>
    <col min="3" max="3" width="20" style="1" customWidth="1"/>
    <col min="4" max="4" width="22.375" style="1" customWidth="1"/>
    <col min="5" max="5" width="14" style="1" customWidth="1"/>
    <col min="6" max="6" width="12.375" style="1" customWidth="1"/>
    <col min="7" max="7" width="11.375" style="1" customWidth="1"/>
    <col min="8" max="9" width="9.625" style="36" customWidth="1"/>
    <col min="10" max="11" width="9.625" style="1" customWidth="1"/>
    <col min="12" max="12" width="13.375" style="1" customWidth="1"/>
    <col min="13" max="13" width="9.125" style="1"/>
    <col min="14" max="14" width="13.625" style="1" customWidth="1"/>
    <col min="15" max="16384" width="9.125" style="1"/>
  </cols>
  <sheetData>
    <row r="1" spans="1:12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857" t="s">
        <v>1459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ht="93" x14ac:dyDescent="0.2">
      <c r="A8" s="14"/>
      <c r="B8" s="14"/>
      <c r="C8" s="14"/>
      <c r="D8" s="86" t="s">
        <v>1460</v>
      </c>
      <c r="E8" s="75"/>
      <c r="F8" s="14"/>
      <c r="G8" s="14"/>
      <c r="H8" s="45"/>
      <c r="I8" s="45"/>
      <c r="J8" s="14"/>
      <c r="K8" s="14"/>
      <c r="L8" s="14"/>
    </row>
    <row r="9" spans="1:12" ht="93" x14ac:dyDescent="0.2">
      <c r="A9" s="14"/>
      <c r="B9" s="14"/>
      <c r="C9" s="14"/>
      <c r="D9" s="86" t="s">
        <v>1461</v>
      </c>
      <c r="E9" s="75"/>
      <c r="F9" s="14"/>
      <c r="G9" s="14"/>
      <c r="H9" s="45"/>
      <c r="I9" s="45"/>
      <c r="J9" s="14"/>
      <c r="K9" s="14"/>
      <c r="L9" s="14"/>
    </row>
  </sheetData>
  <mergeCells count="13">
    <mergeCell ref="A1:L1"/>
    <mergeCell ref="A3:L3"/>
    <mergeCell ref="G5:G7"/>
    <mergeCell ref="H5:K5"/>
    <mergeCell ref="L5:L7"/>
    <mergeCell ref="A2:L2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4"/>
  <sheetViews>
    <sheetView topLeftCell="A11" zoomScale="90" zoomScaleNormal="90" workbookViewId="0">
      <selection activeCell="J15" sqref="J15"/>
    </sheetView>
  </sheetViews>
  <sheetFormatPr defaultColWidth="9.125" defaultRowHeight="23.25" x14ac:dyDescent="0.2"/>
  <cols>
    <col min="1" max="1" width="5.75" style="1" customWidth="1"/>
    <col min="2" max="2" width="28.875" style="1" customWidth="1"/>
    <col min="3" max="3" width="18.875" style="1" customWidth="1"/>
    <col min="4" max="4" width="26.375" style="1" customWidth="1"/>
    <col min="5" max="5" width="10.75" style="1" customWidth="1"/>
    <col min="6" max="6" width="13.375" style="1" customWidth="1"/>
    <col min="7" max="7" width="10.25" style="1" customWidth="1"/>
    <col min="8" max="9" width="9.125" style="36" customWidth="1"/>
    <col min="10" max="11" width="9.125" style="1" customWidth="1"/>
    <col min="12" max="12" width="14.75" style="557" customWidth="1"/>
    <col min="13" max="13" width="9.125" style="1"/>
    <col min="14" max="14" width="13.625" style="1" customWidth="1"/>
    <col min="15" max="16384" width="9.125" style="1"/>
  </cols>
  <sheetData>
    <row r="1" spans="1:12" x14ac:dyDescent="0.2">
      <c r="A1" s="884" t="s">
        <v>18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778" t="s">
        <v>1404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2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875"/>
      <c r="J4" s="875"/>
      <c r="K4" s="875"/>
      <c r="L4" s="875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33" t="s">
        <v>6</v>
      </c>
      <c r="I6" s="233" t="s">
        <v>7</v>
      </c>
      <c r="J6" s="200" t="s">
        <v>8</v>
      </c>
      <c r="K6" s="20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33" t="s">
        <v>10</v>
      </c>
      <c r="I7" s="233" t="s">
        <v>11</v>
      </c>
      <c r="J7" s="200" t="s">
        <v>12</v>
      </c>
      <c r="K7" s="200" t="s">
        <v>13</v>
      </c>
      <c r="L7" s="791"/>
    </row>
    <row r="8" spans="1:12" ht="73.5" customHeight="1" x14ac:dyDescent="0.2">
      <c r="A8" s="484">
        <v>1</v>
      </c>
      <c r="B8" s="412" t="s">
        <v>1405</v>
      </c>
      <c r="C8" s="412" t="s">
        <v>1389</v>
      </c>
      <c r="D8" s="972" t="s">
        <v>2395</v>
      </c>
      <c r="E8" s="410" t="s">
        <v>1390</v>
      </c>
      <c r="F8" s="410"/>
      <c r="G8" s="410"/>
      <c r="H8" s="410"/>
      <c r="I8" s="410"/>
      <c r="J8" s="410"/>
      <c r="K8" s="410"/>
      <c r="L8" s="579" t="s">
        <v>1391</v>
      </c>
    </row>
    <row r="9" spans="1:12" ht="303" customHeight="1" x14ac:dyDescent="0.2">
      <c r="A9" s="495"/>
      <c r="B9" s="499" t="s">
        <v>1406</v>
      </c>
      <c r="C9" s="413" t="s">
        <v>1392</v>
      </c>
      <c r="D9" s="973"/>
      <c r="E9" s="495"/>
      <c r="F9" s="411" t="s">
        <v>1393</v>
      </c>
      <c r="G9" s="411" t="s">
        <v>79</v>
      </c>
      <c r="H9" s="411"/>
      <c r="I9" s="411"/>
      <c r="J9" s="411"/>
      <c r="K9" s="411"/>
      <c r="L9" s="580" t="s">
        <v>2210</v>
      </c>
    </row>
    <row r="10" spans="1:12" ht="118.5" customHeight="1" x14ac:dyDescent="0.2">
      <c r="A10" s="203">
        <v>2</v>
      </c>
      <c r="B10" s="202" t="s">
        <v>1394</v>
      </c>
      <c r="C10" s="202" t="s">
        <v>1395</v>
      </c>
      <c r="D10" s="972" t="s">
        <v>2397</v>
      </c>
      <c r="E10" s="203"/>
      <c r="F10" s="203" t="s">
        <v>1396</v>
      </c>
      <c r="G10" s="203" t="s">
        <v>79</v>
      </c>
      <c r="H10" s="203"/>
      <c r="I10" s="203"/>
      <c r="J10" s="203"/>
      <c r="K10" s="203"/>
      <c r="L10" s="581" t="s">
        <v>1397</v>
      </c>
    </row>
    <row r="11" spans="1:12" ht="73.5" customHeight="1" x14ac:dyDescent="0.2">
      <c r="A11" s="203">
        <v>3</v>
      </c>
      <c r="B11" s="202" t="s">
        <v>2396</v>
      </c>
      <c r="C11" s="202" t="s">
        <v>1398</v>
      </c>
      <c r="D11" s="974"/>
      <c r="E11" s="203"/>
      <c r="F11" s="203" t="s">
        <v>1396</v>
      </c>
      <c r="G11" s="203" t="s">
        <v>79</v>
      </c>
      <c r="H11" s="203"/>
      <c r="I11" s="203"/>
      <c r="J11" s="203"/>
      <c r="K11" s="203"/>
      <c r="L11" s="581" t="s">
        <v>1399</v>
      </c>
    </row>
    <row r="12" spans="1:12" ht="162.75" x14ac:dyDescent="0.2">
      <c r="A12" s="203">
        <v>4</v>
      </c>
      <c r="B12" s="202" t="s">
        <v>1407</v>
      </c>
      <c r="C12" s="202" t="s">
        <v>1400</v>
      </c>
      <c r="D12" s="973"/>
      <c r="E12" s="203"/>
      <c r="F12" s="203" t="s">
        <v>1396</v>
      </c>
      <c r="G12" s="203" t="s">
        <v>79</v>
      </c>
      <c r="H12" s="203"/>
      <c r="I12" s="203"/>
      <c r="J12" s="203"/>
      <c r="K12" s="203"/>
      <c r="L12" s="581" t="s">
        <v>1401</v>
      </c>
    </row>
    <row r="13" spans="1:12" ht="116.25" x14ac:dyDescent="0.2">
      <c r="A13" s="35">
        <v>5</v>
      </c>
      <c r="B13" s="202" t="s">
        <v>2191</v>
      </c>
      <c r="C13" s="202" t="s">
        <v>1402</v>
      </c>
      <c r="D13" s="124" t="s">
        <v>2398</v>
      </c>
      <c r="E13" s="279"/>
      <c r="F13" s="203" t="s">
        <v>1396</v>
      </c>
      <c r="G13" s="203" t="s">
        <v>79</v>
      </c>
      <c r="H13" s="203"/>
      <c r="I13" s="203"/>
      <c r="J13" s="203"/>
      <c r="K13" s="203"/>
      <c r="L13" s="581" t="s">
        <v>1403</v>
      </c>
    </row>
    <row r="16" spans="1:12" x14ac:dyDescent="0.2">
      <c r="H16" s="1"/>
      <c r="I16" s="1"/>
    </row>
    <row r="17" spans="8:9" x14ac:dyDescent="0.2">
      <c r="H17" s="1"/>
      <c r="I17" s="1"/>
    </row>
    <row r="18" spans="8:9" x14ac:dyDescent="0.2">
      <c r="H18" s="1"/>
      <c r="I18" s="1"/>
    </row>
    <row r="19" spans="8:9" x14ac:dyDescent="0.2">
      <c r="H19" s="1"/>
      <c r="I19" s="1"/>
    </row>
    <row r="20" spans="8:9" x14ac:dyDescent="0.2">
      <c r="H20" s="1"/>
      <c r="I20" s="1"/>
    </row>
    <row r="21" spans="8:9" x14ac:dyDescent="0.2">
      <c r="H21" s="1"/>
      <c r="I21" s="1"/>
    </row>
    <row r="22" spans="8:9" x14ac:dyDescent="0.2">
      <c r="H22" s="1"/>
      <c r="I22" s="1"/>
    </row>
    <row r="23" spans="8:9" x14ac:dyDescent="0.2">
      <c r="H23" s="1"/>
      <c r="I23" s="1"/>
    </row>
    <row r="24" spans="8:9" x14ac:dyDescent="0.2">
      <c r="H24" s="1"/>
      <c r="I24" s="1"/>
    </row>
  </sheetData>
  <mergeCells count="15">
    <mergeCell ref="D8:D9"/>
    <mergeCell ref="D10:D12"/>
    <mergeCell ref="A1:L1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"/>
  <sheetViews>
    <sheetView zoomScale="90" zoomScaleNormal="90" workbookViewId="0">
      <selection activeCell="D8" sqref="D8:D10"/>
    </sheetView>
  </sheetViews>
  <sheetFormatPr defaultColWidth="9" defaultRowHeight="23.25" x14ac:dyDescent="0.2"/>
  <cols>
    <col min="1" max="1" width="6.625" style="1" customWidth="1"/>
    <col min="2" max="2" width="23.375" style="1" customWidth="1"/>
    <col min="3" max="3" width="20" style="1" customWidth="1"/>
    <col min="4" max="4" width="22.125" style="1" customWidth="1"/>
    <col min="5" max="5" width="14" style="1" customWidth="1"/>
    <col min="6" max="6" width="10.75" style="557" customWidth="1"/>
    <col min="7" max="7" width="11.375" style="1" customWidth="1"/>
    <col min="8" max="9" width="9.625" style="36" customWidth="1"/>
    <col min="10" max="11" width="9.625" style="1" customWidth="1"/>
    <col min="12" max="12" width="12.75" style="1" customWidth="1"/>
    <col min="13" max="13" width="9" style="1"/>
    <col min="14" max="14" width="13.625" style="1" customWidth="1"/>
    <col min="15" max="16384" width="9" style="1"/>
  </cols>
  <sheetData>
    <row r="1" spans="1:19" ht="26.25" customHeigh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528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778" t="s">
        <v>548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ht="24.75" customHeight="1" x14ac:dyDescent="0.2">
      <c r="A4" s="860" t="s">
        <v>530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9" x14ac:dyDescent="0.2">
      <c r="A7" s="792"/>
      <c r="B7" s="792"/>
      <c r="C7" s="792"/>
      <c r="D7" s="792"/>
      <c r="E7" s="792"/>
      <c r="F7" s="792"/>
      <c r="G7" s="792"/>
      <c r="H7" s="21" t="s">
        <v>10</v>
      </c>
      <c r="I7" s="21" t="s">
        <v>11</v>
      </c>
      <c r="J7" s="22" t="s">
        <v>12</v>
      </c>
      <c r="K7" s="22" t="s">
        <v>13</v>
      </c>
      <c r="L7" s="792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3" x14ac:dyDescent="0.2">
      <c r="A8" s="863">
        <v>1</v>
      </c>
      <c r="B8" s="412" t="s">
        <v>574</v>
      </c>
      <c r="C8" s="101" t="s">
        <v>873</v>
      </c>
      <c r="D8" s="795" t="s">
        <v>2316</v>
      </c>
      <c r="E8" s="798" t="s">
        <v>876</v>
      </c>
      <c r="F8" s="798" t="s">
        <v>831</v>
      </c>
      <c r="G8" s="866" t="s">
        <v>79</v>
      </c>
      <c r="H8" s="798"/>
      <c r="I8" s="798"/>
      <c r="J8" s="798"/>
      <c r="K8" s="798"/>
      <c r="L8" s="863" t="s">
        <v>2250</v>
      </c>
      <c r="M8" s="29" t="s">
        <v>79</v>
      </c>
      <c r="N8" s="2"/>
      <c r="O8" s="2"/>
      <c r="P8" s="2"/>
      <c r="Q8" s="2"/>
      <c r="R8" s="2"/>
      <c r="S8" s="38">
        <f>SUM(N8:R8)</f>
        <v>0</v>
      </c>
    </row>
    <row r="9" spans="1:19" ht="45.75" customHeight="1" x14ac:dyDescent="0.2">
      <c r="A9" s="864"/>
      <c r="B9" s="100" t="s">
        <v>575</v>
      </c>
      <c r="C9" s="102" t="s">
        <v>874</v>
      </c>
      <c r="D9" s="796"/>
      <c r="E9" s="799"/>
      <c r="F9" s="799"/>
      <c r="G9" s="867"/>
      <c r="H9" s="799"/>
      <c r="I9" s="799"/>
      <c r="J9" s="799"/>
      <c r="K9" s="799"/>
      <c r="L9" s="864"/>
      <c r="M9" s="29" t="s">
        <v>79</v>
      </c>
      <c r="N9" s="2"/>
      <c r="O9" s="2"/>
      <c r="P9" s="2"/>
      <c r="Q9" s="2"/>
      <c r="R9" s="2"/>
      <c r="S9" s="38">
        <f t="shared" ref="S9:S10" si="0">SUM(N9:R9)</f>
        <v>0</v>
      </c>
    </row>
    <row r="10" spans="1:19" ht="69.75" x14ac:dyDescent="0.2">
      <c r="A10" s="865"/>
      <c r="B10" s="413" t="s">
        <v>576</v>
      </c>
      <c r="C10" s="103" t="s">
        <v>875</v>
      </c>
      <c r="D10" s="797"/>
      <c r="E10" s="800"/>
      <c r="F10" s="800"/>
      <c r="G10" s="868"/>
      <c r="H10" s="800"/>
      <c r="I10" s="800"/>
      <c r="J10" s="800"/>
      <c r="K10" s="800"/>
      <c r="L10" s="865"/>
      <c r="M10" s="29" t="s">
        <v>79</v>
      </c>
      <c r="N10" s="2"/>
      <c r="O10" s="2"/>
      <c r="P10" s="2"/>
      <c r="Q10" s="2"/>
      <c r="R10" s="2"/>
      <c r="S10" s="38">
        <f t="shared" si="0"/>
        <v>0</v>
      </c>
    </row>
  </sheetData>
  <mergeCells count="23">
    <mergeCell ref="A8:A10"/>
    <mergeCell ref="G8:G10"/>
    <mergeCell ref="L8:L10"/>
    <mergeCell ref="H8:H10"/>
    <mergeCell ref="I8:I10"/>
    <mergeCell ref="J8:J10"/>
    <mergeCell ref="K8:K10"/>
    <mergeCell ref="D8:D10"/>
    <mergeCell ref="E8:E10"/>
    <mergeCell ref="F8:F10"/>
    <mergeCell ref="A1:L1"/>
    <mergeCell ref="A2:L2"/>
    <mergeCell ref="A3:L3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9"/>
  <sheetViews>
    <sheetView zoomScale="90" zoomScaleNormal="90" workbookViewId="0">
      <selection activeCell="C7" sqref="C7"/>
    </sheetView>
  </sheetViews>
  <sheetFormatPr defaultColWidth="9.125" defaultRowHeight="23.25" x14ac:dyDescent="0.5"/>
  <cols>
    <col min="1" max="1" width="40.625" style="60" bestFit="1" customWidth="1"/>
    <col min="2" max="2" width="38" style="60" customWidth="1"/>
    <col min="3" max="3" width="43.75" style="60" customWidth="1"/>
    <col min="4" max="4" width="40.125" style="60" bestFit="1" customWidth="1"/>
    <col min="5" max="16384" width="9.125" style="60"/>
  </cols>
  <sheetData>
    <row r="1" spans="1:4" x14ac:dyDescent="0.5">
      <c r="A1" s="967" t="s">
        <v>750</v>
      </c>
      <c r="B1" s="967"/>
      <c r="C1" s="967"/>
      <c r="D1" s="967"/>
    </row>
    <row r="2" spans="1:4" x14ac:dyDescent="0.5">
      <c r="A2" s="778" t="s">
        <v>1476</v>
      </c>
      <c r="B2" s="778"/>
      <c r="C2" s="778"/>
      <c r="D2" s="778"/>
    </row>
    <row r="3" spans="1:4" x14ac:dyDescent="0.5">
      <c r="A3" s="778" t="s">
        <v>1404</v>
      </c>
      <c r="B3" s="778"/>
      <c r="C3" s="778"/>
      <c r="D3" s="778"/>
    </row>
    <row r="4" spans="1:4" x14ac:dyDescent="0.5">
      <c r="A4" s="875" t="s">
        <v>599</v>
      </c>
      <c r="B4" s="875"/>
      <c r="C4" s="875"/>
      <c r="D4" s="875"/>
    </row>
    <row r="5" spans="1:4" x14ac:dyDescent="0.5">
      <c r="A5" s="145" t="s">
        <v>745</v>
      </c>
      <c r="B5" s="145" t="s">
        <v>746</v>
      </c>
      <c r="C5" s="145" t="s">
        <v>747</v>
      </c>
      <c r="D5" s="145" t="s">
        <v>748</v>
      </c>
    </row>
    <row r="6" spans="1:4" ht="69.75" x14ac:dyDescent="0.5">
      <c r="A6" s="297" t="s">
        <v>1434</v>
      </c>
      <c r="B6" s="115" t="s">
        <v>1435</v>
      </c>
      <c r="C6" s="115" t="s">
        <v>1436</v>
      </c>
      <c r="D6" s="115" t="s">
        <v>1437</v>
      </c>
    </row>
    <row r="7" spans="1:4" ht="93" x14ac:dyDescent="0.5">
      <c r="A7" s="297" t="s">
        <v>1438</v>
      </c>
      <c r="B7" s="115" t="s">
        <v>1439</v>
      </c>
      <c r="C7" s="115" t="s">
        <v>1440</v>
      </c>
      <c r="D7" s="115" t="s">
        <v>1441</v>
      </c>
    </row>
    <row r="8" spans="1:4" ht="69.75" x14ac:dyDescent="0.5">
      <c r="A8" s="115" t="s">
        <v>1442</v>
      </c>
      <c r="B8" s="297" t="s">
        <v>1443</v>
      </c>
      <c r="C8" s="297" t="s">
        <v>1444</v>
      </c>
      <c r="D8" s="297" t="s">
        <v>1445</v>
      </c>
    </row>
    <row r="9" spans="1:4" ht="116.25" x14ac:dyDescent="0.5">
      <c r="A9" s="115" t="s">
        <v>1446</v>
      </c>
      <c r="B9" s="115" t="s">
        <v>1447</v>
      </c>
      <c r="C9" s="297" t="s">
        <v>1448</v>
      </c>
      <c r="D9" s="115" t="s">
        <v>1449</v>
      </c>
    </row>
  </sheetData>
  <mergeCells count="4">
    <mergeCell ref="A1:D1"/>
    <mergeCell ref="A4:D4"/>
    <mergeCell ref="A3:D3"/>
    <mergeCell ref="A2:D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8"/>
  <sheetViews>
    <sheetView topLeftCell="A2" zoomScale="90" zoomScaleNormal="90" workbookViewId="0">
      <selection activeCell="D8" sqref="D8"/>
    </sheetView>
  </sheetViews>
  <sheetFormatPr defaultColWidth="9.125" defaultRowHeight="23.25" x14ac:dyDescent="0.5"/>
  <cols>
    <col min="1" max="1" width="21.25" style="60" customWidth="1"/>
    <col min="2" max="2" width="22.75" style="60" customWidth="1"/>
    <col min="3" max="3" width="21.125" style="60" customWidth="1"/>
    <col min="4" max="4" width="23.375" style="60" customWidth="1"/>
    <col min="5" max="5" width="18" style="60" customWidth="1"/>
    <col min="6" max="6" width="19.125" style="60" customWidth="1"/>
    <col min="7" max="7" width="19.625" style="60" customWidth="1"/>
    <col min="8" max="8" width="23.125" style="60" customWidth="1"/>
    <col min="9" max="16384" width="9.125" style="60"/>
  </cols>
  <sheetData>
    <row r="1" spans="1:8" x14ac:dyDescent="0.5">
      <c r="A1" s="872" t="s">
        <v>749</v>
      </c>
      <c r="B1" s="872"/>
      <c r="C1" s="872"/>
      <c r="D1" s="872"/>
      <c r="E1" s="872"/>
      <c r="F1" s="872"/>
      <c r="G1" s="872"/>
      <c r="H1" s="872"/>
    </row>
    <row r="2" spans="1:8" ht="23.25" customHeight="1" x14ac:dyDescent="0.5">
      <c r="A2" s="778" t="s">
        <v>1476</v>
      </c>
      <c r="B2" s="778"/>
      <c r="C2" s="778"/>
      <c r="D2" s="778"/>
      <c r="E2" s="778"/>
      <c r="F2" s="778"/>
      <c r="G2" s="778"/>
      <c r="H2" s="778"/>
    </row>
    <row r="3" spans="1:8" ht="23.25" customHeight="1" x14ac:dyDescent="0.5">
      <c r="A3" s="778" t="s">
        <v>1404</v>
      </c>
      <c r="B3" s="778"/>
      <c r="C3" s="778"/>
      <c r="D3" s="778"/>
      <c r="E3" s="778"/>
      <c r="F3" s="778"/>
      <c r="G3" s="778"/>
      <c r="H3" s="778"/>
    </row>
    <row r="4" spans="1:8" ht="24" customHeight="1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8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8" ht="162.75" x14ac:dyDescent="0.5">
      <c r="A7" s="262" t="s">
        <v>1450</v>
      </c>
      <c r="B7" s="262" t="s">
        <v>1451</v>
      </c>
      <c r="C7" s="262" t="s">
        <v>1450</v>
      </c>
      <c r="D7" s="262" t="s">
        <v>1452</v>
      </c>
      <c r="E7" s="262" t="s">
        <v>1450</v>
      </c>
      <c r="F7" s="262" t="s">
        <v>1453</v>
      </c>
      <c r="G7" s="262" t="s">
        <v>1450</v>
      </c>
      <c r="H7" s="262" t="s">
        <v>1454</v>
      </c>
    </row>
    <row r="8" spans="1:8" ht="139.5" x14ac:dyDescent="0.5">
      <c r="A8" s="262" t="s">
        <v>1455</v>
      </c>
      <c r="B8" s="262" t="s">
        <v>1456</v>
      </c>
      <c r="C8" s="262" t="s">
        <v>1455</v>
      </c>
      <c r="D8" s="262" t="s">
        <v>1456</v>
      </c>
      <c r="E8" s="262" t="s">
        <v>1455</v>
      </c>
      <c r="F8" s="262" t="s">
        <v>1456</v>
      </c>
      <c r="G8" s="262" t="s">
        <v>1455</v>
      </c>
      <c r="H8" s="262" t="s">
        <v>1457</v>
      </c>
    </row>
  </sheetData>
  <mergeCells count="8">
    <mergeCell ref="A3:H3"/>
    <mergeCell ref="A4:H4"/>
    <mergeCell ref="A1:H1"/>
    <mergeCell ref="A5:B5"/>
    <mergeCell ref="C5:D5"/>
    <mergeCell ref="E5:F5"/>
    <mergeCell ref="G5:H5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zoomScale="90" zoomScaleNormal="90" workbookViewId="0">
      <selection activeCell="D16" sqref="D16"/>
    </sheetView>
  </sheetViews>
  <sheetFormatPr defaultColWidth="9.125" defaultRowHeight="23.25" x14ac:dyDescent="0.2"/>
  <cols>
    <col min="1" max="1" width="5.75" style="1" customWidth="1"/>
    <col min="2" max="2" width="24.875" style="1" customWidth="1"/>
    <col min="3" max="3" width="22.75" style="1" customWidth="1"/>
    <col min="4" max="4" width="28.375" style="1" customWidth="1"/>
    <col min="5" max="5" width="14" style="1" customWidth="1"/>
    <col min="6" max="6" width="12.75" style="1" customWidth="1"/>
    <col min="7" max="7" width="11.375" style="1" customWidth="1"/>
    <col min="8" max="9" width="9.375" style="36" customWidth="1"/>
    <col min="10" max="11" width="9.375" style="1" customWidth="1"/>
    <col min="12" max="12" width="11.375" style="1" customWidth="1"/>
    <col min="13" max="13" width="9.125" style="1"/>
    <col min="14" max="14" width="13.625" style="1" customWidth="1"/>
    <col min="15" max="16384" width="9.125" style="1"/>
  </cols>
  <sheetData>
    <row r="1" spans="1:12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857" t="s">
        <v>1431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ht="69.75" x14ac:dyDescent="0.2">
      <c r="A8" s="14"/>
      <c r="B8" s="14"/>
      <c r="C8" s="14"/>
      <c r="D8" s="86" t="s">
        <v>1432</v>
      </c>
      <c r="E8" s="75"/>
      <c r="F8" s="14"/>
      <c r="G8" s="14"/>
      <c r="H8" s="45"/>
      <c r="I8" s="45"/>
      <c r="J8" s="14"/>
      <c r="K8" s="14"/>
      <c r="L8" s="14"/>
    </row>
    <row r="9" spans="1:12" ht="69.75" x14ac:dyDescent="0.2">
      <c r="A9" s="14"/>
      <c r="B9" s="14"/>
      <c r="C9" s="14"/>
      <c r="D9" s="86" t="s">
        <v>1433</v>
      </c>
      <c r="E9" s="75"/>
      <c r="F9" s="14"/>
      <c r="G9" s="14"/>
      <c r="H9" s="45"/>
      <c r="I9" s="45"/>
      <c r="J9" s="14"/>
      <c r="K9" s="14"/>
      <c r="L9" s="14"/>
    </row>
  </sheetData>
  <mergeCells count="13">
    <mergeCell ref="A1:L1"/>
    <mergeCell ref="G5:G7"/>
    <mergeCell ref="H5:K5"/>
    <mergeCell ref="L5:L7"/>
    <mergeCell ref="A2:L2"/>
    <mergeCell ref="A3:L3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zoomScale="90" zoomScaleNormal="90" workbookViewId="0">
      <selection activeCell="G14" sqref="G14"/>
    </sheetView>
  </sheetViews>
  <sheetFormatPr defaultColWidth="9.125" defaultRowHeight="23.25" x14ac:dyDescent="0.2"/>
  <cols>
    <col min="1" max="1" width="6" style="1" customWidth="1"/>
    <col min="2" max="2" width="27.125" style="1" customWidth="1"/>
    <col min="3" max="3" width="20" style="1" customWidth="1"/>
    <col min="4" max="4" width="23" style="1" customWidth="1"/>
    <col min="5" max="5" width="14" style="1" customWidth="1"/>
    <col min="6" max="6" width="12.875" style="1" customWidth="1"/>
    <col min="7" max="7" width="11.375" style="1" customWidth="1"/>
    <col min="8" max="9" width="9.375" style="36" customWidth="1"/>
    <col min="10" max="11" width="9.375" style="1" customWidth="1"/>
    <col min="12" max="12" width="11.875" style="1" customWidth="1"/>
    <col min="13" max="13" width="9.125" style="1"/>
    <col min="14" max="14" width="13.625" style="1" customWidth="1"/>
    <col min="15" max="16384" width="9.125" style="1"/>
  </cols>
  <sheetData>
    <row r="1" spans="1:12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857" t="s">
        <v>1429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ht="69.75" x14ac:dyDescent="0.2">
      <c r="A8" s="14"/>
      <c r="B8" s="14"/>
      <c r="C8" s="14"/>
      <c r="D8" s="86" t="s">
        <v>1430</v>
      </c>
      <c r="E8" s="75"/>
      <c r="F8" s="14"/>
      <c r="G8" s="14"/>
      <c r="H8" s="45"/>
      <c r="I8" s="45"/>
      <c r="J8" s="14"/>
      <c r="K8" s="14"/>
      <c r="L8" s="14"/>
    </row>
  </sheetData>
  <mergeCells count="13">
    <mergeCell ref="A1:L1"/>
    <mergeCell ref="G5:G7"/>
    <mergeCell ref="H5:K5"/>
    <mergeCell ref="L5:L7"/>
    <mergeCell ref="A2:L2"/>
    <mergeCell ref="A3:L3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8"/>
  <sheetViews>
    <sheetView topLeftCell="A3" zoomScale="90" zoomScaleNormal="90" workbookViewId="0">
      <selection activeCell="H7" sqref="H7"/>
    </sheetView>
  </sheetViews>
  <sheetFormatPr defaultColWidth="9" defaultRowHeight="23.25" x14ac:dyDescent="0.2"/>
  <cols>
    <col min="1" max="1" width="6.125" style="130" customWidth="1"/>
    <col min="2" max="2" width="26.375" style="130" customWidth="1"/>
    <col min="3" max="3" width="30.875" style="130" customWidth="1"/>
    <col min="4" max="4" width="22.125" style="130" customWidth="1"/>
    <col min="5" max="5" width="16.125" style="130" customWidth="1"/>
    <col min="6" max="6" width="12.625" style="620" customWidth="1"/>
    <col min="7" max="7" width="10.875" style="138" customWidth="1"/>
    <col min="8" max="9" width="9.375" style="138" customWidth="1"/>
    <col min="10" max="11" width="9.375" style="130" customWidth="1"/>
    <col min="12" max="12" width="12" style="620" customWidth="1"/>
    <col min="13" max="13" width="9" style="129"/>
    <col min="14" max="14" width="13.625" style="130" customWidth="1"/>
    <col min="15" max="15" width="12.375" style="130" customWidth="1"/>
    <col min="16" max="18" width="9" style="130"/>
    <col min="19" max="19" width="11.25" style="130" bestFit="1" customWidth="1"/>
    <col min="20" max="16384" width="9" style="130"/>
  </cols>
  <sheetData>
    <row r="1" spans="1:20" x14ac:dyDescent="0.2">
      <c r="A1" s="975" t="s">
        <v>18</v>
      </c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7"/>
    </row>
    <row r="2" spans="1:20" s="131" customFormat="1" x14ac:dyDescent="0.2">
      <c r="A2" s="978" t="s">
        <v>716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80"/>
      <c r="M2" s="129"/>
    </row>
    <row r="3" spans="1:20" x14ac:dyDescent="0.2">
      <c r="A3" s="981" t="s">
        <v>717</v>
      </c>
      <c r="B3" s="982"/>
      <c r="C3" s="982"/>
      <c r="D3" s="982"/>
      <c r="E3" s="982"/>
      <c r="F3" s="982"/>
      <c r="G3" s="982"/>
      <c r="H3" s="982"/>
      <c r="I3" s="982"/>
      <c r="J3" s="982"/>
      <c r="K3" s="982"/>
      <c r="L3" s="983"/>
      <c r="M3" s="130"/>
    </row>
    <row r="4" spans="1:20" x14ac:dyDescent="0.2">
      <c r="A4" s="759" t="s">
        <v>0</v>
      </c>
      <c r="B4" s="759" t="s">
        <v>15</v>
      </c>
      <c r="C4" s="759" t="s">
        <v>1</v>
      </c>
      <c r="D4" s="759" t="s">
        <v>2</v>
      </c>
      <c r="E4" s="759" t="s">
        <v>3</v>
      </c>
      <c r="F4" s="759" t="s">
        <v>16</v>
      </c>
      <c r="G4" s="879" t="s">
        <v>14</v>
      </c>
      <c r="H4" s="759" t="s">
        <v>4</v>
      </c>
      <c r="I4" s="759"/>
      <c r="J4" s="759"/>
      <c r="K4" s="759"/>
      <c r="L4" s="759" t="s">
        <v>5</v>
      </c>
    </row>
    <row r="5" spans="1:20" x14ac:dyDescent="0.2">
      <c r="A5" s="759"/>
      <c r="B5" s="759"/>
      <c r="C5" s="759"/>
      <c r="D5" s="759"/>
      <c r="E5" s="759"/>
      <c r="F5" s="759"/>
      <c r="G5" s="880"/>
      <c r="H5" s="132" t="s">
        <v>6</v>
      </c>
      <c r="I5" s="132" t="s">
        <v>7</v>
      </c>
      <c r="J5" s="133" t="s">
        <v>8</v>
      </c>
      <c r="K5" s="133" t="s">
        <v>9</v>
      </c>
      <c r="L5" s="759"/>
    </row>
    <row r="6" spans="1:20" x14ac:dyDescent="0.2">
      <c r="A6" s="759"/>
      <c r="B6" s="759"/>
      <c r="C6" s="759"/>
      <c r="D6" s="759"/>
      <c r="E6" s="759"/>
      <c r="F6" s="759"/>
      <c r="G6" s="881"/>
      <c r="H6" s="132" t="s">
        <v>10</v>
      </c>
      <c r="I6" s="132" t="s">
        <v>11</v>
      </c>
      <c r="J6" s="133" t="s">
        <v>12</v>
      </c>
      <c r="K6" s="133" t="s">
        <v>13</v>
      </c>
      <c r="L6" s="759"/>
      <c r="N6" s="40" t="s">
        <v>23</v>
      </c>
      <c r="O6" s="40" t="s">
        <v>478</v>
      </c>
      <c r="P6" s="40" t="s">
        <v>90</v>
      </c>
      <c r="Q6" s="40" t="s">
        <v>126</v>
      </c>
      <c r="R6" s="40" t="s">
        <v>479</v>
      </c>
      <c r="S6" s="41" t="s">
        <v>480</v>
      </c>
    </row>
    <row r="7" spans="1:20" ht="328.5" customHeight="1" x14ac:dyDescent="0.2">
      <c r="A7" s="134">
        <v>1</v>
      </c>
      <c r="B7" s="61" t="s">
        <v>2192</v>
      </c>
      <c r="C7" s="28" t="s">
        <v>1426</v>
      </c>
      <c r="D7" s="51" t="s">
        <v>464</v>
      </c>
      <c r="E7" s="51" t="s">
        <v>20</v>
      </c>
      <c r="F7" s="33" t="s">
        <v>19</v>
      </c>
      <c r="G7" s="117">
        <v>34000</v>
      </c>
      <c r="H7" s="238"/>
      <c r="I7" s="238"/>
      <c r="J7" s="117">
        <v>34000</v>
      </c>
      <c r="K7" s="238"/>
      <c r="L7" s="33" t="s">
        <v>30</v>
      </c>
      <c r="M7" s="129" t="s">
        <v>23</v>
      </c>
      <c r="N7" s="2"/>
      <c r="O7" s="2"/>
      <c r="P7" s="2"/>
      <c r="Q7" s="2"/>
      <c r="R7" s="2">
        <f>J7</f>
        <v>34000</v>
      </c>
      <c r="S7" s="38">
        <f>SUM(N7:R7)</f>
        <v>34000</v>
      </c>
    </row>
    <row r="8" spans="1:20" ht="238.5" customHeight="1" x14ac:dyDescent="0.2">
      <c r="A8" s="128">
        <v>2</v>
      </c>
      <c r="B8" s="28" t="s">
        <v>21</v>
      </c>
      <c r="C8" s="28" t="s">
        <v>1427</v>
      </c>
      <c r="D8" s="28" t="s">
        <v>465</v>
      </c>
      <c r="E8" s="28" t="s">
        <v>1428</v>
      </c>
      <c r="F8" s="33" t="s">
        <v>22</v>
      </c>
      <c r="G8" s="137">
        <v>11600</v>
      </c>
      <c r="H8" s="137">
        <v>11600</v>
      </c>
      <c r="I8" s="137"/>
      <c r="J8" s="256"/>
      <c r="K8" s="256"/>
      <c r="L8" s="33" t="s">
        <v>2131</v>
      </c>
      <c r="M8" s="129" t="s">
        <v>24</v>
      </c>
      <c r="N8" s="2"/>
      <c r="O8" s="2">
        <f>G8</f>
        <v>11600</v>
      </c>
      <c r="P8" s="2"/>
      <c r="Q8" s="2"/>
      <c r="R8" s="2"/>
      <c r="S8" s="38">
        <f t="shared" ref="S8:S26" si="0">SUM(N8:R8)</f>
        <v>11600</v>
      </c>
    </row>
    <row r="9" spans="1:20" s="129" customFormat="1" ht="75" customHeight="1" x14ac:dyDescent="0.2">
      <c r="A9" s="128">
        <v>3</v>
      </c>
      <c r="B9" s="28" t="s">
        <v>2212</v>
      </c>
      <c r="C9" s="585"/>
      <c r="D9" s="585"/>
      <c r="E9" s="585" t="s">
        <v>2276</v>
      </c>
      <c r="F9" s="128" t="s">
        <v>2194</v>
      </c>
      <c r="G9" s="137">
        <v>700000</v>
      </c>
      <c r="H9" s="137"/>
      <c r="I9" s="137"/>
      <c r="J9" s="256"/>
      <c r="K9" s="137"/>
      <c r="L9" s="33" t="s">
        <v>2211</v>
      </c>
      <c r="M9" s="129" t="s">
        <v>2125</v>
      </c>
      <c r="O9" s="114">
        <f>G9</f>
        <v>700000</v>
      </c>
      <c r="R9" s="114"/>
      <c r="S9" s="268">
        <f t="shared" si="0"/>
        <v>700000</v>
      </c>
      <c r="T9" s="619" t="s">
        <v>2135</v>
      </c>
    </row>
    <row r="10" spans="1:20" ht="93.75" customHeight="1" x14ac:dyDescent="0.2">
      <c r="A10" s="128">
        <v>4</v>
      </c>
      <c r="B10" s="28" t="s">
        <v>25</v>
      </c>
      <c r="C10" s="454" t="s">
        <v>26</v>
      </c>
      <c r="D10" s="454" t="s">
        <v>27</v>
      </c>
      <c r="E10" s="128" t="s">
        <v>28</v>
      </c>
      <c r="F10" s="33" t="s">
        <v>29</v>
      </c>
      <c r="G10" s="137">
        <v>20000</v>
      </c>
      <c r="H10" s="137"/>
      <c r="I10" s="137">
        <v>10000</v>
      </c>
      <c r="J10" s="256"/>
      <c r="K10" s="137">
        <v>10000</v>
      </c>
      <c r="L10" s="33" t="s">
        <v>466</v>
      </c>
      <c r="M10" s="129" t="s">
        <v>24</v>
      </c>
      <c r="O10" s="2">
        <f t="shared" ref="O10:O19" si="1">G10</f>
        <v>20000</v>
      </c>
      <c r="S10" s="38">
        <f t="shared" si="0"/>
        <v>20000</v>
      </c>
    </row>
    <row r="11" spans="1:20" s="129" customFormat="1" ht="93" x14ac:dyDescent="0.2">
      <c r="A11" s="128">
        <v>5</v>
      </c>
      <c r="B11" s="28" t="s">
        <v>1946</v>
      </c>
      <c r="C11" s="204" t="s">
        <v>1408</v>
      </c>
      <c r="D11" s="63"/>
      <c r="E11" s="63" t="s">
        <v>28</v>
      </c>
      <c r="F11" s="33" t="s">
        <v>29</v>
      </c>
      <c r="G11" s="44">
        <v>100000</v>
      </c>
      <c r="H11" s="137"/>
      <c r="I11" s="295">
        <v>100000</v>
      </c>
      <c r="J11" s="256"/>
      <c r="K11" s="256"/>
      <c r="L11" s="817" t="s">
        <v>467</v>
      </c>
      <c r="M11" s="129" t="s">
        <v>24</v>
      </c>
      <c r="O11" s="2">
        <f t="shared" si="1"/>
        <v>100000</v>
      </c>
      <c r="S11" s="38">
        <f t="shared" si="0"/>
        <v>100000</v>
      </c>
    </row>
    <row r="12" spans="1:20" s="129" customFormat="1" ht="46.5" x14ac:dyDescent="0.2">
      <c r="A12" s="128">
        <v>6</v>
      </c>
      <c r="B12" s="28" t="s">
        <v>1947</v>
      </c>
      <c r="C12" s="63"/>
      <c r="D12" s="63"/>
      <c r="E12" s="63"/>
      <c r="F12" s="128"/>
      <c r="G12" s="44">
        <v>56000</v>
      </c>
      <c r="H12" s="137"/>
      <c r="I12" s="137"/>
      <c r="J12" s="256"/>
      <c r="K12" s="256"/>
      <c r="L12" s="819"/>
      <c r="M12" s="129" t="s">
        <v>24</v>
      </c>
      <c r="O12" s="2">
        <f t="shared" si="1"/>
        <v>56000</v>
      </c>
      <c r="S12" s="38">
        <f t="shared" si="0"/>
        <v>56000</v>
      </c>
    </row>
    <row r="13" spans="1:20" ht="69.75" x14ac:dyDescent="0.2">
      <c r="A13" s="128">
        <v>7</v>
      </c>
      <c r="B13" s="61" t="s">
        <v>843</v>
      </c>
      <c r="C13" s="28"/>
      <c r="D13" s="142" t="s">
        <v>844</v>
      </c>
      <c r="E13" s="142" t="s">
        <v>845</v>
      </c>
      <c r="F13" s="33" t="s">
        <v>19</v>
      </c>
      <c r="G13" s="117">
        <v>30000</v>
      </c>
      <c r="H13" s="238"/>
      <c r="I13" s="238"/>
      <c r="J13" s="117"/>
      <c r="K13" s="238"/>
      <c r="L13" s="584" t="s">
        <v>2277</v>
      </c>
      <c r="M13" s="129" t="s">
        <v>846</v>
      </c>
      <c r="N13" s="2"/>
      <c r="O13" s="2"/>
      <c r="P13" s="2"/>
      <c r="Q13" s="2"/>
      <c r="R13" s="2">
        <f>G13</f>
        <v>30000</v>
      </c>
      <c r="S13" s="38">
        <f t="shared" si="0"/>
        <v>30000</v>
      </c>
    </row>
    <row r="14" spans="1:20" s="129" customFormat="1" ht="118.5" customHeight="1" x14ac:dyDescent="0.2">
      <c r="A14" s="128">
        <v>8</v>
      </c>
      <c r="B14" s="51" t="s">
        <v>1959</v>
      </c>
      <c r="C14" s="205" t="s">
        <v>1411</v>
      </c>
      <c r="D14" s="205"/>
      <c r="E14" s="205" t="s">
        <v>1409</v>
      </c>
      <c r="F14" s="33" t="s">
        <v>1410</v>
      </c>
      <c r="G14" s="137">
        <v>100000</v>
      </c>
      <c r="H14" s="137"/>
      <c r="I14" s="137"/>
      <c r="J14" s="256"/>
      <c r="K14" s="256"/>
      <c r="L14" s="820" t="s">
        <v>468</v>
      </c>
      <c r="M14" s="129" t="s">
        <v>24</v>
      </c>
      <c r="O14" s="2">
        <f t="shared" si="1"/>
        <v>100000</v>
      </c>
      <c r="S14" s="38">
        <f t="shared" si="0"/>
        <v>100000</v>
      </c>
    </row>
    <row r="15" spans="1:20" s="129" customFormat="1" ht="259.5" customHeight="1" x14ac:dyDescent="0.2">
      <c r="A15" s="128">
        <v>9</v>
      </c>
      <c r="B15" s="51" t="s">
        <v>1960</v>
      </c>
      <c r="C15" s="205" t="s">
        <v>1412</v>
      </c>
      <c r="D15" s="205"/>
      <c r="E15" s="205" t="s">
        <v>1413</v>
      </c>
      <c r="F15" s="33" t="s">
        <v>1410</v>
      </c>
      <c r="G15" s="137">
        <v>85000</v>
      </c>
      <c r="H15" s="137"/>
      <c r="I15" s="137">
        <v>42500</v>
      </c>
      <c r="J15" s="256"/>
      <c r="K15" s="256">
        <v>42500</v>
      </c>
      <c r="L15" s="822"/>
      <c r="M15" s="129" t="s">
        <v>24</v>
      </c>
      <c r="O15" s="2">
        <f t="shared" si="1"/>
        <v>85000</v>
      </c>
      <c r="S15" s="38">
        <f t="shared" si="0"/>
        <v>85000</v>
      </c>
    </row>
    <row r="16" spans="1:20" ht="329.25" customHeight="1" x14ac:dyDescent="0.2">
      <c r="A16" s="128">
        <v>10</v>
      </c>
      <c r="B16" s="28" t="s">
        <v>469</v>
      </c>
      <c r="C16" s="205" t="s">
        <v>1414</v>
      </c>
      <c r="D16" s="205"/>
      <c r="E16" s="205" t="s">
        <v>1409</v>
      </c>
      <c r="F16" s="33" t="s">
        <v>1415</v>
      </c>
      <c r="G16" s="44">
        <v>50000</v>
      </c>
      <c r="H16" s="137"/>
      <c r="I16" s="137"/>
      <c r="J16" s="256"/>
      <c r="K16" s="256"/>
      <c r="L16" s="33" t="s">
        <v>2278</v>
      </c>
      <c r="M16" s="129" t="s">
        <v>24</v>
      </c>
      <c r="O16" s="2">
        <f t="shared" si="1"/>
        <v>50000</v>
      </c>
      <c r="S16" s="38">
        <f t="shared" si="0"/>
        <v>50000</v>
      </c>
    </row>
    <row r="17" spans="1:19" ht="255.75" x14ac:dyDescent="0.2">
      <c r="A17" s="128">
        <v>11</v>
      </c>
      <c r="B17" s="28" t="s">
        <v>470</v>
      </c>
      <c r="C17" s="205" t="s">
        <v>1416</v>
      </c>
      <c r="D17" s="205"/>
      <c r="E17" s="205" t="s">
        <v>1409</v>
      </c>
      <c r="F17" s="33" t="s">
        <v>1417</v>
      </c>
      <c r="G17" s="44">
        <v>50000</v>
      </c>
      <c r="H17" s="137"/>
      <c r="I17" s="137"/>
      <c r="J17" s="256"/>
      <c r="K17" s="256"/>
      <c r="L17" s="33" t="s">
        <v>2278</v>
      </c>
      <c r="M17" s="129" t="s">
        <v>24</v>
      </c>
      <c r="O17" s="2">
        <f t="shared" si="1"/>
        <v>50000</v>
      </c>
      <c r="S17" s="38">
        <f t="shared" si="0"/>
        <v>50000</v>
      </c>
    </row>
    <row r="18" spans="1:19" ht="212.25" customHeight="1" x14ac:dyDescent="0.2">
      <c r="A18" s="128">
        <v>12</v>
      </c>
      <c r="B18" s="28" t="s">
        <v>471</v>
      </c>
      <c r="C18" s="205" t="s">
        <v>1418</v>
      </c>
      <c r="D18" s="205"/>
      <c r="E18" s="205" t="s">
        <v>1419</v>
      </c>
      <c r="F18" s="33" t="s">
        <v>1420</v>
      </c>
      <c r="G18" s="44">
        <v>24000</v>
      </c>
      <c r="H18" s="137"/>
      <c r="I18" s="137"/>
      <c r="J18" s="256"/>
      <c r="K18" s="256"/>
      <c r="L18" s="33" t="s">
        <v>2278</v>
      </c>
      <c r="M18" s="129" t="s">
        <v>24</v>
      </c>
      <c r="O18" s="2">
        <f t="shared" si="1"/>
        <v>24000</v>
      </c>
      <c r="S18" s="38">
        <f t="shared" si="0"/>
        <v>24000</v>
      </c>
    </row>
    <row r="19" spans="1:19" ht="306" customHeight="1" x14ac:dyDescent="0.2">
      <c r="A19" s="128">
        <v>13</v>
      </c>
      <c r="B19" s="28" t="s">
        <v>472</v>
      </c>
      <c r="C19" s="205" t="s">
        <v>1421</v>
      </c>
      <c r="D19" s="205"/>
      <c r="E19" s="205" t="s">
        <v>1419</v>
      </c>
      <c r="F19" s="33" t="s">
        <v>1422</v>
      </c>
      <c r="G19" s="44">
        <v>30000</v>
      </c>
      <c r="H19" s="137"/>
      <c r="I19" s="137"/>
      <c r="J19" s="256"/>
      <c r="K19" s="256"/>
      <c r="L19" s="33" t="s">
        <v>2278</v>
      </c>
      <c r="M19" s="129" t="s">
        <v>24</v>
      </c>
      <c r="O19" s="2">
        <f t="shared" si="1"/>
        <v>30000</v>
      </c>
      <c r="S19" s="38">
        <f t="shared" si="0"/>
        <v>30000</v>
      </c>
    </row>
    <row r="20" spans="1:19" ht="327" customHeight="1" x14ac:dyDescent="0.2">
      <c r="A20" s="128">
        <v>14</v>
      </c>
      <c r="B20" s="28" t="s">
        <v>473</v>
      </c>
      <c r="C20" s="331" t="s">
        <v>1423</v>
      </c>
      <c r="D20" s="331"/>
      <c r="E20" s="331" t="s">
        <v>1424</v>
      </c>
      <c r="F20" s="33" t="s">
        <v>1425</v>
      </c>
      <c r="G20" s="44">
        <v>39840</v>
      </c>
      <c r="H20" s="137"/>
      <c r="I20" s="137"/>
      <c r="J20" s="256"/>
      <c r="K20" s="256"/>
      <c r="L20" s="33" t="s">
        <v>2278</v>
      </c>
      <c r="M20" s="129" t="s">
        <v>24</v>
      </c>
      <c r="O20" s="2">
        <f t="shared" ref="O20" si="2">G20</f>
        <v>39840</v>
      </c>
      <c r="S20" s="38">
        <f t="shared" ref="S20:S25" si="3">SUM(N20:R20)</f>
        <v>39840</v>
      </c>
    </row>
    <row r="21" spans="1:19" ht="69.75" x14ac:dyDescent="0.2">
      <c r="A21" s="128">
        <v>15</v>
      </c>
      <c r="B21" s="28" t="s">
        <v>1941</v>
      </c>
      <c r="C21" s="331"/>
      <c r="D21" s="331"/>
      <c r="E21" s="331"/>
      <c r="F21" s="33"/>
      <c r="G21" s="44">
        <v>24000</v>
      </c>
      <c r="H21" s="137"/>
      <c r="I21" s="137"/>
      <c r="J21" s="256"/>
      <c r="K21" s="256"/>
      <c r="L21" s="33" t="s">
        <v>2278</v>
      </c>
      <c r="M21" s="129" t="s">
        <v>24</v>
      </c>
      <c r="O21" s="2">
        <f>G21</f>
        <v>24000</v>
      </c>
      <c r="S21" s="38">
        <f t="shared" si="3"/>
        <v>24000</v>
      </c>
    </row>
    <row r="22" spans="1:19" ht="46.5" x14ac:dyDescent="0.2">
      <c r="A22" s="128">
        <v>16</v>
      </c>
      <c r="B22" s="28" t="s">
        <v>1942</v>
      </c>
      <c r="C22" s="331"/>
      <c r="D22" s="331"/>
      <c r="E22" s="331"/>
      <c r="F22" s="33"/>
      <c r="G22" s="44">
        <v>24000</v>
      </c>
      <c r="H22" s="137"/>
      <c r="I22" s="137"/>
      <c r="J22" s="256"/>
      <c r="K22" s="256"/>
      <c r="L22" s="33" t="s">
        <v>2278</v>
      </c>
      <c r="M22" s="129" t="s">
        <v>24</v>
      </c>
      <c r="O22" s="2">
        <f t="shared" ref="O22:O26" si="4">G22</f>
        <v>24000</v>
      </c>
      <c r="S22" s="38">
        <f t="shared" si="3"/>
        <v>24000</v>
      </c>
    </row>
    <row r="23" spans="1:19" ht="46.5" x14ac:dyDescent="0.2">
      <c r="A23" s="128">
        <v>17</v>
      </c>
      <c r="B23" s="28" t="s">
        <v>1943</v>
      </c>
      <c r="C23" s="331"/>
      <c r="D23" s="331"/>
      <c r="E23" s="331"/>
      <c r="F23" s="33"/>
      <c r="G23" s="44">
        <v>24000</v>
      </c>
      <c r="H23" s="137"/>
      <c r="I23" s="137"/>
      <c r="J23" s="256"/>
      <c r="K23" s="256"/>
      <c r="L23" s="33" t="s">
        <v>2278</v>
      </c>
      <c r="M23" s="129" t="s">
        <v>24</v>
      </c>
      <c r="O23" s="2">
        <f t="shared" si="4"/>
        <v>24000</v>
      </c>
      <c r="S23" s="38">
        <f t="shared" si="3"/>
        <v>24000</v>
      </c>
    </row>
    <row r="24" spans="1:19" ht="69.75" x14ac:dyDescent="0.2">
      <c r="A24" s="128">
        <v>18</v>
      </c>
      <c r="B24" s="306" t="s">
        <v>2193</v>
      </c>
      <c r="C24" s="331"/>
      <c r="D24" s="331"/>
      <c r="E24" s="331"/>
      <c r="F24" s="33"/>
      <c r="G24" s="44">
        <v>60000</v>
      </c>
      <c r="H24" s="137"/>
      <c r="I24" s="137"/>
      <c r="J24" s="256"/>
      <c r="K24" s="256"/>
      <c r="L24" s="33" t="s">
        <v>2278</v>
      </c>
      <c r="M24" s="129" t="s">
        <v>1944</v>
      </c>
      <c r="O24" s="2">
        <f t="shared" si="4"/>
        <v>60000</v>
      </c>
      <c r="S24" s="38">
        <f t="shared" si="3"/>
        <v>60000</v>
      </c>
    </row>
    <row r="25" spans="1:19" ht="69.75" x14ac:dyDescent="0.2">
      <c r="A25" s="128">
        <v>19</v>
      </c>
      <c r="B25" s="28" t="s">
        <v>1945</v>
      </c>
      <c r="C25" s="331"/>
      <c r="D25" s="331"/>
      <c r="E25" s="331"/>
      <c r="F25" s="33"/>
      <c r="G25" s="44">
        <v>60000</v>
      </c>
      <c r="H25" s="137"/>
      <c r="I25" s="137"/>
      <c r="J25" s="256"/>
      <c r="K25" s="256"/>
      <c r="L25" s="33" t="s">
        <v>2278</v>
      </c>
      <c r="M25" s="129" t="s">
        <v>24</v>
      </c>
      <c r="O25" s="2">
        <f t="shared" si="4"/>
        <v>60000</v>
      </c>
      <c r="S25" s="38">
        <f t="shared" si="3"/>
        <v>60000</v>
      </c>
    </row>
    <row r="26" spans="1:19" ht="46.5" x14ac:dyDescent="0.2">
      <c r="A26" s="128">
        <v>20</v>
      </c>
      <c r="B26" s="28" t="s">
        <v>1967</v>
      </c>
      <c r="C26" s="205"/>
      <c r="D26" s="205"/>
      <c r="E26" s="205"/>
      <c r="F26" s="33"/>
      <c r="G26" s="44">
        <v>12000</v>
      </c>
      <c r="H26" s="137"/>
      <c r="I26" s="137"/>
      <c r="J26" s="256"/>
      <c r="K26" s="256"/>
      <c r="L26" s="33" t="s">
        <v>2278</v>
      </c>
      <c r="M26" s="129" t="s">
        <v>24</v>
      </c>
      <c r="O26" s="2">
        <f t="shared" si="4"/>
        <v>12000</v>
      </c>
      <c r="S26" s="38">
        <f t="shared" si="0"/>
        <v>12000</v>
      </c>
    </row>
    <row r="27" spans="1:19" x14ac:dyDescent="0.2">
      <c r="N27" s="280">
        <f t="shared" ref="N27:S27" si="5">SUM(N7:N26)</f>
        <v>0</v>
      </c>
      <c r="O27" s="280">
        <f t="shared" si="5"/>
        <v>1470440</v>
      </c>
      <c r="P27" s="280">
        <f t="shared" si="5"/>
        <v>0</v>
      </c>
      <c r="Q27" s="280">
        <f t="shared" si="5"/>
        <v>0</v>
      </c>
      <c r="R27" s="280">
        <f t="shared" si="5"/>
        <v>64000</v>
      </c>
      <c r="S27" s="280">
        <f t="shared" si="5"/>
        <v>1534440</v>
      </c>
    </row>
    <row r="28" spans="1:19" x14ac:dyDescent="0.2">
      <c r="N28" s="131"/>
      <c r="O28" s="131"/>
      <c r="P28" s="131"/>
      <c r="Q28" s="131"/>
      <c r="R28" s="131"/>
      <c r="S28" s="131"/>
    </row>
  </sheetData>
  <mergeCells count="14">
    <mergeCell ref="L14:L15"/>
    <mergeCell ref="H4:K4"/>
    <mergeCell ref="L4:L6"/>
    <mergeCell ref="L11:L12"/>
    <mergeCell ref="A1:L1"/>
    <mergeCell ref="A2:L2"/>
    <mergeCell ref="A3:L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2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zoomScale="90" zoomScaleNormal="90" workbookViewId="0">
      <selection activeCell="A3" sqref="A3:E3"/>
    </sheetView>
  </sheetViews>
  <sheetFormatPr defaultColWidth="36.75" defaultRowHeight="23.25" x14ac:dyDescent="0.5"/>
  <cols>
    <col min="1" max="5" width="33.125" style="60" customWidth="1"/>
    <col min="6" max="16384" width="36.75" style="60"/>
  </cols>
  <sheetData>
    <row r="1" spans="1:5" x14ac:dyDescent="0.5">
      <c r="A1" s="869" t="s">
        <v>685</v>
      </c>
      <c r="B1" s="869"/>
      <c r="C1" s="869"/>
      <c r="D1" s="869"/>
      <c r="E1" s="869"/>
    </row>
    <row r="2" spans="1:5" x14ac:dyDescent="0.5">
      <c r="A2" s="778" t="s">
        <v>528</v>
      </c>
      <c r="B2" s="778"/>
      <c r="C2" s="778"/>
      <c r="D2" s="778"/>
      <c r="E2" s="778"/>
    </row>
    <row r="3" spans="1:5" x14ac:dyDescent="0.5">
      <c r="A3" s="778" t="s">
        <v>2066</v>
      </c>
      <c r="B3" s="778"/>
      <c r="C3" s="778"/>
      <c r="D3" s="778"/>
      <c r="E3" s="778"/>
    </row>
    <row r="4" spans="1:5" x14ac:dyDescent="0.5">
      <c r="A4" s="778" t="s">
        <v>530</v>
      </c>
      <c r="B4" s="778"/>
      <c r="C4" s="778"/>
      <c r="D4" s="778"/>
      <c r="E4" s="778"/>
    </row>
    <row r="5" spans="1:5" x14ac:dyDescent="0.5">
      <c r="A5" s="296" t="s">
        <v>686</v>
      </c>
      <c r="B5" s="296" t="s">
        <v>687</v>
      </c>
      <c r="C5" s="296" t="s">
        <v>688</v>
      </c>
      <c r="D5" s="296" t="s">
        <v>689</v>
      </c>
      <c r="E5" s="296" t="s">
        <v>690</v>
      </c>
    </row>
    <row r="6" spans="1:5" x14ac:dyDescent="0.5">
      <c r="A6" s="313"/>
      <c r="B6" s="313"/>
      <c r="C6" s="327"/>
      <c r="D6" s="327"/>
      <c r="E6" s="327"/>
    </row>
    <row r="7" spans="1:5" x14ac:dyDescent="0.5">
      <c r="A7" s="368"/>
      <c r="B7" s="327"/>
      <c r="C7" s="369"/>
      <c r="D7" s="87"/>
      <c r="E7" s="327"/>
    </row>
    <row r="8" spans="1:5" x14ac:dyDescent="0.5">
      <c r="A8" s="87"/>
      <c r="B8" s="87"/>
      <c r="C8" s="87"/>
      <c r="D8" s="327"/>
      <c r="E8" s="87"/>
    </row>
    <row r="9" spans="1:5" x14ac:dyDescent="0.5">
      <c r="A9" s="87"/>
      <c r="B9" s="87"/>
      <c r="C9" s="87"/>
      <c r="D9" s="327"/>
      <c r="E9" s="87"/>
    </row>
    <row r="10" spans="1:5" x14ac:dyDescent="0.5">
      <c r="A10" s="327"/>
      <c r="B10" s="370"/>
      <c r="C10" s="327"/>
      <c r="D10" s="327"/>
      <c r="E10" s="317"/>
    </row>
    <row r="11" spans="1:5" s="298" customFormat="1" x14ac:dyDescent="0.5">
      <c r="A11" s="319"/>
      <c r="B11" s="319"/>
      <c r="C11" s="323"/>
      <c r="D11" s="323"/>
      <c r="E11" s="319"/>
    </row>
    <row r="12" spans="1:5" s="298" customFormat="1" x14ac:dyDescent="0.5">
      <c r="A12" s="323"/>
      <c r="B12" s="323"/>
      <c r="C12" s="323"/>
      <c r="D12" s="323"/>
      <c r="E12" s="323"/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zoomScale="90" zoomScaleNormal="90" workbookViewId="0">
      <selection activeCell="H18" sqref="H18"/>
    </sheetView>
  </sheetViews>
  <sheetFormatPr defaultColWidth="9" defaultRowHeight="23.25" x14ac:dyDescent="0.2"/>
  <cols>
    <col min="1" max="8" width="20.75" style="1" customWidth="1"/>
    <col min="9" max="16384" width="9" style="1"/>
  </cols>
  <sheetData>
    <row r="1" spans="1:8" ht="23.25" customHeight="1" x14ac:dyDescent="0.2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ht="23.25" customHeight="1" x14ac:dyDescent="0.2">
      <c r="A2" s="778" t="s">
        <v>528</v>
      </c>
      <c r="B2" s="778"/>
      <c r="C2" s="778"/>
      <c r="D2" s="778"/>
      <c r="E2" s="778"/>
      <c r="F2" s="778"/>
      <c r="G2" s="778"/>
      <c r="H2" s="778"/>
    </row>
    <row r="3" spans="1:8" ht="23.25" customHeight="1" x14ac:dyDescent="0.2">
      <c r="A3" s="778" t="s">
        <v>2199</v>
      </c>
      <c r="B3" s="778"/>
      <c r="C3" s="778"/>
      <c r="D3" s="778"/>
      <c r="E3" s="778"/>
      <c r="F3" s="778"/>
      <c r="G3" s="778"/>
      <c r="H3" s="778"/>
    </row>
    <row r="4" spans="1:8" ht="23.25" customHeight="1" x14ac:dyDescent="0.2">
      <c r="A4" s="778" t="s">
        <v>530</v>
      </c>
      <c r="B4" s="778"/>
      <c r="C4" s="778"/>
      <c r="D4" s="778"/>
      <c r="E4" s="778"/>
      <c r="F4" s="778"/>
      <c r="G4" s="778"/>
      <c r="H4" s="778"/>
    </row>
    <row r="5" spans="1:8" x14ac:dyDescent="0.2">
      <c r="A5" s="870" t="s">
        <v>6</v>
      </c>
      <c r="B5" s="871"/>
      <c r="C5" s="870" t="s">
        <v>7</v>
      </c>
      <c r="D5" s="871"/>
      <c r="E5" s="870" t="s">
        <v>8</v>
      </c>
      <c r="F5" s="871"/>
      <c r="G5" s="870" t="s">
        <v>9</v>
      </c>
      <c r="H5" s="871"/>
    </row>
    <row r="6" spans="1:8" x14ac:dyDescent="0.2">
      <c r="A6" s="386" t="s">
        <v>654</v>
      </c>
      <c r="B6" s="387" t="s">
        <v>17</v>
      </c>
      <c r="C6" s="387" t="s">
        <v>654</v>
      </c>
      <c r="D6" s="387" t="s">
        <v>17</v>
      </c>
      <c r="E6" s="387" t="s">
        <v>654</v>
      </c>
      <c r="F6" s="387" t="s">
        <v>17</v>
      </c>
      <c r="G6" s="387" t="s">
        <v>654</v>
      </c>
      <c r="H6" s="387" t="s">
        <v>17</v>
      </c>
    </row>
    <row r="7" spans="1:8" x14ac:dyDescent="0.2">
      <c r="A7" s="365"/>
      <c r="B7" s="322"/>
      <c r="C7" s="365"/>
      <c r="D7" s="322"/>
      <c r="E7" s="365"/>
      <c r="F7" s="322"/>
      <c r="G7" s="322"/>
      <c r="H7" s="322"/>
    </row>
    <row r="8" spans="1:8" x14ac:dyDescent="0.2">
      <c r="A8" s="322"/>
      <c r="B8" s="322"/>
      <c r="C8" s="322"/>
      <c r="D8" s="322"/>
      <c r="E8" s="322"/>
      <c r="F8" s="322"/>
      <c r="G8" s="322"/>
      <c r="H8" s="322"/>
    </row>
    <row r="9" spans="1:8" x14ac:dyDescent="0.2">
      <c r="A9" s="366"/>
      <c r="B9" s="328"/>
      <c r="C9" s="366"/>
      <c r="D9" s="315"/>
      <c r="E9" s="366"/>
      <c r="F9" s="315"/>
      <c r="G9" s="366"/>
      <c r="H9" s="328"/>
    </row>
    <row r="10" spans="1:8" x14ac:dyDescent="0.2">
      <c r="A10" s="367"/>
      <c r="B10" s="324"/>
      <c r="C10" s="367"/>
      <c r="D10" s="324"/>
      <c r="E10" s="367"/>
      <c r="F10" s="324"/>
      <c r="G10" s="367"/>
      <c r="H10" s="324"/>
    </row>
  </sheetData>
  <mergeCells count="8">
    <mergeCell ref="G5:H5"/>
    <mergeCell ref="A1:H1"/>
    <mergeCell ref="A2:H2"/>
    <mergeCell ref="A3:H3"/>
    <mergeCell ref="A4:H4"/>
    <mergeCell ref="A5:B5"/>
    <mergeCell ref="C5:D5"/>
    <mergeCell ref="E5:F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"/>
  <sheetViews>
    <sheetView zoomScale="90" zoomScaleNormal="90" workbookViewId="0">
      <selection activeCell="E12" sqref="E12"/>
    </sheetView>
  </sheetViews>
  <sheetFormatPr defaultColWidth="9" defaultRowHeight="23.25" x14ac:dyDescent="0.2"/>
  <cols>
    <col min="1" max="1" width="5.75" style="1" bestFit="1" customWidth="1"/>
    <col min="2" max="2" width="27.125" style="1" customWidth="1"/>
    <col min="3" max="3" width="22.875" style="1" customWidth="1"/>
    <col min="4" max="4" width="26.125" style="1" customWidth="1"/>
    <col min="5" max="5" width="14" style="1" customWidth="1"/>
    <col min="6" max="6" width="10.75" style="1" customWidth="1"/>
    <col min="7" max="7" width="11.375" style="1" customWidth="1"/>
    <col min="8" max="9" width="9.375" style="36" customWidth="1"/>
    <col min="10" max="11" width="9.375" style="1" customWidth="1"/>
    <col min="12" max="12" width="10.75" style="1" bestFit="1" customWidth="1"/>
    <col min="13" max="13" width="9" style="1"/>
    <col min="14" max="14" width="13.625" style="1" customWidth="1"/>
    <col min="15" max="15" width="9" style="1"/>
    <col min="16" max="16" width="10.25" style="1" bestFit="1" customWidth="1"/>
    <col min="17" max="18" width="9" style="1"/>
    <col min="19" max="19" width="10.25" style="1" bestFit="1" customWidth="1"/>
    <col min="20" max="16384" width="9" style="1"/>
  </cols>
  <sheetData>
    <row r="1" spans="1:19" ht="26.25" customHeigh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528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ht="27" customHeight="1" x14ac:dyDescent="0.2">
      <c r="A3" s="778" t="s">
        <v>550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ht="24.75" customHeight="1" x14ac:dyDescent="0.2">
      <c r="A4" s="860" t="s">
        <v>530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9" x14ac:dyDescent="0.2">
      <c r="A7" s="792"/>
      <c r="B7" s="792"/>
      <c r="C7" s="792"/>
      <c r="D7" s="792"/>
      <c r="E7" s="792"/>
      <c r="F7" s="792"/>
      <c r="G7" s="792"/>
      <c r="H7" s="21" t="s">
        <v>10</v>
      </c>
      <c r="I7" s="21" t="s">
        <v>11</v>
      </c>
      <c r="J7" s="22" t="s">
        <v>12</v>
      </c>
      <c r="K7" s="22" t="s">
        <v>13</v>
      </c>
      <c r="L7" s="792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73.5" customHeight="1" x14ac:dyDescent="0.2">
      <c r="A8" s="23">
        <v>1</v>
      </c>
      <c r="B8" s="30" t="s">
        <v>549</v>
      </c>
      <c r="C8" s="30" t="s">
        <v>877</v>
      </c>
      <c r="D8" s="873" t="s">
        <v>2317</v>
      </c>
      <c r="E8" s="541" t="s">
        <v>879</v>
      </c>
      <c r="F8" s="30" t="s">
        <v>831</v>
      </c>
      <c r="G8" s="34">
        <v>1200000</v>
      </c>
      <c r="H8" s="160"/>
      <c r="I8" s="160"/>
      <c r="J8" s="160"/>
      <c r="K8" s="160"/>
      <c r="L8" s="535" t="s">
        <v>2280</v>
      </c>
      <c r="M8" s="29" t="s">
        <v>90</v>
      </c>
      <c r="N8" s="2"/>
      <c r="O8" s="2"/>
      <c r="P8" s="2">
        <f>G8</f>
        <v>1200000</v>
      </c>
      <c r="Q8" s="2"/>
      <c r="R8" s="2"/>
      <c r="S8" s="38">
        <f>SUM(N8:R8)</f>
        <v>1200000</v>
      </c>
    </row>
    <row r="9" spans="1:19" ht="69.75" x14ac:dyDescent="0.2">
      <c r="A9" s="47">
        <v>2</v>
      </c>
      <c r="B9" s="30" t="s">
        <v>428</v>
      </c>
      <c r="C9" s="15" t="s">
        <v>878</v>
      </c>
      <c r="D9" s="861"/>
      <c r="E9" s="189" t="s">
        <v>879</v>
      </c>
      <c r="F9" s="30" t="s">
        <v>831</v>
      </c>
      <c r="G9" s="91">
        <v>130000</v>
      </c>
      <c r="H9" s="126"/>
      <c r="I9" s="126"/>
      <c r="J9" s="12"/>
      <c r="K9" s="12"/>
      <c r="L9" s="541" t="s">
        <v>427</v>
      </c>
      <c r="M9" s="62" t="s">
        <v>90</v>
      </c>
      <c r="N9" s="2"/>
      <c r="O9" s="2"/>
      <c r="P9" s="2">
        <f>G9</f>
        <v>130000</v>
      </c>
      <c r="Q9" s="2"/>
      <c r="R9" s="2"/>
      <c r="S9" s="38">
        <f>SUM(N9:R9)</f>
        <v>130000</v>
      </c>
    </row>
    <row r="10" spans="1:19" x14ac:dyDescent="0.2">
      <c r="N10" s="39">
        <f>SUM(N8:N9)</f>
        <v>0</v>
      </c>
      <c r="O10" s="39">
        <f t="shared" ref="O10:S10" si="0">SUM(O8:O9)</f>
        <v>0</v>
      </c>
      <c r="P10" s="39">
        <f t="shared" si="0"/>
        <v>1330000</v>
      </c>
      <c r="Q10" s="39">
        <f t="shared" si="0"/>
        <v>0</v>
      </c>
      <c r="R10" s="39">
        <f t="shared" si="0"/>
        <v>0</v>
      </c>
      <c r="S10" s="39">
        <f t="shared" si="0"/>
        <v>1330000</v>
      </c>
    </row>
  </sheetData>
  <mergeCells count="14">
    <mergeCell ref="D8:D9"/>
    <mergeCell ref="A1:L1"/>
    <mergeCell ref="A2:L2"/>
    <mergeCell ref="A3:L3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90" zoomScaleNormal="90" workbookViewId="0">
      <selection activeCell="E8" sqref="E8"/>
    </sheetView>
  </sheetViews>
  <sheetFormatPr defaultRowHeight="23.25" x14ac:dyDescent="0.5"/>
  <cols>
    <col min="1" max="1" width="33.875" style="60" customWidth="1"/>
    <col min="2" max="2" width="33" style="60" customWidth="1"/>
    <col min="3" max="3" width="28.75" style="60" customWidth="1"/>
    <col min="4" max="4" width="34.75" style="60" customWidth="1"/>
    <col min="5" max="5" width="34.25" style="60" customWidth="1"/>
    <col min="6" max="256" width="9.125" style="60"/>
    <col min="257" max="257" width="31.375" style="60" customWidth="1"/>
    <col min="258" max="258" width="33" style="60" customWidth="1"/>
    <col min="259" max="259" width="34.375" style="60" customWidth="1"/>
    <col min="260" max="260" width="34.75" style="60" customWidth="1"/>
    <col min="261" max="261" width="34.25" style="60" customWidth="1"/>
    <col min="262" max="512" width="9.125" style="60"/>
    <col min="513" max="513" width="31.375" style="60" customWidth="1"/>
    <col min="514" max="514" width="33" style="60" customWidth="1"/>
    <col min="515" max="515" width="34.375" style="60" customWidth="1"/>
    <col min="516" max="516" width="34.75" style="60" customWidth="1"/>
    <col min="517" max="517" width="34.25" style="60" customWidth="1"/>
    <col min="518" max="768" width="9.125" style="60"/>
    <col min="769" max="769" width="31.375" style="60" customWidth="1"/>
    <col min="770" max="770" width="33" style="60" customWidth="1"/>
    <col min="771" max="771" width="34.375" style="60" customWidth="1"/>
    <col min="772" max="772" width="34.75" style="60" customWidth="1"/>
    <col min="773" max="773" width="34.25" style="60" customWidth="1"/>
    <col min="774" max="1024" width="9.125" style="60"/>
    <col min="1025" max="1025" width="31.375" style="60" customWidth="1"/>
    <col min="1026" max="1026" width="33" style="60" customWidth="1"/>
    <col min="1027" max="1027" width="34.375" style="60" customWidth="1"/>
    <col min="1028" max="1028" width="34.75" style="60" customWidth="1"/>
    <col min="1029" max="1029" width="34.25" style="60" customWidth="1"/>
    <col min="1030" max="1280" width="9.125" style="60"/>
    <col min="1281" max="1281" width="31.375" style="60" customWidth="1"/>
    <col min="1282" max="1282" width="33" style="60" customWidth="1"/>
    <col min="1283" max="1283" width="34.375" style="60" customWidth="1"/>
    <col min="1284" max="1284" width="34.75" style="60" customWidth="1"/>
    <col min="1285" max="1285" width="34.25" style="60" customWidth="1"/>
    <col min="1286" max="1536" width="9.125" style="60"/>
    <col min="1537" max="1537" width="31.375" style="60" customWidth="1"/>
    <col min="1538" max="1538" width="33" style="60" customWidth="1"/>
    <col min="1539" max="1539" width="34.375" style="60" customWidth="1"/>
    <col min="1540" max="1540" width="34.75" style="60" customWidth="1"/>
    <col min="1541" max="1541" width="34.25" style="60" customWidth="1"/>
    <col min="1542" max="1792" width="9.125" style="60"/>
    <col min="1793" max="1793" width="31.375" style="60" customWidth="1"/>
    <col min="1794" max="1794" width="33" style="60" customWidth="1"/>
    <col min="1795" max="1795" width="34.375" style="60" customWidth="1"/>
    <col min="1796" max="1796" width="34.75" style="60" customWidth="1"/>
    <col min="1797" max="1797" width="34.25" style="60" customWidth="1"/>
    <col min="1798" max="2048" width="9.125" style="60"/>
    <col min="2049" max="2049" width="31.375" style="60" customWidth="1"/>
    <col min="2050" max="2050" width="33" style="60" customWidth="1"/>
    <col min="2051" max="2051" width="34.375" style="60" customWidth="1"/>
    <col min="2052" max="2052" width="34.75" style="60" customWidth="1"/>
    <col min="2053" max="2053" width="34.25" style="60" customWidth="1"/>
    <col min="2054" max="2304" width="9.125" style="60"/>
    <col min="2305" max="2305" width="31.375" style="60" customWidth="1"/>
    <col min="2306" max="2306" width="33" style="60" customWidth="1"/>
    <col min="2307" max="2307" width="34.375" style="60" customWidth="1"/>
    <col min="2308" max="2308" width="34.75" style="60" customWidth="1"/>
    <col min="2309" max="2309" width="34.25" style="60" customWidth="1"/>
    <col min="2310" max="2560" width="9.125" style="60"/>
    <col min="2561" max="2561" width="31.375" style="60" customWidth="1"/>
    <col min="2562" max="2562" width="33" style="60" customWidth="1"/>
    <col min="2563" max="2563" width="34.375" style="60" customWidth="1"/>
    <col min="2564" max="2564" width="34.75" style="60" customWidth="1"/>
    <col min="2565" max="2565" width="34.25" style="60" customWidth="1"/>
    <col min="2566" max="2816" width="9.125" style="60"/>
    <col min="2817" max="2817" width="31.375" style="60" customWidth="1"/>
    <col min="2818" max="2818" width="33" style="60" customWidth="1"/>
    <col min="2819" max="2819" width="34.375" style="60" customWidth="1"/>
    <col min="2820" max="2820" width="34.75" style="60" customWidth="1"/>
    <col min="2821" max="2821" width="34.25" style="60" customWidth="1"/>
    <col min="2822" max="3072" width="9.125" style="60"/>
    <col min="3073" max="3073" width="31.375" style="60" customWidth="1"/>
    <col min="3074" max="3074" width="33" style="60" customWidth="1"/>
    <col min="3075" max="3075" width="34.375" style="60" customWidth="1"/>
    <col min="3076" max="3076" width="34.75" style="60" customWidth="1"/>
    <col min="3077" max="3077" width="34.25" style="60" customWidth="1"/>
    <col min="3078" max="3328" width="9.125" style="60"/>
    <col min="3329" max="3329" width="31.375" style="60" customWidth="1"/>
    <col min="3330" max="3330" width="33" style="60" customWidth="1"/>
    <col min="3331" max="3331" width="34.375" style="60" customWidth="1"/>
    <col min="3332" max="3332" width="34.75" style="60" customWidth="1"/>
    <col min="3333" max="3333" width="34.25" style="60" customWidth="1"/>
    <col min="3334" max="3584" width="9.125" style="60"/>
    <col min="3585" max="3585" width="31.375" style="60" customWidth="1"/>
    <col min="3586" max="3586" width="33" style="60" customWidth="1"/>
    <col min="3587" max="3587" width="34.375" style="60" customWidth="1"/>
    <col min="3588" max="3588" width="34.75" style="60" customWidth="1"/>
    <col min="3589" max="3589" width="34.25" style="60" customWidth="1"/>
    <col min="3590" max="3840" width="9.125" style="60"/>
    <col min="3841" max="3841" width="31.375" style="60" customWidth="1"/>
    <col min="3842" max="3842" width="33" style="60" customWidth="1"/>
    <col min="3843" max="3843" width="34.375" style="60" customWidth="1"/>
    <col min="3844" max="3844" width="34.75" style="60" customWidth="1"/>
    <col min="3845" max="3845" width="34.25" style="60" customWidth="1"/>
    <col min="3846" max="4096" width="9.125" style="60"/>
    <col min="4097" max="4097" width="31.375" style="60" customWidth="1"/>
    <col min="4098" max="4098" width="33" style="60" customWidth="1"/>
    <col min="4099" max="4099" width="34.375" style="60" customWidth="1"/>
    <col min="4100" max="4100" width="34.75" style="60" customWidth="1"/>
    <col min="4101" max="4101" width="34.25" style="60" customWidth="1"/>
    <col min="4102" max="4352" width="9.125" style="60"/>
    <col min="4353" max="4353" width="31.375" style="60" customWidth="1"/>
    <col min="4354" max="4354" width="33" style="60" customWidth="1"/>
    <col min="4355" max="4355" width="34.375" style="60" customWidth="1"/>
    <col min="4356" max="4356" width="34.75" style="60" customWidth="1"/>
    <col min="4357" max="4357" width="34.25" style="60" customWidth="1"/>
    <col min="4358" max="4608" width="9.125" style="60"/>
    <col min="4609" max="4609" width="31.375" style="60" customWidth="1"/>
    <col min="4610" max="4610" width="33" style="60" customWidth="1"/>
    <col min="4611" max="4611" width="34.375" style="60" customWidth="1"/>
    <col min="4612" max="4612" width="34.75" style="60" customWidth="1"/>
    <col min="4613" max="4613" width="34.25" style="60" customWidth="1"/>
    <col min="4614" max="4864" width="9.125" style="60"/>
    <col min="4865" max="4865" width="31.375" style="60" customWidth="1"/>
    <col min="4866" max="4866" width="33" style="60" customWidth="1"/>
    <col min="4867" max="4867" width="34.375" style="60" customWidth="1"/>
    <col min="4868" max="4868" width="34.75" style="60" customWidth="1"/>
    <col min="4869" max="4869" width="34.25" style="60" customWidth="1"/>
    <col min="4870" max="5120" width="9.125" style="60"/>
    <col min="5121" max="5121" width="31.375" style="60" customWidth="1"/>
    <col min="5122" max="5122" width="33" style="60" customWidth="1"/>
    <col min="5123" max="5123" width="34.375" style="60" customWidth="1"/>
    <col min="5124" max="5124" width="34.75" style="60" customWidth="1"/>
    <col min="5125" max="5125" width="34.25" style="60" customWidth="1"/>
    <col min="5126" max="5376" width="9.125" style="60"/>
    <col min="5377" max="5377" width="31.375" style="60" customWidth="1"/>
    <col min="5378" max="5378" width="33" style="60" customWidth="1"/>
    <col min="5379" max="5379" width="34.375" style="60" customWidth="1"/>
    <col min="5380" max="5380" width="34.75" style="60" customWidth="1"/>
    <col min="5381" max="5381" width="34.25" style="60" customWidth="1"/>
    <col min="5382" max="5632" width="9.125" style="60"/>
    <col min="5633" max="5633" width="31.375" style="60" customWidth="1"/>
    <col min="5634" max="5634" width="33" style="60" customWidth="1"/>
    <col min="5635" max="5635" width="34.375" style="60" customWidth="1"/>
    <col min="5636" max="5636" width="34.75" style="60" customWidth="1"/>
    <col min="5637" max="5637" width="34.25" style="60" customWidth="1"/>
    <col min="5638" max="5888" width="9.125" style="60"/>
    <col min="5889" max="5889" width="31.375" style="60" customWidth="1"/>
    <col min="5890" max="5890" width="33" style="60" customWidth="1"/>
    <col min="5891" max="5891" width="34.375" style="60" customWidth="1"/>
    <col min="5892" max="5892" width="34.75" style="60" customWidth="1"/>
    <col min="5893" max="5893" width="34.25" style="60" customWidth="1"/>
    <col min="5894" max="6144" width="9.125" style="60"/>
    <col min="6145" max="6145" width="31.375" style="60" customWidth="1"/>
    <col min="6146" max="6146" width="33" style="60" customWidth="1"/>
    <col min="6147" max="6147" width="34.375" style="60" customWidth="1"/>
    <col min="6148" max="6148" width="34.75" style="60" customWidth="1"/>
    <col min="6149" max="6149" width="34.25" style="60" customWidth="1"/>
    <col min="6150" max="6400" width="9.125" style="60"/>
    <col min="6401" max="6401" width="31.375" style="60" customWidth="1"/>
    <col min="6402" max="6402" width="33" style="60" customWidth="1"/>
    <col min="6403" max="6403" width="34.375" style="60" customWidth="1"/>
    <col min="6404" max="6404" width="34.75" style="60" customWidth="1"/>
    <col min="6405" max="6405" width="34.25" style="60" customWidth="1"/>
    <col min="6406" max="6656" width="9.125" style="60"/>
    <col min="6657" max="6657" width="31.375" style="60" customWidth="1"/>
    <col min="6658" max="6658" width="33" style="60" customWidth="1"/>
    <col min="6659" max="6659" width="34.375" style="60" customWidth="1"/>
    <col min="6660" max="6660" width="34.75" style="60" customWidth="1"/>
    <col min="6661" max="6661" width="34.25" style="60" customWidth="1"/>
    <col min="6662" max="6912" width="9.125" style="60"/>
    <col min="6913" max="6913" width="31.375" style="60" customWidth="1"/>
    <col min="6914" max="6914" width="33" style="60" customWidth="1"/>
    <col min="6915" max="6915" width="34.375" style="60" customWidth="1"/>
    <col min="6916" max="6916" width="34.75" style="60" customWidth="1"/>
    <col min="6917" max="6917" width="34.25" style="60" customWidth="1"/>
    <col min="6918" max="7168" width="9.125" style="60"/>
    <col min="7169" max="7169" width="31.375" style="60" customWidth="1"/>
    <col min="7170" max="7170" width="33" style="60" customWidth="1"/>
    <col min="7171" max="7171" width="34.375" style="60" customWidth="1"/>
    <col min="7172" max="7172" width="34.75" style="60" customWidth="1"/>
    <col min="7173" max="7173" width="34.25" style="60" customWidth="1"/>
    <col min="7174" max="7424" width="9.125" style="60"/>
    <col min="7425" max="7425" width="31.375" style="60" customWidth="1"/>
    <col min="7426" max="7426" width="33" style="60" customWidth="1"/>
    <col min="7427" max="7427" width="34.375" style="60" customWidth="1"/>
    <col min="7428" max="7428" width="34.75" style="60" customWidth="1"/>
    <col min="7429" max="7429" width="34.25" style="60" customWidth="1"/>
    <col min="7430" max="7680" width="9.125" style="60"/>
    <col min="7681" max="7681" width="31.375" style="60" customWidth="1"/>
    <col min="7682" max="7682" width="33" style="60" customWidth="1"/>
    <col min="7683" max="7683" width="34.375" style="60" customWidth="1"/>
    <col min="7684" max="7684" width="34.75" style="60" customWidth="1"/>
    <col min="7685" max="7685" width="34.25" style="60" customWidth="1"/>
    <col min="7686" max="7936" width="9.125" style="60"/>
    <col min="7937" max="7937" width="31.375" style="60" customWidth="1"/>
    <col min="7938" max="7938" width="33" style="60" customWidth="1"/>
    <col min="7939" max="7939" width="34.375" style="60" customWidth="1"/>
    <col min="7940" max="7940" width="34.75" style="60" customWidth="1"/>
    <col min="7941" max="7941" width="34.25" style="60" customWidth="1"/>
    <col min="7942" max="8192" width="9.125" style="60"/>
    <col min="8193" max="8193" width="31.375" style="60" customWidth="1"/>
    <col min="8194" max="8194" width="33" style="60" customWidth="1"/>
    <col min="8195" max="8195" width="34.375" style="60" customWidth="1"/>
    <col min="8196" max="8196" width="34.75" style="60" customWidth="1"/>
    <col min="8197" max="8197" width="34.25" style="60" customWidth="1"/>
    <col min="8198" max="8448" width="9.125" style="60"/>
    <col min="8449" max="8449" width="31.375" style="60" customWidth="1"/>
    <col min="8450" max="8450" width="33" style="60" customWidth="1"/>
    <col min="8451" max="8451" width="34.375" style="60" customWidth="1"/>
    <col min="8452" max="8452" width="34.75" style="60" customWidth="1"/>
    <col min="8453" max="8453" width="34.25" style="60" customWidth="1"/>
    <col min="8454" max="8704" width="9.125" style="60"/>
    <col min="8705" max="8705" width="31.375" style="60" customWidth="1"/>
    <col min="8706" max="8706" width="33" style="60" customWidth="1"/>
    <col min="8707" max="8707" width="34.375" style="60" customWidth="1"/>
    <col min="8708" max="8708" width="34.75" style="60" customWidth="1"/>
    <col min="8709" max="8709" width="34.25" style="60" customWidth="1"/>
    <col min="8710" max="8960" width="9.125" style="60"/>
    <col min="8961" max="8961" width="31.375" style="60" customWidth="1"/>
    <col min="8962" max="8962" width="33" style="60" customWidth="1"/>
    <col min="8963" max="8963" width="34.375" style="60" customWidth="1"/>
    <col min="8964" max="8964" width="34.75" style="60" customWidth="1"/>
    <col min="8965" max="8965" width="34.25" style="60" customWidth="1"/>
    <col min="8966" max="9216" width="9.125" style="60"/>
    <col min="9217" max="9217" width="31.375" style="60" customWidth="1"/>
    <col min="9218" max="9218" width="33" style="60" customWidth="1"/>
    <col min="9219" max="9219" width="34.375" style="60" customWidth="1"/>
    <col min="9220" max="9220" width="34.75" style="60" customWidth="1"/>
    <col min="9221" max="9221" width="34.25" style="60" customWidth="1"/>
    <col min="9222" max="9472" width="9.125" style="60"/>
    <col min="9473" max="9473" width="31.375" style="60" customWidth="1"/>
    <col min="9474" max="9474" width="33" style="60" customWidth="1"/>
    <col min="9475" max="9475" width="34.375" style="60" customWidth="1"/>
    <col min="9476" max="9476" width="34.75" style="60" customWidth="1"/>
    <col min="9477" max="9477" width="34.25" style="60" customWidth="1"/>
    <col min="9478" max="9728" width="9.125" style="60"/>
    <col min="9729" max="9729" width="31.375" style="60" customWidth="1"/>
    <col min="9730" max="9730" width="33" style="60" customWidth="1"/>
    <col min="9731" max="9731" width="34.375" style="60" customWidth="1"/>
    <col min="9732" max="9732" width="34.75" style="60" customWidth="1"/>
    <col min="9733" max="9733" width="34.25" style="60" customWidth="1"/>
    <col min="9734" max="9984" width="9.125" style="60"/>
    <col min="9985" max="9985" width="31.375" style="60" customWidth="1"/>
    <col min="9986" max="9986" width="33" style="60" customWidth="1"/>
    <col min="9987" max="9987" width="34.375" style="60" customWidth="1"/>
    <col min="9988" max="9988" width="34.75" style="60" customWidth="1"/>
    <col min="9989" max="9989" width="34.25" style="60" customWidth="1"/>
    <col min="9990" max="10240" width="9.125" style="60"/>
    <col min="10241" max="10241" width="31.375" style="60" customWidth="1"/>
    <col min="10242" max="10242" width="33" style="60" customWidth="1"/>
    <col min="10243" max="10243" width="34.375" style="60" customWidth="1"/>
    <col min="10244" max="10244" width="34.75" style="60" customWidth="1"/>
    <col min="10245" max="10245" width="34.25" style="60" customWidth="1"/>
    <col min="10246" max="10496" width="9.125" style="60"/>
    <col min="10497" max="10497" width="31.375" style="60" customWidth="1"/>
    <col min="10498" max="10498" width="33" style="60" customWidth="1"/>
    <col min="10499" max="10499" width="34.375" style="60" customWidth="1"/>
    <col min="10500" max="10500" width="34.75" style="60" customWidth="1"/>
    <col min="10501" max="10501" width="34.25" style="60" customWidth="1"/>
    <col min="10502" max="10752" width="9.125" style="60"/>
    <col min="10753" max="10753" width="31.375" style="60" customWidth="1"/>
    <col min="10754" max="10754" width="33" style="60" customWidth="1"/>
    <col min="10755" max="10755" width="34.375" style="60" customWidth="1"/>
    <col min="10756" max="10756" width="34.75" style="60" customWidth="1"/>
    <col min="10757" max="10757" width="34.25" style="60" customWidth="1"/>
    <col min="10758" max="11008" width="9.125" style="60"/>
    <col min="11009" max="11009" width="31.375" style="60" customWidth="1"/>
    <col min="11010" max="11010" width="33" style="60" customWidth="1"/>
    <col min="11011" max="11011" width="34.375" style="60" customWidth="1"/>
    <col min="11012" max="11012" width="34.75" style="60" customWidth="1"/>
    <col min="11013" max="11013" width="34.25" style="60" customWidth="1"/>
    <col min="11014" max="11264" width="9.125" style="60"/>
    <col min="11265" max="11265" width="31.375" style="60" customWidth="1"/>
    <col min="11266" max="11266" width="33" style="60" customWidth="1"/>
    <col min="11267" max="11267" width="34.375" style="60" customWidth="1"/>
    <col min="11268" max="11268" width="34.75" style="60" customWidth="1"/>
    <col min="11269" max="11269" width="34.25" style="60" customWidth="1"/>
    <col min="11270" max="11520" width="9.125" style="60"/>
    <col min="11521" max="11521" width="31.375" style="60" customWidth="1"/>
    <col min="11522" max="11522" width="33" style="60" customWidth="1"/>
    <col min="11523" max="11523" width="34.375" style="60" customWidth="1"/>
    <col min="11524" max="11524" width="34.75" style="60" customWidth="1"/>
    <col min="11525" max="11525" width="34.25" style="60" customWidth="1"/>
    <col min="11526" max="11776" width="9.125" style="60"/>
    <col min="11777" max="11777" width="31.375" style="60" customWidth="1"/>
    <col min="11778" max="11778" width="33" style="60" customWidth="1"/>
    <col min="11779" max="11779" width="34.375" style="60" customWidth="1"/>
    <col min="11780" max="11780" width="34.75" style="60" customWidth="1"/>
    <col min="11781" max="11781" width="34.25" style="60" customWidth="1"/>
    <col min="11782" max="12032" width="9.125" style="60"/>
    <col min="12033" max="12033" width="31.375" style="60" customWidth="1"/>
    <col min="12034" max="12034" width="33" style="60" customWidth="1"/>
    <col min="12035" max="12035" width="34.375" style="60" customWidth="1"/>
    <col min="12036" max="12036" width="34.75" style="60" customWidth="1"/>
    <col min="12037" max="12037" width="34.25" style="60" customWidth="1"/>
    <col min="12038" max="12288" width="9.125" style="60"/>
    <col min="12289" max="12289" width="31.375" style="60" customWidth="1"/>
    <col min="12290" max="12290" width="33" style="60" customWidth="1"/>
    <col min="12291" max="12291" width="34.375" style="60" customWidth="1"/>
    <col min="12292" max="12292" width="34.75" style="60" customWidth="1"/>
    <col min="12293" max="12293" width="34.25" style="60" customWidth="1"/>
    <col min="12294" max="12544" width="9.125" style="60"/>
    <col min="12545" max="12545" width="31.375" style="60" customWidth="1"/>
    <col min="12546" max="12546" width="33" style="60" customWidth="1"/>
    <col min="12547" max="12547" width="34.375" style="60" customWidth="1"/>
    <col min="12548" max="12548" width="34.75" style="60" customWidth="1"/>
    <col min="12549" max="12549" width="34.25" style="60" customWidth="1"/>
    <col min="12550" max="12800" width="9.125" style="60"/>
    <col min="12801" max="12801" width="31.375" style="60" customWidth="1"/>
    <col min="12802" max="12802" width="33" style="60" customWidth="1"/>
    <col min="12803" max="12803" width="34.375" style="60" customWidth="1"/>
    <col min="12804" max="12804" width="34.75" style="60" customWidth="1"/>
    <col min="12805" max="12805" width="34.25" style="60" customWidth="1"/>
    <col min="12806" max="13056" width="9.125" style="60"/>
    <col min="13057" max="13057" width="31.375" style="60" customWidth="1"/>
    <col min="13058" max="13058" width="33" style="60" customWidth="1"/>
    <col min="13059" max="13059" width="34.375" style="60" customWidth="1"/>
    <col min="13060" max="13060" width="34.75" style="60" customWidth="1"/>
    <col min="13061" max="13061" width="34.25" style="60" customWidth="1"/>
    <col min="13062" max="13312" width="9.125" style="60"/>
    <col min="13313" max="13313" width="31.375" style="60" customWidth="1"/>
    <col min="13314" max="13314" width="33" style="60" customWidth="1"/>
    <col min="13315" max="13315" width="34.375" style="60" customWidth="1"/>
    <col min="13316" max="13316" width="34.75" style="60" customWidth="1"/>
    <col min="13317" max="13317" width="34.25" style="60" customWidth="1"/>
    <col min="13318" max="13568" width="9.125" style="60"/>
    <col min="13569" max="13569" width="31.375" style="60" customWidth="1"/>
    <col min="13570" max="13570" width="33" style="60" customWidth="1"/>
    <col min="13571" max="13571" width="34.375" style="60" customWidth="1"/>
    <col min="13572" max="13572" width="34.75" style="60" customWidth="1"/>
    <col min="13573" max="13573" width="34.25" style="60" customWidth="1"/>
    <col min="13574" max="13824" width="9.125" style="60"/>
    <col min="13825" max="13825" width="31.375" style="60" customWidth="1"/>
    <col min="13826" max="13826" width="33" style="60" customWidth="1"/>
    <col min="13827" max="13827" width="34.375" style="60" customWidth="1"/>
    <col min="13828" max="13828" width="34.75" style="60" customWidth="1"/>
    <col min="13829" max="13829" width="34.25" style="60" customWidth="1"/>
    <col min="13830" max="14080" width="9.125" style="60"/>
    <col min="14081" max="14081" width="31.375" style="60" customWidth="1"/>
    <col min="14082" max="14082" width="33" style="60" customWidth="1"/>
    <col min="14083" max="14083" width="34.375" style="60" customWidth="1"/>
    <col min="14084" max="14084" width="34.75" style="60" customWidth="1"/>
    <col min="14085" max="14085" width="34.25" style="60" customWidth="1"/>
    <col min="14086" max="14336" width="9.125" style="60"/>
    <col min="14337" max="14337" width="31.375" style="60" customWidth="1"/>
    <col min="14338" max="14338" width="33" style="60" customWidth="1"/>
    <col min="14339" max="14339" width="34.375" style="60" customWidth="1"/>
    <col min="14340" max="14340" width="34.75" style="60" customWidth="1"/>
    <col min="14341" max="14341" width="34.25" style="60" customWidth="1"/>
    <col min="14342" max="14592" width="9.125" style="60"/>
    <col min="14593" max="14593" width="31.375" style="60" customWidth="1"/>
    <col min="14594" max="14594" width="33" style="60" customWidth="1"/>
    <col min="14595" max="14595" width="34.375" style="60" customWidth="1"/>
    <col min="14596" max="14596" width="34.75" style="60" customWidth="1"/>
    <col min="14597" max="14597" width="34.25" style="60" customWidth="1"/>
    <col min="14598" max="14848" width="9.125" style="60"/>
    <col min="14849" max="14849" width="31.375" style="60" customWidth="1"/>
    <col min="14850" max="14850" width="33" style="60" customWidth="1"/>
    <col min="14851" max="14851" width="34.375" style="60" customWidth="1"/>
    <col min="14852" max="14852" width="34.75" style="60" customWidth="1"/>
    <col min="14853" max="14853" width="34.25" style="60" customWidth="1"/>
    <col min="14854" max="15104" width="9.125" style="60"/>
    <col min="15105" max="15105" width="31.375" style="60" customWidth="1"/>
    <col min="15106" max="15106" width="33" style="60" customWidth="1"/>
    <col min="15107" max="15107" width="34.375" style="60" customWidth="1"/>
    <col min="15108" max="15108" width="34.75" style="60" customWidth="1"/>
    <col min="15109" max="15109" width="34.25" style="60" customWidth="1"/>
    <col min="15110" max="15360" width="9.125" style="60"/>
    <col min="15361" max="15361" width="31.375" style="60" customWidth="1"/>
    <col min="15362" max="15362" width="33" style="60" customWidth="1"/>
    <col min="15363" max="15363" width="34.375" style="60" customWidth="1"/>
    <col min="15364" max="15364" width="34.75" style="60" customWidth="1"/>
    <col min="15365" max="15365" width="34.25" style="60" customWidth="1"/>
    <col min="15366" max="15616" width="9.125" style="60"/>
    <col min="15617" max="15617" width="31.375" style="60" customWidth="1"/>
    <col min="15618" max="15618" width="33" style="60" customWidth="1"/>
    <col min="15619" max="15619" width="34.375" style="60" customWidth="1"/>
    <col min="15620" max="15620" width="34.75" style="60" customWidth="1"/>
    <col min="15621" max="15621" width="34.25" style="60" customWidth="1"/>
    <col min="15622" max="15872" width="9.125" style="60"/>
    <col min="15873" max="15873" width="31.375" style="60" customWidth="1"/>
    <col min="15874" max="15874" width="33" style="60" customWidth="1"/>
    <col min="15875" max="15875" width="34.375" style="60" customWidth="1"/>
    <col min="15876" max="15876" width="34.75" style="60" customWidth="1"/>
    <col min="15877" max="15877" width="34.25" style="60" customWidth="1"/>
    <col min="15878" max="16128" width="9.125" style="60"/>
    <col min="16129" max="16129" width="31.375" style="60" customWidth="1"/>
    <col min="16130" max="16130" width="33" style="60" customWidth="1"/>
    <col min="16131" max="16131" width="34.375" style="60" customWidth="1"/>
    <col min="16132" max="16132" width="34.75" style="60" customWidth="1"/>
    <col min="16133" max="16133" width="34.25" style="60" customWidth="1"/>
    <col min="16134" max="16384" width="9.125" style="60"/>
  </cols>
  <sheetData>
    <row r="1" spans="1:5" x14ac:dyDescent="0.5">
      <c r="A1" s="874" t="s">
        <v>2137</v>
      </c>
      <c r="B1" s="874"/>
      <c r="C1" s="874"/>
      <c r="D1" s="874"/>
      <c r="E1" s="874"/>
    </row>
    <row r="2" spans="1:5" ht="23.25" customHeight="1" x14ac:dyDescent="0.5">
      <c r="A2" s="778" t="s">
        <v>528</v>
      </c>
      <c r="B2" s="778"/>
      <c r="C2" s="778"/>
      <c r="D2" s="778"/>
      <c r="E2" s="778"/>
    </row>
    <row r="3" spans="1:5" ht="23.25" customHeight="1" x14ac:dyDescent="0.5">
      <c r="A3" s="778" t="s">
        <v>550</v>
      </c>
      <c r="B3" s="778"/>
      <c r="C3" s="778"/>
      <c r="D3" s="778"/>
      <c r="E3" s="778"/>
    </row>
    <row r="4" spans="1:5" ht="23.25" customHeight="1" x14ac:dyDescent="0.5">
      <c r="A4" s="875" t="s">
        <v>530</v>
      </c>
      <c r="B4" s="875"/>
      <c r="C4" s="875"/>
      <c r="D4" s="875"/>
      <c r="E4" s="875"/>
    </row>
    <row r="5" spans="1:5" x14ac:dyDescent="0.5">
      <c r="A5" s="362" t="s">
        <v>1854</v>
      </c>
      <c r="B5" s="362" t="s">
        <v>1855</v>
      </c>
      <c r="C5" s="362" t="s">
        <v>1856</v>
      </c>
      <c r="D5" s="362" t="s">
        <v>1857</v>
      </c>
      <c r="E5" s="362" t="s">
        <v>1858</v>
      </c>
    </row>
    <row r="6" spans="1:5" ht="263.25" customHeight="1" x14ac:dyDescent="0.5">
      <c r="A6" s="115" t="s">
        <v>2021</v>
      </c>
      <c r="B6" s="115" t="s">
        <v>2024</v>
      </c>
      <c r="C6" s="115" t="s">
        <v>2020</v>
      </c>
      <c r="D6" s="115" t="s">
        <v>2023</v>
      </c>
      <c r="E6" s="115" t="s">
        <v>2022</v>
      </c>
    </row>
    <row r="7" spans="1:5" ht="240.75" customHeight="1" x14ac:dyDescent="0.5">
      <c r="A7" s="418" t="s">
        <v>2025</v>
      </c>
      <c r="B7" s="418" t="s">
        <v>1880</v>
      </c>
      <c r="C7" s="418" t="s">
        <v>2026</v>
      </c>
      <c r="D7" s="418" t="s">
        <v>2028</v>
      </c>
      <c r="E7" s="418" t="s">
        <v>2027</v>
      </c>
    </row>
    <row r="8" spans="1:5" ht="169.5" customHeight="1" x14ac:dyDescent="0.5">
      <c r="A8" s="32" t="s">
        <v>2029</v>
      </c>
      <c r="B8" s="32" t="s">
        <v>1987</v>
      </c>
      <c r="C8" s="32" t="s">
        <v>1988</v>
      </c>
      <c r="D8" s="115" t="s">
        <v>1989</v>
      </c>
      <c r="E8" s="32" t="s">
        <v>1990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90" zoomScaleNormal="90" workbookViewId="0">
      <selection activeCell="I10" sqref="I10"/>
    </sheetView>
  </sheetViews>
  <sheetFormatPr defaultRowHeight="23.25" x14ac:dyDescent="0.5"/>
  <cols>
    <col min="1" max="8" width="20.875" style="60" customWidth="1"/>
    <col min="9" max="255" width="9.125" style="60"/>
    <col min="256" max="256" width="30.375" style="60" customWidth="1"/>
    <col min="257" max="257" width="17.875" style="60" customWidth="1"/>
    <col min="258" max="258" width="16.875" style="60" customWidth="1"/>
    <col min="259" max="259" width="17.125" style="60" customWidth="1"/>
    <col min="260" max="260" width="16.875" style="60" customWidth="1"/>
    <col min="261" max="261" width="17.375" style="60" customWidth="1"/>
    <col min="262" max="262" width="17.125" style="60" customWidth="1"/>
    <col min="263" max="263" width="18.125" style="60" customWidth="1"/>
    <col min="264" max="264" width="16.375" style="60" customWidth="1"/>
    <col min="265" max="511" width="9.125" style="60"/>
    <col min="512" max="512" width="30.375" style="60" customWidth="1"/>
    <col min="513" max="513" width="17.875" style="60" customWidth="1"/>
    <col min="514" max="514" width="16.875" style="60" customWidth="1"/>
    <col min="515" max="515" width="17.125" style="60" customWidth="1"/>
    <col min="516" max="516" width="16.875" style="60" customWidth="1"/>
    <col min="517" max="517" width="17.375" style="60" customWidth="1"/>
    <col min="518" max="518" width="17.125" style="60" customWidth="1"/>
    <col min="519" max="519" width="18.125" style="60" customWidth="1"/>
    <col min="520" max="520" width="16.375" style="60" customWidth="1"/>
    <col min="521" max="767" width="9.125" style="60"/>
    <col min="768" max="768" width="30.375" style="60" customWidth="1"/>
    <col min="769" max="769" width="17.875" style="60" customWidth="1"/>
    <col min="770" max="770" width="16.875" style="60" customWidth="1"/>
    <col min="771" max="771" width="17.125" style="60" customWidth="1"/>
    <col min="772" max="772" width="16.875" style="60" customWidth="1"/>
    <col min="773" max="773" width="17.375" style="60" customWidth="1"/>
    <col min="774" max="774" width="17.125" style="60" customWidth="1"/>
    <col min="775" max="775" width="18.125" style="60" customWidth="1"/>
    <col min="776" max="776" width="16.375" style="60" customWidth="1"/>
    <col min="777" max="1023" width="9.125" style="60"/>
    <col min="1024" max="1024" width="30.375" style="60" customWidth="1"/>
    <col min="1025" max="1025" width="17.875" style="60" customWidth="1"/>
    <col min="1026" max="1026" width="16.875" style="60" customWidth="1"/>
    <col min="1027" max="1027" width="17.125" style="60" customWidth="1"/>
    <col min="1028" max="1028" width="16.875" style="60" customWidth="1"/>
    <col min="1029" max="1029" width="17.375" style="60" customWidth="1"/>
    <col min="1030" max="1030" width="17.125" style="60" customWidth="1"/>
    <col min="1031" max="1031" width="18.125" style="60" customWidth="1"/>
    <col min="1032" max="1032" width="16.375" style="60" customWidth="1"/>
    <col min="1033" max="1279" width="9.125" style="60"/>
    <col min="1280" max="1280" width="30.375" style="60" customWidth="1"/>
    <col min="1281" max="1281" width="17.875" style="60" customWidth="1"/>
    <col min="1282" max="1282" width="16.875" style="60" customWidth="1"/>
    <col min="1283" max="1283" width="17.125" style="60" customWidth="1"/>
    <col min="1284" max="1284" width="16.875" style="60" customWidth="1"/>
    <col min="1285" max="1285" width="17.375" style="60" customWidth="1"/>
    <col min="1286" max="1286" width="17.125" style="60" customWidth="1"/>
    <col min="1287" max="1287" width="18.125" style="60" customWidth="1"/>
    <col min="1288" max="1288" width="16.375" style="60" customWidth="1"/>
    <col min="1289" max="1535" width="9.125" style="60"/>
    <col min="1536" max="1536" width="30.375" style="60" customWidth="1"/>
    <col min="1537" max="1537" width="17.875" style="60" customWidth="1"/>
    <col min="1538" max="1538" width="16.875" style="60" customWidth="1"/>
    <col min="1539" max="1539" width="17.125" style="60" customWidth="1"/>
    <col min="1540" max="1540" width="16.875" style="60" customWidth="1"/>
    <col min="1541" max="1541" width="17.375" style="60" customWidth="1"/>
    <col min="1542" max="1542" width="17.125" style="60" customWidth="1"/>
    <col min="1543" max="1543" width="18.125" style="60" customWidth="1"/>
    <col min="1544" max="1544" width="16.375" style="60" customWidth="1"/>
    <col min="1545" max="1791" width="9.125" style="60"/>
    <col min="1792" max="1792" width="30.375" style="60" customWidth="1"/>
    <col min="1793" max="1793" width="17.875" style="60" customWidth="1"/>
    <col min="1794" max="1794" width="16.875" style="60" customWidth="1"/>
    <col min="1795" max="1795" width="17.125" style="60" customWidth="1"/>
    <col min="1796" max="1796" width="16.875" style="60" customWidth="1"/>
    <col min="1797" max="1797" width="17.375" style="60" customWidth="1"/>
    <col min="1798" max="1798" width="17.125" style="60" customWidth="1"/>
    <col min="1799" max="1799" width="18.125" style="60" customWidth="1"/>
    <col min="1800" max="1800" width="16.375" style="60" customWidth="1"/>
    <col min="1801" max="2047" width="9.125" style="60"/>
    <col min="2048" max="2048" width="30.375" style="60" customWidth="1"/>
    <col min="2049" max="2049" width="17.875" style="60" customWidth="1"/>
    <col min="2050" max="2050" width="16.875" style="60" customWidth="1"/>
    <col min="2051" max="2051" width="17.125" style="60" customWidth="1"/>
    <col min="2052" max="2052" width="16.875" style="60" customWidth="1"/>
    <col min="2053" max="2053" width="17.375" style="60" customWidth="1"/>
    <col min="2054" max="2054" width="17.125" style="60" customWidth="1"/>
    <col min="2055" max="2055" width="18.125" style="60" customWidth="1"/>
    <col min="2056" max="2056" width="16.375" style="60" customWidth="1"/>
    <col min="2057" max="2303" width="9.125" style="60"/>
    <col min="2304" max="2304" width="30.375" style="60" customWidth="1"/>
    <col min="2305" max="2305" width="17.875" style="60" customWidth="1"/>
    <col min="2306" max="2306" width="16.875" style="60" customWidth="1"/>
    <col min="2307" max="2307" width="17.125" style="60" customWidth="1"/>
    <col min="2308" max="2308" width="16.875" style="60" customWidth="1"/>
    <col min="2309" max="2309" width="17.375" style="60" customWidth="1"/>
    <col min="2310" max="2310" width="17.125" style="60" customWidth="1"/>
    <col min="2311" max="2311" width="18.125" style="60" customWidth="1"/>
    <col min="2312" max="2312" width="16.375" style="60" customWidth="1"/>
    <col min="2313" max="2559" width="9.125" style="60"/>
    <col min="2560" max="2560" width="30.375" style="60" customWidth="1"/>
    <col min="2561" max="2561" width="17.875" style="60" customWidth="1"/>
    <col min="2562" max="2562" width="16.875" style="60" customWidth="1"/>
    <col min="2563" max="2563" width="17.125" style="60" customWidth="1"/>
    <col min="2564" max="2564" width="16.875" style="60" customWidth="1"/>
    <col min="2565" max="2565" width="17.375" style="60" customWidth="1"/>
    <col min="2566" max="2566" width="17.125" style="60" customWidth="1"/>
    <col min="2567" max="2567" width="18.125" style="60" customWidth="1"/>
    <col min="2568" max="2568" width="16.375" style="60" customWidth="1"/>
    <col min="2569" max="2815" width="9.125" style="60"/>
    <col min="2816" max="2816" width="30.375" style="60" customWidth="1"/>
    <col min="2817" max="2817" width="17.875" style="60" customWidth="1"/>
    <col min="2818" max="2818" width="16.875" style="60" customWidth="1"/>
    <col min="2819" max="2819" width="17.125" style="60" customWidth="1"/>
    <col min="2820" max="2820" width="16.875" style="60" customWidth="1"/>
    <col min="2821" max="2821" width="17.375" style="60" customWidth="1"/>
    <col min="2822" max="2822" width="17.125" style="60" customWidth="1"/>
    <col min="2823" max="2823" width="18.125" style="60" customWidth="1"/>
    <col min="2824" max="2824" width="16.375" style="60" customWidth="1"/>
    <col min="2825" max="3071" width="9.125" style="60"/>
    <col min="3072" max="3072" width="30.375" style="60" customWidth="1"/>
    <col min="3073" max="3073" width="17.875" style="60" customWidth="1"/>
    <col min="3074" max="3074" width="16.875" style="60" customWidth="1"/>
    <col min="3075" max="3075" width="17.125" style="60" customWidth="1"/>
    <col min="3076" max="3076" width="16.875" style="60" customWidth="1"/>
    <col min="3077" max="3077" width="17.375" style="60" customWidth="1"/>
    <col min="3078" max="3078" width="17.125" style="60" customWidth="1"/>
    <col min="3079" max="3079" width="18.125" style="60" customWidth="1"/>
    <col min="3080" max="3080" width="16.375" style="60" customWidth="1"/>
    <col min="3081" max="3327" width="9.125" style="60"/>
    <col min="3328" max="3328" width="30.375" style="60" customWidth="1"/>
    <col min="3329" max="3329" width="17.875" style="60" customWidth="1"/>
    <col min="3330" max="3330" width="16.875" style="60" customWidth="1"/>
    <col min="3331" max="3331" width="17.125" style="60" customWidth="1"/>
    <col min="3332" max="3332" width="16.875" style="60" customWidth="1"/>
    <col min="3333" max="3333" width="17.375" style="60" customWidth="1"/>
    <col min="3334" max="3334" width="17.125" style="60" customWidth="1"/>
    <col min="3335" max="3335" width="18.125" style="60" customWidth="1"/>
    <col min="3336" max="3336" width="16.375" style="60" customWidth="1"/>
    <col min="3337" max="3583" width="9.125" style="60"/>
    <col min="3584" max="3584" width="30.375" style="60" customWidth="1"/>
    <col min="3585" max="3585" width="17.875" style="60" customWidth="1"/>
    <col min="3586" max="3586" width="16.875" style="60" customWidth="1"/>
    <col min="3587" max="3587" width="17.125" style="60" customWidth="1"/>
    <col min="3588" max="3588" width="16.875" style="60" customWidth="1"/>
    <col min="3589" max="3589" width="17.375" style="60" customWidth="1"/>
    <col min="3590" max="3590" width="17.125" style="60" customWidth="1"/>
    <col min="3591" max="3591" width="18.125" style="60" customWidth="1"/>
    <col min="3592" max="3592" width="16.375" style="60" customWidth="1"/>
    <col min="3593" max="3839" width="9.125" style="60"/>
    <col min="3840" max="3840" width="30.375" style="60" customWidth="1"/>
    <col min="3841" max="3841" width="17.875" style="60" customWidth="1"/>
    <col min="3842" max="3842" width="16.875" style="60" customWidth="1"/>
    <col min="3843" max="3843" width="17.125" style="60" customWidth="1"/>
    <col min="3844" max="3844" width="16.875" style="60" customWidth="1"/>
    <col min="3845" max="3845" width="17.375" style="60" customWidth="1"/>
    <col min="3846" max="3846" width="17.125" style="60" customWidth="1"/>
    <col min="3847" max="3847" width="18.125" style="60" customWidth="1"/>
    <col min="3848" max="3848" width="16.375" style="60" customWidth="1"/>
    <col min="3849" max="4095" width="9.125" style="60"/>
    <col min="4096" max="4096" width="30.375" style="60" customWidth="1"/>
    <col min="4097" max="4097" width="17.875" style="60" customWidth="1"/>
    <col min="4098" max="4098" width="16.875" style="60" customWidth="1"/>
    <col min="4099" max="4099" width="17.125" style="60" customWidth="1"/>
    <col min="4100" max="4100" width="16.875" style="60" customWidth="1"/>
    <col min="4101" max="4101" width="17.375" style="60" customWidth="1"/>
    <col min="4102" max="4102" width="17.125" style="60" customWidth="1"/>
    <col min="4103" max="4103" width="18.125" style="60" customWidth="1"/>
    <col min="4104" max="4104" width="16.375" style="60" customWidth="1"/>
    <col min="4105" max="4351" width="9.125" style="60"/>
    <col min="4352" max="4352" width="30.375" style="60" customWidth="1"/>
    <col min="4353" max="4353" width="17.875" style="60" customWidth="1"/>
    <col min="4354" max="4354" width="16.875" style="60" customWidth="1"/>
    <col min="4355" max="4355" width="17.125" style="60" customWidth="1"/>
    <col min="4356" max="4356" width="16.875" style="60" customWidth="1"/>
    <col min="4357" max="4357" width="17.375" style="60" customWidth="1"/>
    <col min="4358" max="4358" width="17.125" style="60" customWidth="1"/>
    <col min="4359" max="4359" width="18.125" style="60" customWidth="1"/>
    <col min="4360" max="4360" width="16.375" style="60" customWidth="1"/>
    <col min="4361" max="4607" width="9.125" style="60"/>
    <col min="4608" max="4608" width="30.375" style="60" customWidth="1"/>
    <col min="4609" max="4609" width="17.875" style="60" customWidth="1"/>
    <col min="4610" max="4610" width="16.875" style="60" customWidth="1"/>
    <col min="4611" max="4611" width="17.125" style="60" customWidth="1"/>
    <col min="4612" max="4612" width="16.875" style="60" customWidth="1"/>
    <col min="4613" max="4613" width="17.375" style="60" customWidth="1"/>
    <col min="4614" max="4614" width="17.125" style="60" customWidth="1"/>
    <col min="4615" max="4615" width="18.125" style="60" customWidth="1"/>
    <col min="4616" max="4616" width="16.375" style="60" customWidth="1"/>
    <col min="4617" max="4863" width="9.125" style="60"/>
    <col min="4864" max="4864" width="30.375" style="60" customWidth="1"/>
    <col min="4865" max="4865" width="17.875" style="60" customWidth="1"/>
    <col min="4866" max="4866" width="16.875" style="60" customWidth="1"/>
    <col min="4867" max="4867" width="17.125" style="60" customWidth="1"/>
    <col min="4868" max="4868" width="16.875" style="60" customWidth="1"/>
    <col min="4869" max="4869" width="17.375" style="60" customWidth="1"/>
    <col min="4870" max="4870" width="17.125" style="60" customWidth="1"/>
    <col min="4871" max="4871" width="18.125" style="60" customWidth="1"/>
    <col min="4872" max="4872" width="16.375" style="60" customWidth="1"/>
    <col min="4873" max="5119" width="9.125" style="60"/>
    <col min="5120" max="5120" width="30.375" style="60" customWidth="1"/>
    <col min="5121" max="5121" width="17.875" style="60" customWidth="1"/>
    <col min="5122" max="5122" width="16.875" style="60" customWidth="1"/>
    <col min="5123" max="5123" width="17.125" style="60" customWidth="1"/>
    <col min="5124" max="5124" width="16.875" style="60" customWidth="1"/>
    <col min="5125" max="5125" width="17.375" style="60" customWidth="1"/>
    <col min="5126" max="5126" width="17.125" style="60" customWidth="1"/>
    <col min="5127" max="5127" width="18.125" style="60" customWidth="1"/>
    <col min="5128" max="5128" width="16.375" style="60" customWidth="1"/>
    <col min="5129" max="5375" width="9.125" style="60"/>
    <col min="5376" max="5376" width="30.375" style="60" customWidth="1"/>
    <col min="5377" max="5377" width="17.875" style="60" customWidth="1"/>
    <col min="5378" max="5378" width="16.875" style="60" customWidth="1"/>
    <col min="5379" max="5379" width="17.125" style="60" customWidth="1"/>
    <col min="5380" max="5380" width="16.875" style="60" customWidth="1"/>
    <col min="5381" max="5381" width="17.375" style="60" customWidth="1"/>
    <col min="5382" max="5382" width="17.125" style="60" customWidth="1"/>
    <col min="5383" max="5383" width="18.125" style="60" customWidth="1"/>
    <col min="5384" max="5384" width="16.375" style="60" customWidth="1"/>
    <col min="5385" max="5631" width="9.125" style="60"/>
    <col min="5632" max="5632" width="30.375" style="60" customWidth="1"/>
    <col min="5633" max="5633" width="17.875" style="60" customWidth="1"/>
    <col min="5634" max="5634" width="16.875" style="60" customWidth="1"/>
    <col min="5635" max="5635" width="17.125" style="60" customWidth="1"/>
    <col min="5636" max="5636" width="16.875" style="60" customWidth="1"/>
    <col min="5637" max="5637" width="17.375" style="60" customWidth="1"/>
    <col min="5638" max="5638" width="17.125" style="60" customWidth="1"/>
    <col min="5639" max="5639" width="18.125" style="60" customWidth="1"/>
    <col min="5640" max="5640" width="16.375" style="60" customWidth="1"/>
    <col min="5641" max="5887" width="9.125" style="60"/>
    <col min="5888" max="5888" width="30.375" style="60" customWidth="1"/>
    <col min="5889" max="5889" width="17.875" style="60" customWidth="1"/>
    <col min="5890" max="5890" width="16.875" style="60" customWidth="1"/>
    <col min="5891" max="5891" width="17.125" style="60" customWidth="1"/>
    <col min="5892" max="5892" width="16.875" style="60" customWidth="1"/>
    <col min="5893" max="5893" width="17.375" style="60" customWidth="1"/>
    <col min="5894" max="5894" width="17.125" style="60" customWidth="1"/>
    <col min="5895" max="5895" width="18.125" style="60" customWidth="1"/>
    <col min="5896" max="5896" width="16.375" style="60" customWidth="1"/>
    <col min="5897" max="6143" width="9.125" style="60"/>
    <col min="6144" max="6144" width="30.375" style="60" customWidth="1"/>
    <col min="6145" max="6145" width="17.875" style="60" customWidth="1"/>
    <col min="6146" max="6146" width="16.875" style="60" customWidth="1"/>
    <col min="6147" max="6147" width="17.125" style="60" customWidth="1"/>
    <col min="6148" max="6148" width="16.875" style="60" customWidth="1"/>
    <col min="6149" max="6149" width="17.375" style="60" customWidth="1"/>
    <col min="6150" max="6150" width="17.125" style="60" customWidth="1"/>
    <col min="6151" max="6151" width="18.125" style="60" customWidth="1"/>
    <col min="6152" max="6152" width="16.375" style="60" customWidth="1"/>
    <col min="6153" max="6399" width="9.125" style="60"/>
    <col min="6400" max="6400" width="30.375" style="60" customWidth="1"/>
    <col min="6401" max="6401" width="17.875" style="60" customWidth="1"/>
    <col min="6402" max="6402" width="16.875" style="60" customWidth="1"/>
    <col min="6403" max="6403" width="17.125" style="60" customWidth="1"/>
    <col min="6404" max="6404" width="16.875" style="60" customWidth="1"/>
    <col min="6405" max="6405" width="17.375" style="60" customWidth="1"/>
    <col min="6406" max="6406" width="17.125" style="60" customWidth="1"/>
    <col min="6407" max="6407" width="18.125" style="60" customWidth="1"/>
    <col min="6408" max="6408" width="16.375" style="60" customWidth="1"/>
    <col min="6409" max="6655" width="9.125" style="60"/>
    <col min="6656" max="6656" width="30.375" style="60" customWidth="1"/>
    <col min="6657" max="6657" width="17.875" style="60" customWidth="1"/>
    <col min="6658" max="6658" width="16.875" style="60" customWidth="1"/>
    <col min="6659" max="6659" width="17.125" style="60" customWidth="1"/>
    <col min="6660" max="6660" width="16.875" style="60" customWidth="1"/>
    <col min="6661" max="6661" width="17.375" style="60" customWidth="1"/>
    <col min="6662" max="6662" width="17.125" style="60" customWidth="1"/>
    <col min="6663" max="6663" width="18.125" style="60" customWidth="1"/>
    <col min="6664" max="6664" width="16.375" style="60" customWidth="1"/>
    <col min="6665" max="6911" width="9.125" style="60"/>
    <col min="6912" max="6912" width="30.375" style="60" customWidth="1"/>
    <col min="6913" max="6913" width="17.875" style="60" customWidth="1"/>
    <col min="6914" max="6914" width="16.875" style="60" customWidth="1"/>
    <col min="6915" max="6915" width="17.125" style="60" customWidth="1"/>
    <col min="6916" max="6916" width="16.875" style="60" customWidth="1"/>
    <col min="6917" max="6917" width="17.375" style="60" customWidth="1"/>
    <col min="6918" max="6918" width="17.125" style="60" customWidth="1"/>
    <col min="6919" max="6919" width="18.125" style="60" customWidth="1"/>
    <col min="6920" max="6920" width="16.375" style="60" customWidth="1"/>
    <col min="6921" max="7167" width="9.125" style="60"/>
    <col min="7168" max="7168" width="30.375" style="60" customWidth="1"/>
    <col min="7169" max="7169" width="17.875" style="60" customWidth="1"/>
    <col min="7170" max="7170" width="16.875" style="60" customWidth="1"/>
    <col min="7171" max="7171" width="17.125" style="60" customWidth="1"/>
    <col min="7172" max="7172" width="16.875" style="60" customWidth="1"/>
    <col min="7173" max="7173" width="17.375" style="60" customWidth="1"/>
    <col min="7174" max="7174" width="17.125" style="60" customWidth="1"/>
    <col min="7175" max="7175" width="18.125" style="60" customWidth="1"/>
    <col min="7176" max="7176" width="16.375" style="60" customWidth="1"/>
    <col min="7177" max="7423" width="9.125" style="60"/>
    <col min="7424" max="7424" width="30.375" style="60" customWidth="1"/>
    <col min="7425" max="7425" width="17.875" style="60" customWidth="1"/>
    <col min="7426" max="7426" width="16.875" style="60" customWidth="1"/>
    <col min="7427" max="7427" width="17.125" style="60" customWidth="1"/>
    <col min="7428" max="7428" width="16.875" style="60" customWidth="1"/>
    <col min="7429" max="7429" width="17.375" style="60" customWidth="1"/>
    <col min="7430" max="7430" width="17.125" style="60" customWidth="1"/>
    <col min="7431" max="7431" width="18.125" style="60" customWidth="1"/>
    <col min="7432" max="7432" width="16.375" style="60" customWidth="1"/>
    <col min="7433" max="7679" width="9.125" style="60"/>
    <col min="7680" max="7680" width="30.375" style="60" customWidth="1"/>
    <col min="7681" max="7681" width="17.875" style="60" customWidth="1"/>
    <col min="7682" max="7682" width="16.875" style="60" customWidth="1"/>
    <col min="7683" max="7683" width="17.125" style="60" customWidth="1"/>
    <col min="7684" max="7684" width="16.875" style="60" customWidth="1"/>
    <col min="7685" max="7685" width="17.375" style="60" customWidth="1"/>
    <col min="7686" max="7686" width="17.125" style="60" customWidth="1"/>
    <col min="7687" max="7687" width="18.125" style="60" customWidth="1"/>
    <col min="7688" max="7688" width="16.375" style="60" customWidth="1"/>
    <col min="7689" max="7935" width="9.125" style="60"/>
    <col min="7936" max="7936" width="30.375" style="60" customWidth="1"/>
    <col min="7937" max="7937" width="17.875" style="60" customWidth="1"/>
    <col min="7938" max="7938" width="16.875" style="60" customWidth="1"/>
    <col min="7939" max="7939" width="17.125" style="60" customWidth="1"/>
    <col min="7940" max="7940" width="16.875" style="60" customWidth="1"/>
    <col min="7941" max="7941" width="17.375" style="60" customWidth="1"/>
    <col min="7942" max="7942" width="17.125" style="60" customWidth="1"/>
    <col min="7943" max="7943" width="18.125" style="60" customWidth="1"/>
    <col min="7944" max="7944" width="16.375" style="60" customWidth="1"/>
    <col min="7945" max="8191" width="9.125" style="60"/>
    <col min="8192" max="8192" width="30.375" style="60" customWidth="1"/>
    <col min="8193" max="8193" width="17.875" style="60" customWidth="1"/>
    <col min="8194" max="8194" width="16.875" style="60" customWidth="1"/>
    <col min="8195" max="8195" width="17.125" style="60" customWidth="1"/>
    <col min="8196" max="8196" width="16.875" style="60" customWidth="1"/>
    <col min="8197" max="8197" width="17.375" style="60" customWidth="1"/>
    <col min="8198" max="8198" width="17.125" style="60" customWidth="1"/>
    <col min="8199" max="8199" width="18.125" style="60" customWidth="1"/>
    <col min="8200" max="8200" width="16.375" style="60" customWidth="1"/>
    <col min="8201" max="8447" width="9.125" style="60"/>
    <col min="8448" max="8448" width="30.375" style="60" customWidth="1"/>
    <col min="8449" max="8449" width="17.875" style="60" customWidth="1"/>
    <col min="8450" max="8450" width="16.875" style="60" customWidth="1"/>
    <col min="8451" max="8451" width="17.125" style="60" customWidth="1"/>
    <col min="8452" max="8452" width="16.875" style="60" customWidth="1"/>
    <col min="8453" max="8453" width="17.375" style="60" customWidth="1"/>
    <col min="8454" max="8454" width="17.125" style="60" customWidth="1"/>
    <col min="8455" max="8455" width="18.125" style="60" customWidth="1"/>
    <col min="8456" max="8456" width="16.375" style="60" customWidth="1"/>
    <col min="8457" max="8703" width="9.125" style="60"/>
    <col min="8704" max="8704" width="30.375" style="60" customWidth="1"/>
    <col min="8705" max="8705" width="17.875" style="60" customWidth="1"/>
    <col min="8706" max="8706" width="16.875" style="60" customWidth="1"/>
    <col min="8707" max="8707" width="17.125" style="60" customWidth="1"/>
    <col min="8708" max="8708" width="16.875" style="60" customWidth="1"/>
    <col min="8709" max="8709" width="17.375" style="60" customWidth="1"/>
    <col min="8710" max="8710" width="17.125" style="60" customWidth="1"/>
    <col min="8711" max="8711" width="18.125" style="60" customWidth="1"/>
    <col min="8712" max="8712" width="16.375" style="60" customWidth="1"/>
    <col min="8713" max="8959" width="9.125" style="60"/>
    <col min="8960" max="8960" width="30.375" style="60" customWidth="1"/>
    <col min="8961" max="8961" width="17.875" style="60" customWidth="1"/>
    <col min="8962" max="8962" width="16.875" style="60" customWidth="1"/>
    <col min="8963" max="8963" width="17.125" style="60" customWidth="1"/>
    <col min="8964" max="8964" width="16.875" style="60" customWidth="1"/>
    <col min="8965" max="8965" width="17.375" style="60" customWidth="1"/>
    <col min="8966" max="8966" width="17.125" style="60" customWidth="1"/>
    <col min="8967" max="8967" width="18.125" style="60" customWidth="1"/>
    <col min="8968" max="8968" width="16.375" style="60" customWidth="1"/>
    <col min="8969" max="9215" width="9.125" style="60"/>
    <col min="9216" max="9216" width="30.375" style="60" customWidth="1"/>
    <col min="9217" max="9217" width="17.875" style="60" customWidth="1"/>
    <col min="9218" max="9218" width="16.875" style="60" customWidth="1"/>
    <col min="9219" max="9219" width="17.125" style="60" customWidth="1"/>
    <col min="9220" max="9220" width="16.875" style="60" customWidth="1"/>
    <col min="9221" max="9221" width="17.375" style="60" customWidth="1"/>
    <col min="9222" max="9222" width="17.125" style="60" customWidth="1"/>
    <col min="9223" max="9223" width="18.125" style="60" customWidth="1"/>
    <col min="9224" max="9224" width="16.375" style="60" customWidth="1"/>
    <col min="9225" max="9471" width="9.125" style="60"/>
    <col min="9472" max="9472" width="30.375" style="60" customWidth="1"/>
    <col min="9473" max="9473" width="17.875" style="60" customWidth="1"/>
    <col min="9474" max="9474" width="16.875" style="60" customWidth="1"/>
    <col min="9475" max="9475" width="17.125" style="60" customWidth="1"/>
    <col min="9476" max="9476" width="16.875" style="60" customWidth="1"/>
    <col min="9477" max="9477" width="17.375" style="60" customWidth="1"/>
    <col min="9478" max="9478" width="17.125" style="60" customWidth="1"/>
    <col min="9479" max="9479" width="18.125" style="60" customWidth="1"/>
    <col min="9480" max="9480" width="16.375" style="60" customWidth="1"/>
    <col min="9481" max="9727" width="9.125" style="60"/>
    <col min="9728" max="9728" width="30.375" style="60" customWidth="1"/>
    <col min="9729" max="9729" width="17.875" style="60" customWidth="1"/>
    <col min="9730" max="9730" width="16.875" style="60" customWidth="1"/>
    <col min="9731" max="9731" width="17.125" style="60" customWidth="1"/>
    <col min="9732" max="9732" width="16.875" style="60" customWidth="1"/>
    <col min="9733" max="9733" width="17.375" style="60" customWidth="1"/>
    <col min="9734" max="9734" width="17.125" style="60" customWidth="1"/>
    <col min="9735" max="9735" width="18.125" style="60" customWidth="1"/>
    <col min="9736" max="9736" width="16.375" style="60" customWidth="1"/>
    <col min="9737" max="9983" width="9.125" style="60"/>
    <col min="9984" max="9984" width="30.375" style="60" customWidth="1"/>
    <col min="9985" max="9985" width="17.875" style="60" customWidth="1"/>
    <col min="9986" max="9986" width="16.875" style="60" customWidth="1"/>
    <col min="9987" max="9987" width="17.125" style="60" customWidth="1"/>
    <col min="9988" max="9988" width="16.875" style="60" customWidth="1"/>
    <col min="9989" max="9989" width="17.375" style="60" customWidth="1"/>
    <col min="9990" max="9990" width="17.125" style="60" customWidth="1"/>
    <col min="9991" max="9991" width="18.125" style="60" customWidth="1"/>
    <col min="9992" max="9992" width="16.375" style="60" customWidth="1"/>
    <col min="9993" max="10239" width="9.125" style="60"/>
    <col min="10240" max="10240" width="30.375" style="60" customWidth="1"/>
    <col min="10241" max="10241" width="17.875" style="60" customWidth="1"/>
    <col min="10242" max="10242" width="16.875" style="60" customWidth="1"/>
    <col min="10243" max="10243" width="17.125" style="60" customWidth="1"/>
    <col min="10244" max="10244" width="16.875" style="60" customWidth="1"/>
    <col min="10245" max="10245" width="17.375" style="60" customWidth="1"/>
    <col min="10246" max="10246" width="17.125" style="60" customWidth="1"/>
    <col min="10247" max="10247" width="18.125" style="60" customWidth="1"/>
    <col min="10248" max="10248" width="16.375" style="60" customWidth="1"/>
    <col min="10249" max="10495" width="9.125" style="60"/>
    <col min="10496" max="10496" width="30.375" style="60" customWidth="1"/>
    <col min="10497" max="10497" width="17.875" style="60" customWidth="1"/>
    <col min="10498" max="10498" width="16.875" style="60" customWidth="1"/>
    <col min="10499" max="10499" width="17.125" style="60" customWidth="1"/>
    <col min="10500" max="10500" width="16.875" style="60" customWidth="1"/>
    <col min="10501" max="10501" width="17.375" style="60" customWidth="1"/>
    <col min="10502" max="10502" width="17.125" style="60" customWidth="1"/>
    <col min="10503" max="10503" width="18.125" style="60" customWidth="1"/>
    <col min="10504" max="10504" width="16.375" style="60" customWidth="1"/>
    <col min="10505" max="10751" width="9.125" style="60"/>
    <col min="10752" max="10752" width="30.375" style="60" customWidth="1"/>
    <col min="10753" max="10753" width="17.875" style="60" customWidth="1"/>
    <col min="10754" max="10754" width="16.875" style="60" customWidth="1"/>
    <col min="10755" max="10755" width="17.125" style="60" customWidth="1"/>
    <col min="10756" max="10756" width="16.875" style="60" customWidth="1"/>
    <col min="10757" max="10757" width="17.375" style="60" customWidth="1"/>
    <col min="10758" max="10758" width="17.125" style="60" customWidth="1"/>
    <col min="10759" max="10759" width="18.125" style="60" customWidth="1"/>
    <col min="10760" max="10760" width="16.375" style="60" customWidth="1"/>
    <col min="10761" max="11007" width="9.125" style="60"/>
    <col min="11008" max="11008" width="30.375" style="60" customWidth="1"/>
    <col min="11009" max="11009" width="17.875" style="60" customWidth="1"/>
    <col min="11010" max="11010" width="16.875" style="60" customWidth="1"/>
    <col min="11011" max="11011" width="17.125" style="60" customWidth="1"/>
    <col min="11012" max="11012" width="16.875" style="60" customWidth="1"/>
    <col min="11013" max="11013" width="17.375" style="60" customWidth="1"/>
    <col min="11014" max="11014" width="17.125" style="60" customWidth="1"/>
    <col min="11015" max="11015" width="18.125" style="60" customWidth="1"/>
    <col min="11016" max="11016" width="16.375" style="60" customWidth="1"/>
    <col min="11017" max="11263" width="9.125" style="60"/>
    <col min="11264" max="11264" width="30.375" style="60" customWidth="1"/>
    <col min="11265" max="11265" width="17.875" style="60" customWidth="1"/>
    <col min="11266" max="11266" width="16.875" style="60" customWidth="1"/>
    <col min="11267" max="11267" width="17.125" style="60" customWidth="1"/>
    <col min="11268" max="11268" width="16.875" style="60" customWidth="1"/>
    <col min="11269" max="11269" width="17.375" style="60" customWidth="1"/>
    <col min="11270" max="11270" width="17.125" style="60" customWidth="1"/>
    <col min="11271" max="11271" width="18.125" style="60" customWidth="1"/>
    <col min="11272" max="11272" width="16.375" style="60" customWidth="1"/>
    <col min="11273" max="11519" width="9.125" style="60"/>
    <col min="11520" max="11520" width="30.375" style="60" customWidth="1"/>
    <col min="11521" max="11521" width="17.875" style="60" customWidth="1"/>
    <col min="11522" max="11522" width="16.875" style="60" customWidth="1"/>
    <col min="11523" max="11523" width="17.125" style="60" customWidth="1"/>
    <col min="11524" max="11524" width="16.875" style="60" customWidth="1"/>
    <col min="11525" max="11525" width="17.375" style="60" customWidth="1"/>
    <col min="11526" max="11526" width="17.125" style="60" customWidth="1"/>
    <col min="11527" max="11527" width="18.125" style="60" customWidth="1"/>
    <col min="11528" max="11528" width="16.375" style="60" customWidth="1"/>
    <col min="11529" max="11775" width="9.125" style="60"/>
    <col min="11776" max="11776" width="30.375" style="60" customWidth="1"/>
    <col min="11777" max="11777" width="17.875" style="60" customWidth="1"/>
    <col min="11778" max="11778" width="16.875" style="60" customWidth="1"/>
    <col min="11779" max="11779" width="17.125" style="60" customWidth="1"/>
    <col min="11780" max="11780" width="16.875" style="60" customWidth="1"/>
    <col min="11781" max="11781" width="17.375" style="60" customWidth="1"/>
    <col min="11782" max="11782" width="17.125" style="60" customWidth="1"/>
    <col min="11783" max="11783" width="18.125" style="60" customWidth="1"/>
    <col min="11784" max="11784" width="16.375" style="60" customWidth="1"/>
    <col min="11785" max="12031" width="9.125" style="60"/>
    <col min="12032" max="12032" width="30.375" style="60" customWidth="1"/>
    <col min="12033" max="12033" width="17.875" style="60" customWidth="1"/>
    <col min="12034" max="12034" width="16.875" style="60" customWidth="1"/>
    <col min="12035" max="12035" width="17.125" style="60" customWidth="1"/>
    <col min="12036" max="12036" width="16.875" style="60" customWidth="1"/>
    <col min="12037" max="12037" width="17.375" style="60" customWidth="1"/>
    <col min="12038" max="12038" width="17.125" style="60" customWidth="1"/>
    <col min="12039" max="12039" width="18.125" style="60" customWidth="1"/>
    <col min="12040" max="12040" width="16.375" style="60" customWidth="1"/>
    <col min="12041" max="12287" width="9.125" style="60"/>
    <col min="12288" max="12288" width="30.375" style="60" customWidth="1"/>
    <col min="12289" max="12289" width="17.875" style="60" customWidth="1"/>
    <col min="12290" max="12290" width="16.875" style="60" customWidth="1"/>
    <col min="12291" max="12291" width="17.125" style="60" customWidth="1"/>
    <col min="12292" max="12292" width="16.875" style="60" customWidth="1"/>
    <col min="12293" max="12293" width="17.375" style="60" customWidth="1"/>
    <col min="12294" max="12294" width="17.125" style="60" customWidth="1"/>
    <col min="12295" max="12295" width="18.125" style="60" customWidth="1"/>
    <col min="12296" max="12296" width="16.375" style="60" customWidth="1"/>
    <col min="12297" max="12543" width="9.125" style="60"/>
    <col min="12544" max="12544" width="30.375" style="60" customWidth="1"/>
    <col min="12545" max="12545" width="17.875" style="60" customWidth="1"/>
    <col min="12546" max="12546" width="16.875" style="60" customWidth="1"/>
    <col min="12547" max="12547" width="17.125" style="60" customWidth="1"/>
    <col min="12548" max="12548" width="16.875" style="60" customWidth="1"/>
    <col min="12549" max="12549" width="17.375" style="60" customWidth="1"/>
    <col min="12550" max="12550" width="17.125" style="60" customWidth="1"/>
    <col min="12551" max="12551" width="18.125" style="60" customWidth="1"/>
    <col min="12552" max="12552" width="16.375" style="60" customWidth="1"/>
    <col min="12553" max="12799" width="9.125" style="60"/>
    <col min="12800" max="12800" width="30.375" style="60" customWidth="1"/>
    <col min="12801" max="12801" width="17.875" style="60" customWidth="1"/>
    <col min="12802" max="12802" width="16.875" style="60" customWidth="1"/>
    <col min="12803" max="12803" width="17.125" style="60" customWidth="1"/>
    <col min="12804" max="12804" width="16.875" style="60" customWidth="1"/>
    <col min="12805" max="12805" width="17.375" style="60" customWidth="1"/>
    <col min="12806" max="12806" width="17.125" style="60" customWidth="1"/>
    <col min="12807" max="12807" width="18.125" style="60" customWidth="1"/>
    <col min="12808" max="12808" width="16.375" style="60" customWidth="1"/>
    <col min="12809" max="13055" width="9.125" style="60"/>
    <col min="13056" max="13056" width="30.375" style="60" customWidth="1"/>
    <col min="13057" max="13057" width="17.875" style="60" customWidth="1"/>
    <col min="13058" max="13058" width="16.875" style="60" customWidth="1"/>
    <col min="13059" max="13059" width="17.125" style="60" customWidth="1"/>
    <col min="13060" max="13060" width="16.875" style="60" customWidth="1"/>
    <col min="13061" max="13061" width="17.375" style="60" customWidth="1"/>
    <col min="13062" max="13062" width="17.125" style="60" customWidth="1"/>
    <col min="13063" max="13063" width="18.125" style="60" customWidth="1"/>
    <col min="13064" max="13064" width="16.375" style="60" customWidth="1"/>
    <col min="13065" max="13311" width="9.125" style="60"/>
    <col min="13312" max="13312" width="30.375" style="60" customWidth="1"/>
    <col min="13313" max="13313" width="17.875" style="60" customWidth="1"/>
    <col min="13314" max="13314" width="16.875" style="60" customWidth="1"/>
    <col min="13315" max="13315" width="17.125" style="60" customWidth="1"/>
    <col min="13316" max="13316" width="16.875" style="60" customWidth="1"/>
    <col min="13317" max="13317" width="17.375" style="60" customWidth="1"/>
    <col min="13318" max="13318" width="17.125" style="60" customWidth="1"/>
    <col min="13319" max="13319" width="18.125" style="60" customWidth="1"/>
    <col min="13320" max="13320" width="16.375" style="60" customWidth="1"/>
    <col min="13321" max="13567" width="9.125" style="60"/>
    <col min="13568" max="13568" width="30.375" style="60" customWidth="1"/>
    <col min="13569" max="13569" width="17.875" style="60" customWidth="1"/>
    <col min="13570" max="13570" width="16.875" style="60" customWidth="1"/>
    <col min="13571" max="13571" width="17.125" style="60" customWidth="1"/>
    <col min="13572" max="13572" width="16.875" style="60" customWidth="1"/>
    <col min="13573" max="13573" width="17.375" style="60" customWidth="1"/>
    <col min="13574" max="13574" width="17.125" style="60" customWidth="1"/>
    <col min="13575" max="13575" width="18.125" style="60" customWidth="1"/>
    <col min="13576" max="13576" width="16.375" style="60" customWidth="1"/>
    <col min="13577" max="13823" width="9.125" style="60"/>
    <col min="13824" max="13824" width="30.375" style="60" customWidth="1"/>
    <col min="13825" max="13825" width="17.875" style="60" customWidth="1"/>
    <col min="13826" max="13826" width="16.875" style="60" customWidth="1"/>
    <col min="13827" max="13827" width="17.125" style="60" customWidth="1"/>
    <col min="13828" max="13828" width="16.875" style="60" customWidth="1"/>
    <col min="13829" max="13829" width="17.375" style="60" customWidth="1"/>
    <col min="13830" max="13830" width="17.125" style="60" customWidth="1"/>
    <col min="13831" max="13831" width="18.125" style="60" customWidth="1"/>
    <col min="13832" max="13832" width="16.375" style="60" customWidth="1"/>
    <col min="13833" max="14079" width="9.125" style="60"/>
    <col min="14080" max="14080" width="30.375" style="60" customWidth="1"/>
    <col min="14081" max="14081" width="17.875" style="60" customWidth="1"/>
    <col min="14082" max="14082" width="16.875" style="60" customWidth="1"/>
    <col min="14083" max="14083" width="17.125" style="60" customWidth="1"/>
    <col min="14084" max="14084" width="16.875" style="60" customWidth="1"/>
    <col min="14085" max="14085" width="17.375" style="60" customWidth="1"/>
    <col min="14086" max="14086" width="17.125" style="60" customWidth="1"/>
    <col min="14087" max="14087" width="18.125" style="60" customWidth="1"/>
    <col min="14088" max="14088" width="16.375" style="60" customWidth="1"/>
    <col min="14089" max="14335" width="9.125" style="60"/>
    <col min="14336" max="14336" width="30.375" style="60" customWidth="1"/>
    <col min="14337" max="14337" width="17.875" style="60" customWidth="1"/>
    <col min="14338" max="14338" width="16.875" style="60" customWidth="1"/>
    <col min="14339" max="14339" width="17.125" style="60" customWidth="1"/>
    <col min="14340" max="14340" width="16.875" style="60" customWidth="1"/>
    <col min="14341" max="14341" width="17.375" style="60" customWidth="1"/>
    <col min="14342" max="14342" width="17.125" style="60" customWidth="1"/>
    <col min="14343" max="14343" width="18.125" style="60" customWidth="1"/>
    <col min="14344" max="14344" width="16.375" style="60" customWidth="1"/>
    <col min="14345" max="14591" width="9.125" style="60"/>
    <col min="14592" max="14592" width="30.375" style="60" customWidth="1"/>
    <col min="14593" max="14593" width="17.875" style="60" customWidth="1"/>
    <col min="14594" max="14594" width="16.875" style="60" customWidth="1"/>
    <col min="14595" max="14595" width="17.125" style="60" customWidth="1"/>
    <col min="14596" max="14596" width="16.875" style="60" customWidth="1"/>
    <col min="14597" max="14597" width="17.375" style="60" customWidth="1"/>
    <col min="14598" max="14598" width="17.125" style="60" customWidth="1"/>
    <col min="14599" max="14599" width="18.125" style="60" customWidth="1"/>
    <col min="14600" max="14600" width="16.375" style="60" customWidth="1"/>
    <col min="14601" max="14847" width="9.125" style="60"/>
    <col min="14848" max="14848" width="30.375" style="60" customWidth="1"/>
    <col min="14849" max="14849" width="17.875" style="60" customWidth="1"/>
    <col min="14850" max="14850" width="16.875" style="60" customWidth="1"/>
    <col min="14851" max="14851" width="17.125" style="60" customWidth="1"/>
    <col min="14852" max="14852" width="16.875" style="60" customWidth="1"/>
    <col min="14853" max="14853" width="17.375" style="60" customWidth="1"/>
    <col min="14854" max="14854" width="17.125" style="60" customWidth="1"/>
    <col min="14855" max="14855" width="18.125" style="60" customWidth="1"/>
    <col min="14856" max="14856" width="16.375" style="60" customWidth="1"/>
    <col min="14857" max="15103" width="9.125" style="60"/>
    <col min="15104" max="15104" width="30.375" style="60" customWidth="1"/>
    <col min="15105" max="15105" width="17.875" style="60" customWidth="1"/>
    <col min="15106" max="15106" width="16.875" style="60" customWidth="1"/>
    <col min="15107" max="15107" width="17.125" style="60" customWidth="1"/>
    <col min="15108" max="15108" width="16.875" style="60" customWidth="1"/>
    <col min="15109" max="15109" width="17.375" style="60" customWidth="1"/>
    <col min="15110" max="15110" width="17.125" style="60" customWidth="1"/>
    <col min="15111" max="15111" width="18.125" style="60" customWidth="1"/>
    <col min="15112" max="15112" width="16.375" style="60" customWidth="1"/>
    <col min="15113" max="15359" width="9.125" style="60"/>
    <col min="15360" max="15360" width="30.375" style="60" customWidth="1"/>
    <col min="15361" max="15361" width="17.875" style="60" customWidth="1"/>
    <col min="15362" max="15362" width="16.875" style="60" customWidth="1"/>
    <col min="15363" max="15363" width="17.125" style="60" customWidth="1"/>
    <col min="15364" max="15364" width="16.875" style="60" customWidth="1"/>
    <col min="15365" max="15365" width="17.375" style="60" customWidth="1"/>
    <col min="15366" max="15366" width="17.125" style="60" customWidth="1"/>
    <col min="15367" max="15367" width="18.125" style="60" customWidth="1"/>
    <col min="15368" max="15368" width="16.375" style="60" customWidth="1"/>
    <col min="15369" max="15615" width="9.125" style="60"/>
    <col min="15616" max="15616" width="30.375" style="60" customWidth="1"/>
    <col min="15617" max="15617" width="17.875" style="60" customWidth="1"/>
    <col min="15618" max="15618" width="16.875" style="60" customWidth="1"/>
    <col min="15619" max="15619" width="17.125" style="60" customWidth="1"/>
    <col min="15620" max="15620" width="16.875" style="60" customWidth="1"/>
    <col min="15621" max="15621" width="17.375" style="60" customWidth="1"/>
    <col min="15622" max="15622" width="17.125" style="60" customWidth="1"/>
    <col min="15623" max="15623" width="18.125" style="60" customWidth="1"/>
    <col min="15624" max="15624" width="16.375" style="60" customWidth="1"/>
    <col min="15625" max="15871" width="9.125" style="60"/>
    <col min="15872" max="15872" width="30.375" style="60" customWidth="1"/>
    <col min="15873" max="15873" width="17.875" style="60" customWidth="1"/>
    <col min="15874" max="15874" width="16.875" style="60" customWidth="1"/>
    <col min="15875" max="15875" width="17.125" style="60" customWidth="1"/>
    <col min="15876" max="15876" width="16.875" style="60" customWidth="1"/>
    <col min="15877" max="15877" width="17.375" style="60" customWidth="1"/>
    <col min="15878" max="15878" width="17.125" style="60" customWidth="1"/>
    <col min="15879" max="15879" width="18.125" style="60" customWidth="1"/>
    <col min="15880" max="15880" width="16.375" style="60" customWidth="1"/>
    <col min="15881" max="16127" width="9.125" style="60"/>
    <col min="16128" max="16128" width="30.375" style="60" customWidth="1"/>
    <col min="16129" max="16129" width="17.875" style="60" customWidth="1"/>
    <col min="16130" max="16130" width="16.875" style="60" customWidth="1"/>
    <col min="16131" max="16131" width="17.125" style="60" customWidth="1"/>
    <col min="16132" max="16132" width="16.875" style="60" customWidth="1"/>
    <col min="16133" max="16133" width="17.375" style="60" customWidth="1"/>
    <col min="16134" max="16134" width="17.125" style="60" customWidth="1"/>
    <col min="16135" max="16135" width="18.125" style="60" customWidth="1"/>
    <col min="16136" max="16136" width="16.375" style="60" customWidth="1"/>
    <col min="16137" max="16384" width="9.125" style="60"/>
  </cols>
  <sheetData>
    <row r="1" spans="1:10" x14ac:dyDescent="0.5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0" x14ac:dyDescent="0.5">
      <c r="A2" s="778" t="s">
        <v>528</v>
      </c>
      <c r="B2" s="778"/>
      <c r="C2" s="778"/>
      <c r="D2" s="778"/>
      <c r="E2" s="778"/>
      <c r="F2" s="778"/>
      <c r="G2" s="778"/>
      <c r="H2" s="778"/>
    </row>
    <row r="3" spans="1:10" x14ac:dyDescent="0.5">
      <c r="A3" s="778" t="s">
        <v>550</v>
      </c>
      <c r="B3" s="778"/>
      <c r="C3" s="778"/>
      <c r="D3" s="778"/>
      <c r="E3" s="778"/>
      <c r="F3" s="778"/>
      <c r="G3" s="778"/>
      <c r="H3" s="778"/>
      <c r="I3" s="197"/>
      <c r="J3" s="197"/>
    </row>
    <row r="4" spans="1:10" x14ac:dyDescent="0.5">
      <c r="A4" s="875" t="s">
        <v>530</v>
      </c>
      <c r="B4" s="875"/>
      <c r="C4" s="875"/>
      <c r="D4" s="875"/>
      <c r="E4" s="875"/>
      <c r="F4" s="875"/>
      <c r="G4" s="875"/>
      <c r="H4" s="875"/>
      <c r="I4" s="197"/>
      <c r="J4" s="197"/>
    </row>
    <row r="5" spans="1:10" s="298" customFormat="1" x14ac:dyDescent="0.5">
      <c r="A5" s="877" t="s">
        <v>6</v>
      </c>
      <c r="B5" s="878"/>
      <c r="C5" s="877" t="s">
        <v>7</v>
      </c>
      <c r="D5" s="878"/>
      <c r="E5" s="877" t="s">
        <v>8</v>
      </c>
      <c r="F5" s="878"/>
      <c r="G5" s="877" t="s">
        <v>9</v>
      </c>
      <c r="H5" s="878"/>
    </row>
    <row r="6" spans="1:10" s="298" customFormat="1" x14ac:dyDescent="0.5">
      <c r="A6" s="465" t="s">
        <v>654</v>
      </c>
      <c r="B6" s="465" t="s">
        <v>17</v>
      </c>
      <c r="C6" s="466" t="s">
        <v>654</v>
      </c>
      <c r="D6" s="465" t="s">
        <v>17</v>
      </c>
      <c r="E6" s="466" t="s">
        <v>654</v>
      </c>
      <c r="F6" s="465" t="s">
        <v>17</v>
      </c>
      <c r="G6" s="466" t="s">
        <v>654</v>
      </c>
      <c r="H6" s="465" t="s">
        <v>17</v>
      </c>
    </row>
    <row r="7" spans="1:10" x14ac:dyDescent="0.5">
      <c r="A7" s="552" t="s">
        <v>1877</v>
      </c>
      <c r="B7" s="553"/>
      <c r="C7" s="553"/>
      <c r="D7" s="553"/>
      <c r="E7" s="553"/>
      <c r="F7" s="553"/>
      <c r="G7" s="553"/>
      <c r="H7" s="538"/>
    </row>
    <row r="8" spans="1:10" ht="116.25" x14ac:dyDescent="0.5">
      <c r="A8" s="422" t="s">
        <v>2015</v>
      </c>
      <c r="B8" s="422" t="s">
        <v>2030</v>
      </c>
      <c r="C8" s="422" t="s">
        <v>2015</v>
      </c>
      <c r="D8" s="422" t="s">
        <v>2031</v>
      </c>
      <c r="E8" s="422" t="s">
        <v>2015</v>
      </c>
      <c r="F8" s="422" t="s">
        <v>2018</v>
      </c>
      <c r="G8" s="422" t="s">
        <v>2015</v>
      </c>
      <c r="H8" s="422" t="s">
        <v>2018</v>
      </c>
    </row>
    <row r="9" spans="1:10" x14ac:dyDescent="0.5">
      <c r="A9" s="554" t="s">
        <v>1878</v>
      </c>
      <c r="B9" s="550"/>
      <c r="C9" s="550"/>
      <c r="D9" s="550"/>
      <c r="E9" s="550"/>
      <c r="F9" s="550"/>
      <c r="G9" s="550"/>
      <c r="H9" s="551"/>
    </row>
    <row r="10" spans="1:10" ht="93" x14ac:dyDescent="0.5">
      <c r="A10" s="422" t="s">
        <v>2019</v>
      </c>
      <c r="B10" s="422" t="s">
        <v>2030</v>
      </c>
      <c r="C10" s="422" t="s">
        <v>2019</v>
      </c>
      <c r="D10" s="422" t="s">
        <v>2032</v>
      </c>
      <c r="E10" s="422" t="s">
        <v>2019</v>
      </c>
      <c r="F10" s="422" t="s">
        <v>2018</v>
      </c>
      <c r="G10" s="422" t="s">
        <v>2019</v>
      </c>
      <c r="H10" s="422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zoomScale="90" zoomScaleNormal="90" workbookViewId="0">
      <selection activeCell="F19" sqref="F19"/>
    </sheetView>
  </sheetViews>
  <sheetFormatPr defaultColWidth="9" defaultRowHeight="23.25" x14ac:dyDescent="0.2"/>
  <cols>
    <col min="1" max="1" width="5.625" style="1" customWidth="1"/>
    <col min="2" max="2" width="29.625" style="1" customWidth="1"/>
    <col min="3" max="3" width="20" style="1" customWidth="1"/>
    <col min="4" max="4" width="23.625" style="1" customWidth="1"/>
    <col min="5" max="5" width="14.125" style="1" customWidth="1"/>
    <col min="6" max="6" width="12.625" style="1" customWidth="1"/>
    <col min="7" max="7" width="11.375" style="1" customWidth="1"/>
    <col min="8" max="9" width="9.625" style="36" customWidth="1"/>
    <col min="10" max="11" width="9.625" style="1" customWidth="1"/>
    <col min="12" max="12" width="11.875" style="557" customWidth="1"/>
    <col min="13" max="13" width="9" style="1"/>
    <col min="14" max="14" width="13.625" style="1" customWidth="1"/>
    <col min="15" max="15" width="10.25" style="1" bestFit="1" customWidth="1"/>
    <col min="16" max="18" width="9" style="1"/>
    <col min="19" max="19" width="10.25" style="1" bestFit="1" customWidth="1"/>
    <col min="20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528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778" t="s">
        <v>551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x14ac:dyDescent="0.2">
      <c r="A4" s="860" t="s">
        <v>530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9" x14ac:dyDescent="0.2">
      <c r="A7" s="792"/>
      <c r="B7" s="792"/>
      <c r="C7" s="792"/>
      <c r="D7" s="792"/>
      <c r="E7" s="792"/>
      <c r="F7" s="792"/>
      <c r="G7" s="792"/>
      <c r="H7" s="21" t="s">
        <v>10</v>
      </c>
      <c r="I7" s="21" t="s">
        <v>11</v>
      </c>
      <c r="J7" s="22" t="s">
        <v>12</v>
      </c>
      <c r="K7" s="22" t="s">
        <v>13</v>
      </c>
      <c r="L7" s="792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69.75" x14ac:dyDescent="0.2">
      <c r="A8" s="23">
        <v>1</v>
      </c>
      <c r="B8" s="30" t="s">
        <v>552</v>
      </c>
      <c r="C8" s="184" t="s">
        <v>882</v>
      </c>
      <c r="D8" s="783" t="s">
        <v>2318</v>
      </c>
      <c r="E8" s="15" t="s">
        <v>889</v>
      </c>
      <c r="F8" s="30" t="s">
        <v>831</v>
      </c>
      <c r="G8" s="34">
        <v>6556400</v>
      </c>
      <c r="H8" s="160"/>
      <c r="I8" s="160"/>
      <c r="J8" s="160"/>
      <c r="K8" s="160"/>
      <c r="L8" s="615" t="s">
        <v>124</v>
      </c>
      <c r="M8" s="62" t="s">
        <v>122</v>
      </c>
      <c r="N8" s="2"/>
      <c r="O8" s="2">
        <f>G8</f>
        <v>6556400</v>
      </c>
      <c r="P8" s="2"/>
      <c r="Q8" s="2"/>
      <c r="R8" s="2"/>
      <c r="S8" s="38">
        <f>SUM(N8:R8)</f>
        <v>6556400</v>
      </c>
    </row>
    <row r="9" spans="1:19" ht="69.75" x14ac:dyDescent="0.2">
      <c r="A9" s="23">
        <v>2</v>
      </c>
      <c r="B9" s="30" t="s">
        <v>553</v>
      </c>
      <c r="C9" s="184" t="s">
        <v>883</v>
      </c>
      <c r="D9" s="784"/>
      <c r="E9" s="15" t="s">
        <v>887</v>
      </c>
      <c r="F9" s="30" t="s">
        <v>831</v>
      </c>
      <c r="G9" s="34">
        <v>478000</v>
      </c>
      <c r="H9" s="160"/>
      <c r="I9" s="160"/>
      <c r="J9" s="160"/>
      <c r="K9" s="160"/>
      <c r="L9" s="615" t="s">
        <v>124</v>
      </c>
      <c r="M9" s="62" t="s">
        <v>122</v>
      </c>
      <c r="O9" s="2">
        <f t="shared" ref="O9" si="0">G9</f>
        <v>478000</v>
      </c>
      <c r="S9" s="38">
        <f t="shared" ref="S9:S19" si="1">SUM(N9:R9)</f>
        <v>478000</v>
      </c>
    </row>
    <row r="10" spans="1:19" ht="116.25" x14ac:dyDescent="0.2">
      <c r="A10" s="420">
        <v>3</v>
      </c>
      <c r="B10" s="30" t="s">
        <v>554</v>
      </c>
      <c r="C10" s="184" t="s">
        <v>884</v>
      </c>
      <c r="D10" s="784"/>
      <c r="E10" s="15" t="s">
        <v>890</v>
      </c>
      <c r="F10" s="30" t="s">
        <v>831</v>
      </c>
      <c r="G10" s="34">
        <v>940000</v>
      </c>
      <c r="H10" s="160"/>
      <c r="I10" s="160"/>
      <c r="J10" s="160"/>
      <c r="K10" s="160"/>
      <c r="L10" s="615" t="s">
        <v>2281</v>
      </c>
      <c r="M10" s="62" t="s">
        <v>123</v>
      </c>
      <c r="O10" s="2"/>
      <c r="Q10" s="37">
        <f>G10</f>
        <v>940000</v>
      </c>
      <c r="S10" s="38">
        <f t="shared" si="1"/>
        <v>940000</v>
      </c>
    </row>
    <row r="11" spans="1:19" ht="69.75" x14ac:dyDescent="0.2">
      <c r="A11" s="420">
        <v>4</v>
      </c>
      <c r="B11" s="30" t="s">
        <v>555</v>
      </c>
      <c r="C11" s="184" t="s">
        <v>883</v>
      </c>
      <c r="D11" s="784"/>
      <c r="E11" s="15" t="s">
        <v>886</v>
      </c>
      <c r="F11" s="30" t="s">
        <v>831</v>
      </c>
      <c r="G11" s="34">
        <v>524400</v>
      </c>
      <c r="H11" s="160"/>
      <c r="I11" s="160"/>
      <c r="J11" s="160"/>
      <c r="K11" s="160"/>
      <c r="L11" s="615" t="s">
        <v>124</v>
      </c>
      <c r="M11" s="62" t="s">
        <v>122</v>
      </c>
      <c r="O11" s="37">
        <f>G11</f>
        <v>524400</v>
      </c>
      <c r="S11" s="38">
        <f t="shared" si="1"/>
        <v>524400</v>
      </c>
    </row>
    <row r="12" spans="1:19" ht="72" customHeight="1" x14ac:dyDescent="0.2">
      <c r="A12" s="420">
        <v>5</v>
      </c>
      <c r="B12" s="30" t="s">
        <v>556</v>
      </c>
      <c r="C12" s="184" t="s">
        <v>885</v>
      </c>
      <c r="D12" s="785"/>
      <c r="E12" s="15" t="s">
        <v>888</v>
      </c>
      <c r="F12" s="30" t="s">
        <v>831</v>
      </c>
      <c r="G12" s="34">
        <v>35000</v>
      </c>
      <c r="H12" s="160"/>
      <c r="I12" s="160"/>
      <c r="J12" s="160"/>
      <c r="K12" s="160"/>
      <c r="L12" s="615" t="s">
        <v>125</v>
      </c>
      <c r="M12" s="62" t="s">
        <v>122</v>
      </c>
      <c r="O12" s="37">
        <f>G12</f>
        <v>35000</v>
      </c>
      <c r="S12" s="38">
        <f t="shared" si="1"/>
        <v>35000</v>
      </c>
    </row>
    <row r="13" spans="1:19" ht="139.5" x14ac:dyDescent="0.2">
      <c r="A13" s="25"/>
      <c r="B13" s="25"/>
      <c r="C13" s="25"/>
      <c r="D13" s="61" t="s">
        <v>2319</v>
      </c>
      <c r="E13" s="25"/>
      <c r="F13" s="25"/>
      <c r="G13" s="23"/>
      <c r="H13" s="23"/>
      <c r="I13" s="23"/>
      <c r="J13" s="23"/>
      <c r="K13" s="23"/>
      <c r="L13" s="603"/>
      <c r="M13" s="48"/>
      <c r="S13" s="38">
        <f t="shared" si="1"/>
        <v>0</v>
      </c>
    </row>
    <row r="14" spans="1:19" ht="92.25" customHeight="1" x14ac:dyDescent="0.2">
      <c r="A14" s="863">
        <v>6</v>
      </c>
      <c r="B14" s="412" t="s">
        <v>577</v>
      </c>
      <c r="C14" s="101"/>
      <c r="D14" s="795" t="s">
        <v>2320</v>
      </c>
      <c r="E14" s="183"/>
      <c r="F14" s="101" t="s">
        <v>831</v>
      </c>
      <c r="G14" s="109" t="s">
        <v>79</v>
      </c>
      <c r="H14" s="426"/>
      <c r="I14" s="426"/>
      <c r="J14" s="426"/>
      <c r="K14" s="426"/>
      <c r="L14" s="593" t="s">
        <v>119</v>
      </c>
      <c r="M14" s="29" t="s">
        <v>79</v>
      </c>
      <c r="S14" s="38">
        <f t="shared" si="1"/>
        <v>0</v>
      </c>
    </row>
    <row r="15" spans="1:19" ht="119.25" customHeight="1" x14ac:dyDescent="0.2">
      <c r="A15" s="864"/>
      <c r="B15" s="100" t="s">
        <v>578</v>
      </c>
      <c r="C15" s="102"/>
      <c r="D15" s="796"/>
      <c r="E15" s="175"/>
      <c r="F15" s="102" t="s">
        <v>831</v>
      </c>
      <c r="G15" s="111" t="s">
        <v>79</v>
      </c>
      <c r="H15" s="104"/>
      <c r="I15" s="104"/>
      <c r="J15" s="104"/>
      <c r="K15" s="104"/>
      <c r="L15" s="396" t="s">
        <v>119</v>
      </c>
      <c r="M15" s="29" t="s">
        <v>79</v>
      </c>
      <c r="S15" s="38"/>
    </row>
    <row r="16" spans="1:19" ht="93" x14ac:dyDescent="0.2">
      <c r="A16" s="865"/>
      <c r="B16" s="413" t="s">
        <v>579</v>
      </c>
      <c r="C16" s="103"/>
      <c r="D16" s="797"/>
      <c r="E16" s="176"/>
      <c r="F16" s="103" t="s">
        <v>831</v>
      </c>
      <c r="G16" s="113" t="s">
        <v>79</v>
      </c>
      <c r="H16" s="427"/>
      <c r="I16" s="427"/>
      <c r="J16" s="427"/>
      <c r="K16" s="427"/>
      <c r="L16" s="594" t="s">
        <v>119</v>
      </c>
      <c r="M16" s="29" t="s">
        <v>79</v>
      </c>
      <c r="S16" s="38"/>
    </row>
    <row r="17" spans="1:19" ht="116.25" x14ac:dyDescent="0.2">
      <c r="A17" s="863">
        <v>7</v>
      </c>
      <c r="B17" s="412" t="s">
        <v>580</v>
      </c>
      <c r="C17" s="101"/>
      <c r="D17" s="795" t="s">
        <v>2321</v>
      </c>
      <c r="E17" s="183"/>
      <c r="F17" s="101" t="s">
        <v>831</v>
      </c>
      <c r="G17" s="109" t="s">
        <v>79</v>
      </c>
      <c r="H17" s="426"/>
      <c r="I17" s="426"/>
      <c r="J17" s="426"/>
      <c r="K17" s="426"/>
      <c r="L17" s="593" t="s">
        <v>119</v>
      </c>
      <c r="M17" s="29" t="s">
        <v>79</v>
      </c>
      <c r="S17" s="38"/>
    </row>
    <row r="18" spans="1:19" ht="93" x14ac:dyDescent="0.2">
      <c r="A18" s="864"/>
      <c r="B18" s="100" t="s">
        <v>581</v>
      </c>
      <c r="C18" s="102"/>
      <c r="D18" s="796"/>
      <c r="E18" s="175"/>
      <c r="F18" s="102" t="s">
        <v>831</v>
      </c>
      <c r="G18" s="111" t="s">
        <v>79</v>
      </c>
      <c r="H18" s="104"/>
      <c r="I18" s="104"/>
      <c r="J18" s="104"/>
      <c r="K18" s="104"/>
      <c r="L18" s="396" t="s">
        <v>119</v>
      </c>
      <c r="M18" s="29" t="s">
        <v>79</v>
      </c>
      <c r="S18" s="38"/>
    </row>
    <row r="19" spans="1:19" ht="93" x14ac:dyDescent="0.2">
      <c r="A19" s="865"/>
      <c r="B19" s="413" t="s">
        <v>582</v>
      </c>
      <c r="C19" s="103"/>
      <c r="D19" s="797"/>
      <c r="E19" s="176"/>
      <c r="F19" s="103" t="s">
        <v>831</v>
      </c>
      <c r="G19" s="113" t="s">
        <v>79</v>
      </c>
      <c r="H19" s="427"/>
      <c r="I19" s="427"/>
      <c r="J19" s="427"/>
      <c r="K19" s="427"/>
      <c r="L19" s="594" t="s">
        <v>119</v>
      </c>
      <c r="M19" s="29" t="s">
        <v>79</v>
      </c>
      <c r="S19" s="38">
        <f t="shared" si="1"/>
        <v>0</v>
      </c>
    </row>
    <row r="20" spans="1:19" x14ac:dyDescent="0.2">
      <c r="N20" s="37">
        <f>SUM(N8:N19)</f>
        <v>0</v>
      </c>
      <c r="O20" s="37">
        <f t="shared" ref="O20:S20" si="2">SUM(O8:O19)</f>
        <v>7593800</v>
      </c>
      <c r="P20" s="37">
        <f t="shared" si="2"/>
        <v>0</v>
      </c>
      <c r="Q20" s="37">
        <f t="shared" si="2"/>
        <v>940000</v>
      </c>
      <c r="R20" s="37">
        <f t="shared" si="2"/>
        <v>0</v>
      </c>
      <c r="S20" s="39">
        <f t="shared" si="2"/>
        <v>8533800</v>
      </c>
    </row>
  </sheetData>
  <mergeCells count="18">
    <mergeCell ref="A17:A19"/>
    <mergeCell ref="A14:A16"/>
    <mergeCell ref="D14:D16"/>
    <mergeCell ref="D17:D19"/>
    <mergeCell ref="D8:D12"/>
    <mergeCell ref="A1:L1"/>
    <mergeCell ref="A2:L2"/>
    <mergeCell ref="A3:L3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D9" sqref="D9"/>
    </sheetView>
  </sheetViews>
  <sheetFormatPr defaultRowHeight="23.25" x14ac:dyDescent="0.5"/>
  <cols>
    <col min="1" max="1" width="28.125" style="60" customWidth="1"/>
    <col min="2" max="2" width="27.875" style="60" customWidth="1"/>
    <col min="3" max="3" width="28.125" style="60" customWidth="1"/>
    <col min="4" max="4" width="37.125" style="60" customWidth="1"/>
    <col min="5" max="5" width="43.125" style="60" customWidth="1"/>
    <col min="6" max="256" width="9.125" style="60"/>
    <col min="257" max="257" width="35.75" style="60" customWidth="1"/>
    <col min="258" max="258" width="27.875" style="60" customWidth="1"/>
    <col min="259" max="259" width="28.125" style="60" customWidth="1"/>
    <col min="260" max="260" width="37.125" style="60" customWidth="1"/>
    <col min="261" max="261" width="38" style="60" customWidth="1"/>
    <col min="262" max="512" width="9.125" style="60"/>
    <col min="513" max="513" width="35.75" style="60" customWidth="1"/>
    <col min="514" max="514" width="27.875" style="60" customWidth="1"/>
    <col min="515" max="515" width="28.125" style="60" customWidth="1"/>
    <col min="516" max="516" width="37.125" style="60" customWidth="1"/>
    <col min="517" max="517" width="38" style="60" customWidth="1"/>
    <col min="518" max="768" width="9.125" style="60"/>
    <col min="769" max="769" width="35.75" style="60" customWidth="1"/>
    <col min="770" max="770" width="27.875" style="60" customWidth="1"/>
    <col min="771" max="771" width="28.125" style="60" customWidth="1"/>
    <col min="772" max="772" width="37.125" style="60" customWidth="1"/>
    <col min="773" max="773" width="38" style="60" customWidth="1"/>
    <col min="774" max="1024" width="9.125" style="60"/>
    <col min="1025" max="1025" width="35.75" style="60" customWidth="1"/>
    <col min="1026" max="1026" width="27.875" style="60" customWidth="1"/>
    <col min="1027" max="1027" width="28.125" style="60" customWidth="1"/>
    <col min="1028" max="1028" width="37.125" style="60" customWidth="1"/>
    <col min="1029" max="1029" width="38" style="60" customWidth="1"/>
    <col min="1030" max="1280" width="9.125" style="60"/>
    <col min="1281" max="1281" width="35.75" style="60" customWidth="1"/>
    <col min="1282" max="1282" width="27.875" style="60" customWidth="1"/>
    <col min="1283" max="1283" width="28.125" style="60" customWidth="1"/>
    <col min="1284" max="1284" width="37.125" style="60" customWidth="1"/>
    <col min="1285" max="1285" width="38" style="60" customWidth="1"/>
    <col min="1286" max="1536" width="9.125" style="60"/>
    <col min="1537" max="1537" width="35.75" style="60" customWidth="1"/>
    <col min="1538" max="1538" width="27.875" style="60" customWidth="1"/>
    <col min="1539" max="1539" width="28.125" style="60" customWidth="1"/>
    <col min="1540" max="1540" width="37.125" style="60" customWidth="1"/>
    <col min="1541" max="1541" width="38" style="60" customWidth="1"/>
    <col min="1542" max="1792" width="9.125" style="60"/>
    <col min="1793" max="1793" width="35.75" style="60" customWidth="1"/>
    <col min="1794" max="1794" width="27.875" style="60" customWidth="1"/>
    <col min="1795" max="1795" width="28.125" style="60" customWidth="1"/>
    <col min="1796" max="1796" width="37.125" style="60" customWidth="1"/>
    <col min="1797" max="1797" width="38" style="60" customWidth="1"/>
    <col min="1798" max="2048" width="9.125" style="60"/>
    <col min="2049" max="2049" width="35.75" style="60" customWidth="1"/>
    <col min="2050" max="2050" width="27.875" style="60" customWidth="1"/>
    <col min="2051" max="2051" width="28.125" style="60" customWidth="1"/>
    <col min="2052" max="2052" width="37.125" style="60" customWidth="1"/>
    <col min="2053" max="2053" width="38" style="60" customWidth="1"/>
    <col min="2054" max="2304" width="9.125" style="60"/>
    <col min="2305" max="2305" width="35.75" style="60" customWidth="1"/>
    <col min="2306" max="2306" width="27.875" style="60" customWidth="1"/>
    <col min="2307" max="2307" width="28.125" style="60" customWidth="1"/>
    <col min="2308" max="2308" width="37.125" style="60" customWidth="1"/>
    <col min="2309" max="2309" width="38" style="60" customWidth="1"/>
    <col min="2310" max="2560" width="9.125" style="60"/>
    <col min="2561" max="2561" width="35.75" style="60" customWidth="1"/>
    <col min="2562" max="2562" width="27.875" style="60" customWidth="1"/>
    <col min="2563" max="2563" width="28.125" style="60" customWidth="1"/>
    <col min="2564" max="2564" width="37.125" style="60" customWidth="1"/>
    <col min="2565" max="2565" width="38" style="60" customWidth="1"/>
    <col min="2566" max="2816" width="9.125" style="60"/>
    <col min="2817" max="2817" width="35.75" style="60" customWidth="1"/>
    <col min="2818" max="2818" width="27.875" style="60" customWidth="1"/>
    <col min="2819" max="2819" width="28.125" style="60" customWidth="1"/>
    <col min="2820" max="2820" width="37.125" style="60" customWidth="1"/>
    <col min="2821" max="2821" width="38" style="60" customWidth="1"/>
    <col min="2822" max="3072" width="9.125" style="60"/>
    <col min="3073" max="3073" width="35.75" style="60" customWidth="1"/>
    <col min="3074" max="3074" width="27.875" style="60" customWidth="1"/>
    <col min="3075" max="3075" width="28.125" style="60" customWidth="1"/>
    <col min="3076" max="3076" width="37.125" style="60" customWidth="1"/>
    <col min="3077" max="3077" width="38" style="60" customWidth="1"/>
    <col min="3078" max="3328" width="9.125" style="60"/>
    <col min="3329" max="3329" width="35.75" style="60" customWidth="1"/>
    <col min="3330" max="3330" width="27.875" style="60" customWidth="1"/>
    <col min="3331" max="3331" width="28.125" style="60" customWidth="1"/>
    <col min="3332" max="3332" width="37.125" style="60" customWidth="1"/>
    <col min="3333" max="3333" width="38" style="60" customWidth="1"/>
    <col min="3334" max="3584" width="9.125" style="60"/>
    <col min="3585" max="3585" width="35.75" style="60" customWidth="1"/>
    <col min="3586" max="3586" width="27.875" style="60" customWidth="1"/>
    <col min="3587" max="3587" width="28.125" style="60" customWidth="1"/>
    <col min="3588" max="3588" width="37.125" style="60" customWidth="1"/>
    <col min="3589" max="3589" width="38" style="60" customWidth="1"/>
    <col min="3590" max="3840" width="9.125" style="60"/>
    <col min="3841" max="3841" width="35.75" style="60" customWidth="1"/>
    <col min="3842" max="3842" width="27.875" style="60" customWidth="1"/>
    <col min="3843" max="3843" width="28.125" style="60" customWidth="1"/>
    <col min="3844" max="3844" width="37.125" style="60" customWidth="1"/>
    <col min="3845" max="3845" width="38" style="60" customWidth="1"/>
    <col min="3846" max="4096" width="9.125" style="60"/>
    <col min="4097" max="4097" width="35.75" style="60" customWidth="1"/>
    <col min="4098" max="4098" width="27.875" style="60" customWidth="1"/>
    <col min="4099" max="4099" width="28.125" style="60" customWidth="1"/>
    <col min="4100" max="4100" width="37.125" style="60" customWidth="1"/>
    <col min="4101" max="4101" width="38" style="60" customWidth="1"/>
    <col min="4102" max="4352" width="9.125" style="60"/>
    <col min="4353" max="4353" width="35.75" style="60" customWidth="1"/>
    <col min="4354" max="4354" width="27.875" style="60" customWidth="1"/>
    <col min="4355" max="4355" width="28.125" style="60" customWidth="1"/>
    <col min="4356" max="4356" width="37.125" style="60" customWidth="1"/>
    <col min="4357" max="4357" width="38" style="60" customWidth="1"/>
    <col min="4358" max="4608" width="9.125" style="60"/>
    <col min="4609" max="4609" width="35.75" style="60" customWidth="1"/>
    <col min="4610" max="4610" width="27.875" style="60" customWidth="1"/>
    <col min="4611" max="4611" width="28.125" style="60" customWidth="1"/>
    <col min="4612" max="4612" width="37.125" style="60" customWidth="1"/>
    <col min="4613" max="4613" width="38" style="60" customWidth="1"/>
    <col min="4614" max="4864" width="9.125" style="60"/>
    <col min="4865" max="4865" width="35.75" style="60" customWidth="1"/>
    <col min="4866" max="4866" width="27.875" style="60" customWidth="1"/>
    <col min="4867" max="4867" width="28.125" style="60" customWidth="1"/>
    <col min="4868" max="4868" width="37.125" style="60" customWidth="1"/>
    <col min="4869" max="4869" width="38" style="60" customWidth="1"/>
    <col min="4870" max="5120" width="9.125" style="60"/>
    <col min="5121" max="5121" width="35.75" style="60" customWidth="1"/>
    <col min="5122" max="5122" width="27.875" style="60" customWidth="1"/>
    <col min="5123" max="5123" width="28.125" style="60" customWidth="1"/>
    <col min="5124" max="5124" width="37.125" style="60" customWidth="1"/>
    <col min="5125" max="5125" width="38" style="60" customWidth="1"/>
    <col min="5126" max="5376" width="9.125" style="60"/>
    <col min="5377" max="5377" width="35.75" style="60" customWidth="1"/>
    <col min="5378" max="5378" width="27.875" style="60" customWidth="1"/>
    <col min="5379" max="5379" width="28.125" style="60" customWidth="1"/>
    <col min="5380" max="5380" width="37.125" style="60" customWidth="1"/>
    <col min="5381" max="5381" width="38" style="60" customWidth="1"/>
    <col min="5382" max="5632" width="9.125" style="60"/>
    <col min="5633" max="5633" width="35.75" style="60" customWidth="1"/>
    <col min="5634" max="5634" width="27.875" style="60" customWidth="1"/>
    <col min="5635" max="5635" width="28.125" style="60" customWidth="1"/>
    <col min="5636" max="5636" width="37.125" style="60" customWidth="1"/>
    <col min="5637" max="5637" width="38" style="60" customWidth="1"/>
    <col min="5638" max="5888" width="9.125" style="60"/>
    <col min="5889" max="5889" width="35.75" style="60" customWidth="1"/>
    <col min="5890" max="5890" width="27.875" style="60" customWidth="1"/>
    <col min="5891" max="5891" width="28.125" style="60" customWidth="1"/>
    <col min="5892" max="5892" width="37.125" style="60" customWidth="1"/>
    <col min="5893" max="5893" width="38" style="60" customWidth="1"/>
    <col min="5894" max="6144" width="9.125" style="60"/>
    <col min="6145" max="6145" width="35.75" style="60" customWidth="1"/>
    <col min="6146" max="6146" width="27.875" style="60" customWidth="1"/>
    <col min="6147" max="6147" width="28.125" style="60" customWidth="1"/>
    <col min="6148" max="6148" width="37.125" style="60" customWidth="1"/>
    <col min="6149" max="6149" width="38" style="60" customWidth="1"/>
    <col min="6150" max="6400" width="9.125" style="60"/>
    <col min="6401" max="6401" width="35.75" style="60" customWidth="1"/>
    <col min="6402" max="6402" width="27.875" style="60" customWidth="1"/>
    <col min="6403" max="6403" width="28.125" style="60" customWidth="1"/>
    <col min="6404" max="6404" width="37.125" style="60" customWidth="1"/>
    <col min="6405" max="6405" width="38" style="60" customWidth="1"/>
    <col min="6406" max="6656" width="9.125" style="60"/>
    <col min="6657" max="6657" width="35.75" style="60" customWidth="1"/>
    <col min="6658" max="6658" width="27.875" style="60" customWidth="1"/>
    <col min="6659" max="6659" width="28.125" style="60" customWidth="1"/>
    <col min="6660" max="6660" width="37.125" style="60" customWidth="1"/>
    <col min="6661" max="6661" width="38" style="60" customWidth="1"/>
    <col min="6662" max="6912" width="9.125" style="60"/>
    <col min="6913" max="6913" width="35.75" style="60" customWidth="1"/>
    <col min="6914" max="6914" width="27.875" style="60" customWidth="1"/>
    <col min="6915" max="6915" width="28.125" style="60" customWidth="1"/>
    <col min="6916" max="6916" width="37.125" style="60" customWidth="1"/>
    <col min="6917" max="6917" width="38" style="60" customWidth="1"/>
    <col min="6918" max="7168" width="9.125" style="60"/>
    <col min="7169" max="7169" width="35.75" style="60" customWidth="1"/>
    <col min="7170" max="7170" width="27.875" style="60" customWidth="1"/>
    <col min="7171" max="7171" width="28.125" style="60" customWidth="1"/>
    <col min="7172" max="7172" width="37.125" style="60" customWidth="1"/>
    <col min="7173" max="7173" width="38" style="60" customWidth="1"/>
    <col min="7174" max="7424" width="9.125" style="60"/>
    <col min="7425" max="7425" width="35.75" style="60" customWidth="1"/>
    <col min="7426" max="7426" width="27.875" style="60" customWidth="1"/>
    <col min="7427" max="7427" width="28.125" style="60" customWidth="1"/>
    <col min="7428" max="7428" width="37.125" style="60" customWidth="1"/>
    <col min="7429" max="7429" width="38" style="60" customWidth="1"/>
    <col min="7430" max="7680" width="9.125" style="60"/>
    <col min="7681" max="7681" width="35.75" style="60" customWidth="1"/>
    <col min="7682" max="7682" width="27.875" style="60" customWidth="1"/>
    <col min="7683" max="7683" width="28.125" style="60" customWidth="1"/>
    <col min="7684" max="7684" width="37.125" style="60" customWidth="1"/>
    <col min="7685" max="7685" width="38" style="60" customWidth="1"/>
    <col min="7686" max="7936" width="9.125" style="60"/>
    <col min="7937" max="7937" width="35.75" style="60" customWidth="1"/>
    <col min="7938" max="7938" width="27.875" style="60" customWidth="1"/>
    <col min="7939" max="7939" width="28.125" style="60" customWidth="1"/>
    <col min="7940" max="7940" width="37.125" style="60" customWidth="1"/>
    <col min="7941" max="7941" width="38" style="60" customWidth="1"/>
    <col min="7942" max="8192" width="9.125" style="60"/>
    <col min="8193" max="8193" width="35.75" style="60" customWidth="1"/>
    <col min="8194" max="8194" width="27.875" style="60" customWidth="1"/>
    <col min="8195" max="8195" width="28.125" style="60" customWidth="1"/>
    <col min="8196" max="8196" width="37.125" style="60" customWidth="1"/>
    <col min="8197" max="8197" width="38" style="60" customWidth="1"/>
    <col min="8198" max="8448" width="9.125" style="60"/>
    <col min="8449" max="8449" width="35.75" style="60" customWidth="1"/>
    <col min="8450" max="8450" width="27.875" style="60" customWidth="1"/>
    <col min="8451" max="8451" width="28.125" style="60" customWidth="1"/>
    <col min="8452" max="8452" width="37.125" style="60" customWidth="1"/>
    <col min="8453" max="8453" width="38" style="60" customWidth="1"/>
    <col min="8454" max="8704" width="9.125" style="60"/>
    <col min="8705" max="8705" width="35.75" style="60" customWidth="1"/>
    <col min="8706" max="8706" width="27.875" style="60" customWidth="1"/>
    <col min="8707" max="8707" width="28.125" style="60" customWidth="1"/>
    <col min="8708" max="8708" width="37.125" style="60" customWidth="1"/>
    <col min="8709" max="8709" width="38" style="60" customWidth="1"/>
    <col min="8710" max="8960" width="9.125" style="60"/>
    <col min="8961" max="8961" width="35.75" style="60" customWidth="1"/>
    <col min="8962" max="8962" width="27.875" style="60" customWidth="1"/>
    <col min="8963" max="8963" width="28.125" style="60" customWidth="1"/>
    <col min="8964" max="8964" width="37.125" style="60" customWidth="1"/>
    <col min="8965" max="8965" width="38" style="60" customWidth="1"/>
    <col min="8966" max="9216" width="9.125" style="60"/>
    <col min="9217" max="9217" width="35.75" style="60" customWidth="1"/>
    <col min="9218" max="9218" width="27.875" style="60" customWidth="1"/>
    <col min="9219" max="9219" width="28.125" style="60" customWidth="1"/>
    <col min="9220" max="9220" width="37.125" style="60" customWidth="1"/>
    <col min="9221" max="9221" width="38" style="60" customWidth="1"/>
    <col min="9222" max="9472" width="9.125" style="60"/>
    <col min="9473" max="9473" width="35.75" style="60" customWidth="1"/>
    <col min="9474" max="9474" width="27.875" style="60" customWidth="1"/>
    <col min="9475" max="9475" width="28.125" style="60" customWidth="1"/>
    <col min="9476" max="9476" width="37.125" style="60" customWidth="1"/>
    <col min="9477" max="9477" width="38" style="60" customWidth="1"/>
    <col min="9478" max="9728" width="9.125" style="60"/>
    <col min="9729" max="9729" width="35.75" style="60" customWidth="1"/>
    <col min="9730" max="9730" width="27.875" style="60" customWidth="1"/>
    <col min="9731" max="9731" width="28.125" style="60" customWidth="1"/>
    <col min="9732" max="9732" width="37.125" style="60" customWidth="1"/>
    <col min="9733" max="9733" width="38" style="60" customWidth="1"/>
    <col min="9734" max="9984" width="9.125" style="60"/>
    <col min="9985" max="9985" width="35.75" style="60" customWidth="1"/>
    <col min="9986" max="9986" width="27.875" style="60" customWidth="1"/>
    <col min="9987" max="9987" width="28.125" style="60" customWidth="1"/>
    <col min="9988" max="9988" width="37.125" style="60" customWidth="1"/>
    <col min="9989" max="9989" width="38" style="60" customWidth="1"/>
    <col min="9990" max="10240" width="9.125" style="60"/>
    <col min="10241" max="10241" width="35.75" style="60" customWidth="1"/>
    <col min="10242" max="10242" width="27.875" style="60" customWidth="1"/>
    <col min="10243" max="10243" width="28.125" style="60" customWidth="1"/>
    <col min="10244" max="10244" width="37.125" style="60" customWidth="1"/>
    <col min="10245" max="10245" width="38" style="60" customWidth="1"/>
    <col min="10246" max="10496" width="9.125" style="60"/>
    <col min="10497" max="10497" width="35.75" style="60" customWidth="1"/>
    <col min="10498" max="10498" width="27.875" style="60" customWidth="1"/>
    <col min="10499" max="10499" width="28.125" style="60" customWidth="1"/>
    <col min="10500" max="10500" width="37.125" style="60" customWidth="1"/>
    <col min="10501" max="10501" width="38" style="60" customWidth="1"/>
    <col min="10502" max="10752" width="9.125" style="60"/>
    <col min="10753" max="10753" width="35.75" style="60" customWidth="1"/>
    <col min="10754" max="10754" width="27.875" style="60" customWidth="1"/>
    <col min="10755" max="10755" width="28.125" style="60" customWidth="1"/>
    <col min="10756" max="10756" width="37.125" style="60" customWidth="1"/>
    <col min="10757" max="10757" width="38" style="60" customWidth="1"/>
    <col min="10758" max="11008" width="9.125" style="60"/>
    <col min="11009" max="11009" width="35.75" style="60" customWidth="1"/>
    <col min="11010" max="11010" width="27.875" style="60" customWidth="1"/>
    <col min="11011" max="11011" width="28.125" style="60" customWidth="1"/>
    <col min="11012" max="11012" width="37.125" style="60" customWidth="1"/>
    <col min="11013" max="11013" width="38" style="60" customWidth="1"/>
    <col min="11014" max="11264" width="9.125" style="60"/>
    <col min="11265" max="11265" width="35.75" style="60" customWidth="1"/>
    <col min="11266" max="11266" width="27.875" style="60" customWidth="1"/>
    <col min="11267" max="11267" width="28.125" style="60" customWidth="1"/>
    <col min="11268" max="11268" width="37.125" style="60" customWidth="1"/>
    <col min="11269" max="11269" width="38" style="60" customWidth="1"/>
    <col min="11270" max="11520" width="9.125" style="60"/>
    <col min="11521" max="11521" width="35.75" style="60" customWidth="1"/>
    <col min="11522" max="11522" width="27.875" style="60" customWidth="1"/>
    <col min="11523" max="11523" width="28.125" style="60" customWidth="1"/>
    <col min="11524" max="11524" width="37.125" style="60" customWidth="1"/>
    <col min="11525" max="11525" width="38" style="60" customWidth="1"/>
    <col min="11526" max="11776" width="9.125" style="60"/>
    <col min="11777" max="11777" width="35.75" style="60" customWidth="1"/>
    <col min="11778" max="11778" width="27.875" style="60" customWidth="1"/>
    <col min="11779" max="11779" width="28.125" style="60" customWidth="1"/>
    <col min="11780" max="11780" width="37.125" style="60" customWidth="1"/>
    <col min="11781" max="11781" width="38" style="60" customWidth="1"/>
    <col min="11782" max="12032" width="9.125" style="60"/>
    <col min="12033" max="12033" width="35.75" style="60" customWidth="1"/>
    <col min="12034" max="12034" width="27.875" style="60" customWidth="1"/>
    <col min="12035" max="12035" width="28.125" style="60" customWidth="1"/>
    <col min="12036" max="12036" width="37.125" style="60" customWidth="1"/>
    <col min="12037" max="12037" width="38" style="60" customWidth="1"/>
    <col min="12038" max="12288" width="9.125" style="60"/>
    <col min="12289" max="12289" width="35.75" style="60" customWidth="1"/>
    <col min="12290" max="12290" width="27.875" style="60" customWidth="1"/>
    <col min="12291" max="12291" width="28.125" style="60" customWidth="1"/>
    <col min="12292" max="12292" width="37.125" style="60" customWidth="1"/>
    <col min="12293" max="12293" width="38" style="60" customWidth="1"/>
    <col min="12294" max="12544" width="9.125" style="60"/>
    <col min="12545" max="12545" width="35.75" style="60" customWidth="1"/>
    <col min="12546" max="12546" width="27.875" style="60" customWidth="1"/>
    <col min="12547" max="12547" width="28.125" style="60" customWidth="1"/>
    <col min="12548" max="12548" width="37.125" style="60" customWidth="1"/>
    <col min="12549" max="12549" width="38" style="60" customWidth="1"/>
    <col min="12550" max="12800" width="9.125" style="60"/>
    <col min="12801" max="12801" width="35.75" style="60" customWidth="1"/>
    <col min="12802" max="12802" width="27.875" style="60" customWidth="1"/>
    <col min="12803" max="12803" width="28.125" style="60" customWidth="1"/>
    <col min="12804" max="12804" width="37.125" style="60" customWidth="1"/>
    <col min="12805" max="12805" width="38" style="60" customWidth="1"/>
    <col min="12806" max="13056" width="9.125" style="60"/>
    <col min="13057" max="13057" width="35.75" style="60" customWidth="1"/>
    <col min="13058" max="13058" width="27.875" style="60" customWidth="1"/>
    <col min="13059" max="13059" width="28.125" style="60" customWidth="1"/>
    <col min="13060" max="13060" width="37.125" style="60" customWidth="1"/>
    <col min="13061" max="13061" width="38" style="60" customWidth="1"/>
    <col min="13062" max="13312" width="9.125" style="60"/>
    <col min="13313" max="13313" width="35.75" style="60" customWidth="1"/>
    <col min="13314" max="13314" width="27.875" style="60" customWidth="1"/>
    <col min="13315" max="13315" width="28.125" style="60" customWidth="1"/>
    <col min="13316" max="13316" width="37.125" style="60" customWidth="1"/>
    <col min="13317" max="13317" width="38" style="60" customWidth="1"/>
    <col min="13318" max="13568" width="9.125" style="60"/>
    <col min="13569" max="13569" width="35.75" style="60" customWidth="1"/>
    <col min="13570" max="13570" width="27.875" style="60" customWidth="1"/>
    <col min="13571" max="13571" width="28.125" style="60" customWidth="1"/>
    <col min="13572" max="13572" width="37.125" style="60" customWidth="1"/>
    <col min="13573" max="13573" width="38" style="60" customWidth="1"/>
    <col min="13574" max="13824" width="9.125" style="60"/>
    <col min="13825" max="13825" width="35.75" style="60" customWidth="1"/>
    <col min="13826" max="13826" width="27.875" style="60" customWidth="1"/>
    <col min="13827" max="13827" width="28.125" style="60" customWidth="1"/>
    <col min="13828" max="13828" width="37.125" style="60" customWidth="1"/>
    <col min="13829" max="13829" width="38" style="60" customWidth="1"/>
    <col min="13830" max="14080" width="9.125" style="60"/>
    <col min="14081" max="14081" width="35.75" style="60" customWidth="1"/>
    <col min="14082" max="14082" width="27.875" style="60" customWidth="1"/>
    <col min="14083" max="14083" width="28.125" style="60" customWidth="1"/>
    <col min="14084" max="14084" width="37.125" style="60" customWidth="1"/>
    <col min="14085" max="14085" width="38" style="60" customWidth="1"/>
    <col min="14086" max="14336" width="9.125" style="60"/>
    <col min="14337" max="14337" width="35.75" style="60" customWidth="1"/>
    <col min="14338" max="14338" width="27.875" style="60" customWidth="1"/>
    <col min="14339" max="14339" width="28.125" style="60" customWidth="1"/>
    <col min="14340" max="14340" width="37.125" style="60" customWidth="1"/>
    <col min="14341" max="14341" width="38" style="60" customWidth="1"/>
    <col min="14342" max="14592" width="9.125" style="60"/>
    <col min="14593" max="14593" width="35.75" style="60" customWidth="1"/>
    <col min="14594" max="14594" width="27.875" style="60" customWidth="1"/>
    <col min="14595" max="14595" width="28.125" style="60" customWidth="1"/>
    <col min="14596" max="14596" width="37.125" style="60" customWidth="1"/>
    <col min="14597" max="14597" width="38" style="60" customWidth="1"/>
    <col min="14598" max="14848" width="9.125" style="60"/>
    <col min="14849" max="14849" width="35.75" style="60" customWidth="1"/>
    <col min="14850" max="14850" width="27.875" style="60" customWidth="1"/>
    <col min="14851" max="14851" width="28.125" style="60" customWidth="1"/>
    <col min="14852" max="14852" width="37.125" style="60" customWidth="1"/>
    <col min="14853" max="14853" width="38" style="60" customWidth="1"/>
    <col min="14854" max="15104" width="9.125" style="60"/>
    <col min="15105" max="15105" width="35.75" style="60" customWidth="1"/>
    <col min="15106" max="15106" width="27.875" style="60" customWidth="1"/>
    <col min="15107" max="15107" width="28.125" style="60" customWidth="1"/>
    <col min="15108" max="15108" width="37.125" style="60" customWidth="1"/>
    <col min="15109" max="15109" width="38" style="60" customWidth="1"/>
    <col min="15110" max="15360" width="9.125" style="60"/>
    <col min="15361" max="15361" width="35.75" style="60" customWidth="1"/>
    <col min="15362" max="15362" width="27.875" style="60" customWidth="1"/>
    <col min="15363" max="15363" width="28.125" style="60" customWidth="1"/>
    <col min="15364" max="15364" width="37.125" style="60" customWidth="1"/>
    <col min="15365" max="15365" width="38" style="60" customWidth="1"/>
    <col min="15366" max="15616" width="9.125" style="60"/>
    <col min="15617" max="15617" width="35.75" style="60" customWidth="1"/>
    <col min="15618" max="15618" width="27.875" style="60" customWidth="1"/>
    <col min="15619" max="15619" width="28.125" style="60" customWidth="1"/>
    <col min="15620" max="15620" width="37.125" style="60" customWidth="1"/>
    <col min="15621" max="15621" width="38" style="60" customWidth="1"/>
    <col min="15622" max="15872" width="9.125" style="60"/>
    <col min="15873" max="15873" width="35.75" style="60" customWidth="1"/>
    <col min="15874" max="15874" width="27.875" style="60" customWidth="1"/>
    <col min="15875" max="15875" width="28.125" style="60" customWidth="1"/>
    <col min="15876" max="15876" width="37.125" style="60" customWidth="1"/>
    <col min="15877" max="15877" width="38" style="60" customWidth="1"/>
    <col min="15878" max="16128" width="9.125" style="60"/>
    <col min="16129" max="16129" width="35.75" style="60" customWidth="1"/>
    <col min="16130" max="16130" width="27.875" style="60" customWidth="1"/>
    <col min="16131" max="16131" width="28.125" style="60" customWidth="1"/>
    <col min="16132" max="16132" width="37.125" style="60" customWidth="1"/>
    <col min="16133" max="16133" width="38" style="60" customWidth="1"/>
    <col min="16134" max="16384" width="9.125" style="60"/>
  </cols>
  <sheetData>
    <row r="1" spans="1:5" x14ac:dyDescent="0.5">
      <c r="A1" s="874" t="s">
        <v>2137</v>
      </c>
      <c r="B1" s="874"/>
      <c r="C1" s="874"/>
      <c r="D1" s="874"/>
      <c r="E1" s="874"/>
    </row>
    <row r="2" spans="1:5" ht="23.25" customHeight="1" x14ac:dyDescent="0.5">
      <c r="A2" s="778" t="s">
        <v>528</v>
      </c>
      <c r="B2" s="778"/>
      <c r="C2" s="778"/>
      <c r="D2" s="778"/>
      <c r="E2" s="778"/>
    </row>
    <row r="3" spans="1:5" ht="23.25" customHeight="1" x14ac:dyDescent="0.5">
      <c r="A3" s="778" t="s">
        <v>551</v>
      </c>
      <c r="B3" s="778"/>
      <c r="C3" s="778"/>
      <c r="D3" s="778"/>
      <c r="E3" s="778"/>
    </row>
    <row r="4" spans="1:5" ht="23.25" customHeight="1" x14ac:dyDescent="0.5">
      <c r="A4" s="875" t="s">
        <v>530</v>
      </c>
      <c r="B4" s="875"/>
      <c r="C4" s="875"/>
      <c r="D4" s="875"/>
      <c r="E4" s="875"/>
    </row>
    <row r="5" spans="1:5" x14ac:dyDescent="0.5">
      <c r="A5" s="296" t="s">
        <v>1854</v>
      </c>
      <c r="B5" s="296" t="s">
        <v>1855</v>
      </c>
      <c r="C5" s="296" t="s">
        <v>1856</v>
      </c>
      <c r="D5" s="296" t="s">
        <v>1857</v>
      </c>
      <c r="E5" s="296" t="s">
        <v>1858</v>
      </c>
    </row>
    <row r="6" spans="1:5" ht="139.5" x14ac:dyDescent="0.5">
      <c r="A6" s="418" t="s">
        <v>2033</v>
      </c>
      <c r="B6" s="115" t="s">
        <v>2034</v>
      </c>
      <c r="C6" s="115" t="s">
        <v>2035</v>
      </c>
      <c r="D6" s="115" t="s">
        <v>2036</v>
      </c>
      <c r="E6" s="364" t="s">
        <v>2037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4" zoomScaleNormal="100" workbookViewId="0">
      <selection activeCell="E12" sqref="E12"/>
    </sheetView>
  </sheetViews>
  <sheetFormatPr defaultRowHeight="23.25" x14ac:dyDescent="0.2"/>
  <cols>
    <col min="1" max="1" width="21.125" style="1" customWidth="1"/>
    <col min="2" max="2" width="18.375" style="1" customWidth="1"/>
    <col min="3" max="3" width="21.125" style="1" customWidth="1"/>
    <col min="4" max="4" width="19.25" style="1" customWidth="1"/>
    <col min="5" max="5" width="21.125" style="1" customWidth="1"/>
    <col min="6" max="6" width="19.875" style="1" customWidth="1"/>
    <col min="7" max="8" width="21.125" style="1" customWidth="1"/>
    <col min="9" max="255" width="9.125" style="1"/>
    <col min="256" max="256" width="29.375" style="1" customWidth="1"/>
    <col min="257" max="257" width="16.875" style="1" customWidth="1"/>
    <col min="258" max="258" width="14.875" style="1" customWidth="1"/>
    <col min="259" max="260" width="16.375" style="1" customWidth="1"/>
    <col min="261" max="264" width="17.75" style="1" customWidth="1"/>
    <col min="265" max="511" width="9.125" style="1"/>
    <col min="512" max="512" width="29.375" style="1" customWidth="1"/>
    <col min="513" max="513" width="16.875" style="1" customWidth="1"/>
    <col min="514" max="514" width="14.875" style="1" customWidth="1"/>
    <col min="515" max="516" width="16.375" style="1" customWidth="1"/>
    <col min="517" max="520" width="17.75" style="1" customWidth="1"/>
    <col min="521" max="767" width="9.125" style="1"/>
    <col min="768" max="768" width="29.375" style="1" customWidth="1"/>
    <col min="769" max="769" width="16.875" style="1" customWidth="1"/>
    <col min="770" max="770" width="14.875" style="1" customWidth="1"/>
    <col min="771" max="772" width="16.375" style="1" customWidth="1"/>
    <col min="773" max="776" width="17.75" style="1" customWidth="1"/>
    <col min="777" max="1023" width="9.125" style="1"/>
    <col min="1024" max="1024" width="29.375" style="1" customWidth="1"/>
    <col min="1025" max="1025" width="16.875" style="1" customWidth="1"/>
    <col min="1026" max="1026" width="14.875" style="1" customWidth="1"/>
    <col min="1027" max="1028" width="16.375" style="1" customWidth="1"/>
    <col min="1029" max="1032" width="17.75" style="1" customWidth="1"/>
    <col min="1033" max="1279" width="9.125" style="1"/>
    <col min="1280" max="1280" width="29.375" style="1" customWidth="1"/>
    <col min="1281" max="1281" width="16.875" style="1" customWidth="1"/>
    <col min="1282" max="1282" width="14.875" style="1" customWidth="1"/>
    <col min="1283" max="1284" width="16.375" style="1" customWidth="1"/>
    <col min="1285" max="1288" width="17.75" style="1" customWidth="1"/>
    <col min="1289" max="1535" width="9.125" style="1"/>
    <col min="1536" max="1536" width="29.375" style="1" customWidth="1"/>
    <col min="1537" max="1537" width="16.875" style="1" customWidth="1"/>
    <col min="1538" max="1538" width="14.875" style="1" customWidth="1"/>
    <col min="1539" max="1540" width="16.375" style="1" customWidth="1"/>
    <col min="1541" max="1544" width="17.75" style="1" customWidth="1"/>
    <col min="1545" max="1791" width="9.125" style="1"/>
    <col min="1792" max="1792" width="29.375" style="1" customWidth="1"/>
    <col min="1793" max="1793" width="16.875" style="1" customWidth="1"/>
    <col min="1794" max="1794" width="14.875" style="1" customWidth="1"/>
    <col min="1795" max="1796" width="16.375" style="1" customWidth="1"/>
    <col min="1797" max="1800" width="17.75" style="1" customWidth="1"/>
    <col min="1801" max="2047" width="9.125" style="1"/>
    <col min="2048" max="2048" width="29.375" style="1" customWidth="1"/>
    <col min="2049" max="2049" width="16.875" style="1" customWidth="1"/>
    <col min="2050" max="2050" width="14.875" style="1" customWidth="1"/>
    <col min="2051" max="2052" width="16.375" style="1" customWidth="1"/>
    <col min="2053" max="2056" width="17.75" style="1" customWidth="1"/>
    <col min="2057" max="2303" width="9.125" style="1"/>
    <col min="2304" max="2304" width="29.375" style="1" customWidth="1"/>
    <col min="2305" max="2305" width="16.875" style="1" customWidth="1"/>
    <col min="2306" max="2306" width="14.875" style="1" customWidth="1"/>
    <col min="2307" max="2308" width="16.375" style="1" customWidth="1"/>
    <col min="2309" max="2312" width="17.75" style="1" customWidth="1"/>
    <col min="2313" max="2559" width="9.125" style="1"/>
    <col min="2560" max="2560" width="29.375" style="1" customWidth="1"/>
    <col min="2561" max="2561" width="16.875" style="1" customWidth="1"/>
    <col min="2562" max="2562" width="14.875" style="1" customWidth="1"/>
    <col min="2563" max="2564" width="16.375" style="1" customWidth="1"/>
    <col min="2565" max="2568" width="17.75" style="1" customWidth="1"/>
    <col min="2569" max="2815" width="9.125" style="1"/>
    <col min="2816" max="2816" width="29.375" style="1" customWidth="1"/>
    <col min="2817" max="2817" width="16.875" style="1" customWidth="1"/>
    <col min="2818" max="2818" width="14.875" style="1" customWidth="1"/>
    <col min="2819" max="2820" width="16.375" style="1" customWidth="1"/>
    <col min="2821" max="2824" width="17.75" style="1" customWidth="1"/>
    <col min="2825" max="3071" width="9.125" style="1"/>
    <col min="3072" max="3072" width="29.375" style="1" customWidth="1"/>
    <col min="3073" max="3073" width="16.875" style="1" customWidth="1"/>
    <col min="3074" max="3074" width="14.875" style="1" customWidth="1"/>
    <col min="3075" max="3076" width="16.375" style="1" customWidth="1"/>
    <col min="3077" max="3080" width="17.75" style="1" customWidth="1"/>
    <col min="3081" max="3327" width="9.125" style="1"/>
    <col min="3328" max="3328" width="29.375" style="1" customWidth="1"/>
    <col min="3329" max="3329" width="16.875" style="1" customWidth="1"/>
    <col min="3330" max="3330" width="14.875" style="1" customWidth="1"/>
    <col min="3331" max="3332" width="16.375" style="1" customWidth="1"/>
    <col min="3333" max="3336" width="17.75" style="1" customWidth="1"/>
    <col min="3337" max="3583" width="9.125" style="1"/>
    <col min="3584" max="3584" width="29.375" style="1" customWidth="1"/>
    <col min="3585" max="3585" width="16.875" style="1" customWidth="1"/>
    <col min="3586" max="3586" width="14.875" style="1" customWidth="1"/>
    <col min="3587" max="3588" width="16.375" style="1" customWidth="1"/>
    <col min="3589" max="3592" width="17.75" style="1" customWidth="1"/>
    <col min="3593" max="3839" width="9.125" style="1"/>
    <col min="3840" max="3840" width="29.375" style="1" customWidth="1"/>
    <col min="3841" max="3841" width="16.875" style="1" customWidth="1"/>
    <col min="3842" max="3842" width="14.875" style="1" customWidth="1"/>
    <col min="3843" max="3844" width="16.375" style="1" customWidth="1"/>
    <col min="3845" max="3848" width="17.75" style="1" customWidth="1"/>
    <col min="3849" max="4095" width="9.125" style="1"/>
    <col min="4096" max="4096" width="29.375" style="1" customWidth="1"/>
    <col min="4097" max="4097" width="16.875" style="1" customWidth="1"/>
    <col min="4098" max="4098" width="14.875" style="1" customWidth="1"/>
    <col min="4099" max="4100" width="16.375" style="1" customWidth="1"/>
    <col min="4101" max="4104" width="17.75" style="1" customWidth="1"/>
    <col min="4105" max="4351" width="9.125" style="1"/>
    <col min="4352" max="4352" width="29.375" style="1" customWidth="1"/>
    <col min="4353" max="4353" width="16.875" style="1" customWidth="1"/>
    <col min="4354" max="4354" width="14.875" style="1" customWidth="1"/>
    <col min="4355" max="4356" width="16.375" style="1" customWidth="1"/>
    <col min="4357" max="4360" width="17.75" style="1" customWidth="1"/>
    <col min="4361" max="4607" width="9.125" style="1"/>
    <col min="4608" max="4608" width="29.375" style="1" customWidth="1"/>
    <col min="4609" max="4609" width="16.875" style="1" customWidth="1"/>
    <col min="4610" max="4610" width="14.875" style="1" customWidth="1"/>
    <col min="4611" max="4612" width="16.375" style="1" customWidth="1"/>
    <col min="4613" max="4616" width="17.75" style="1" customWidth="1"/>
    <col min="4617" max="4863" width="9.125" style="1"/>
    <col min="4864" max="4864" width="29.375" style="1" customWidth="1"/>
    <col min="4865" max="4865" width="16.875" style="1" customWidth="1"/>
    <col min="4866" max="4866" width="14.875" style="1" customWidth="1"/>
    <col min="4867" max="4868" width="16.375" style="1" customWidth="1"/>
    <col min="4869" max="4872" width="17.75" style="1" customWidth="1"/>
    <col min="4873" max="5119" width="9.125" style="1"/>
    <col min="5120" max="5120" width="29.375" style="1" customWidth="1"/>
    <col min="5121" max="5121" width="16.875" style="1" customWidth="1"/>
    <col min="5122" max="5122" width="14.875" style="1" customWidth="1"/>
    <col min="5123" max="5124" width="16.375" style="1" customWidth="1"/>
    <col min="5125" max="5128" width="17.75" style="1" customWidth="1"/>
    <col min="5129" max="5375" width="9.125" style="1"/>
    <col min="5376" max="5376" width="29.375" style="1" customWidth="1"/>
    <col min="5377" max="5377" width="16.875" style="1" customWidth="1"/>
    <col min="5378" max="5378" width="14.875" style="1" customWidth="1"/>
    <col min="5379" max="5380" width="16.375" style="1" customWidth="1"/>
    <col min="5381" max="5384" width="17.75" style="1" customWidth="1"/>
    <col min="5385" max="5631" width="9.125" style="1"/>
    <col min="5632" max="5632" width="29.375" style="1" customWidth="1"/>
    <col min="5633" max="5633" width="16.875" style="1" customWidth="1"/>
    <col min="5634" max="5634" width="14.875" style="1" customWidth="1"/>
    <col min="5635" max="5636" width="16.375" style="1" customWidth="1"/>
    <col min="5637" max="5640" width="17.75" style="1" customWidth="1"/>
    <col min="5641" max="5887" width="9.125" style="1"/>
    <col min="5888" max="5888" width="29.375" style="1" customWidth="1"/>
    <col min="5889" max="5889" width="16.875" style="1" customWidth="1"/>
    <col min="5890" max="5890" width="14.875" style="1" customWidth="1"/>
    <col min="5891" max="5892" width="16.375" style="1" customWidth="1"/>
    <col min="5893" max="5896" width="17.75" style="1" customWidth="1"/>
    <col min="5897" max="6143" width="9.125" style="1"/>
    <col min="6144" max="6144" width="29.375" style="1" customWidth="1"/>
    <col min="6145" max="6145" width="16.875" style="1" customWidth="1"/>
    <col min="6146" max="6146" width="14.875" style="1" customWidth="1"/>
    <col min="6147" max="6148" width="16.375" style="1" customWidth="1"/>
    <col min="6149" max="6152" width="17.75" style="1" customWidth="1"/>
    <col min="6153" max="6399" width="9.125" style="1"/>
    <col min="6400" max="6400" width="29.375" style="1" customWidth="1"/>
    <col min="6401" max="6401" width="16.875" style="1" customWidth="1"/>
    <col min="6402" max="6402" width="14.875" style="1" customWidth="1"/>
    <col min="6403" max="6404" width="16.375" style="1" customWidth="1"/>
    <col min="6405" max="6408" width="17.75" style="1" customWidth="1"/>
    <col min="6409" max="6655" width="9.125" style="1"/>
    <col min="6656" max="6656" width="29.375" style="1" customWidth="1"/>
    <col min="6657" max="6657" width="16.875" style="1" customWidth="1"/>
    <col min="6658" max="6658" width="14.875" style="1" customWidth="1"/>
    <col min="6659" max="6660" width="16.375" style="1" customWidth="1"/>
    <col min="6661" max="6664" width="17.75" style="1" customWidth="1"/>
    <col min="6665" max="6911" width="9.125" style="1"/>
    <col min="6912" max="6912" width="29.375" style="1" customWidth="1"/>
    <col min="6913" max="6913" width="16.875" style="1" customWidth="1"/>
    <col min="6914" max="6914" width="14.875" style="1" customWidth="1"/>
    <col min="6915" max="6916" width="16.375" style="1" customWidth="1"/>
    <col min="6917" max="6920" width="17.75" style="1" customWidth="1"/>
    <col min="6921" max="7167" width="9.125" style="1"/>
    <col min="7168" max="7168" width="29.375" style="1" customWidth="1"/>
    <col min="7169" max="7169" width="16.875" style="1" customWidth="1"/>
    <col min="7170" max="7170" width="14.875" style="1" customWidth="1"/>
    <col min="7171" max="7172" width="16.375" style="1" customWidth="1"/>
    <col min="7173" max="7176" width="17.75" style="1" customWidth="1"/>
    <col min="7177" max="7423" width="9.125" style="1"/>
    <col min="7424" max="7424" width="29.375" style="1" customWidth="1"/>
    <col min="7425" max="7425" width="16.875" style="1" customWidth="1"/>
    <col min="7426" max="7426" width="14.875" style="1" customWidth="1"/>
    <col min="7427" max="7428" width="16.375" style="1" customWidth="1"/>
    <col min="7429" max="7432" width="17.75" style="1" customWidth="1"/>
    <col min="7433" max="7679" width="9.125" style="1"/>
    <col min="7680" max="7680" width="29.375" style="1" customWidth="1"/>
    <col min="7681" max="7681" width="16.875" style="1" customWidth="1"/>
    <col min="7682" max="7682" width="14.875" style="1" customWidth="1"/>
    <col min="7683" max="7684" width="16.375" style="1" customWidth="1"/>
    <col min="7685" max="7688" width="17.75" style="1" customWidth="1"/>
    <col min="7689" max="7935" width="9.125" style="1"/>
    <col min="7936" max="7936" width="29.375" style="1" customWidth="1"/>
    <col min="7937" max="7937" width="16.875" style="1" customWidth="1"/>
    <col min="7938" max="7938" width="14.875" style="1" customWidth="1"/>
    <col min="7939" max="7940" width="16.375" style="1" customWidth="1"/>
    <col min="7941" max="7944" width="17.75" style="1" customWidth="1"/>
    <col min="7945" max="8191" width="9.125" style="1"/>
    <col min="8192" max="8192" width="29.375" style="1" customWidth="1"/>
    <col min="8193" max="8193" width="16.875" style="1" customWidth="1"/>
    <col min="8194" max="8194" width="14.875" style="1" customWidth="1"/>
    <col min="8195" max="8196" width="16.375" style="1" customWidth="1"/>
    <col min="8197" max="8200" width="17.75" style="1" customWidth="1"/>
    <col min="8201" max="8447" width="9.125" style="1"/>
    <col min="8448" max="8448" width="29.375" style="1" customWidth="1"/>
    <col min="8449" max="8449" width="16.875" style="1" customWidth="1"/>
    <col min="8450" max="8450" width="14.875" style="1" customWidth="1"/>
    <col min="8451" max="8452" width="16.375" style="1" customWidth="1"/>
    <col min="8453" max="8456" width="17.75" style="1" customWidth="1"/>
    <col min="8457" max="8703" width="9.125" style="1"/>
    <col min="8704" max="8704" width="29.375" style="1" customWidth="1"/>
    <col min="8705" max="8705" width="16.875" style="1" customWidth="1"/>
    <col min="8706" max="8706" width="14.875" style="1" customWidth="1"/>
    <col min="8707" max="8708" width="16.375" style="1" customWidth="1"/>
    <col min="8709" max="8712" width="17.75" style="1" customWidth="1"/>
    <col min="8713" max="8959" width="9.125" style="1"/>
    <col min="8960" max="8960" width="29.375" style="1" customWidth="1"/>
    <col min="8961" max="8961" width="16.875" style="1" customWidth="1"/>
    <col min="8962" max="8962" width="14.875" style="1" customWidth="1"/>
    <col min="8963" max="8964" width="16.375" style="1" customWidth="1"/>
    <col min="8965" max="8968" width="17.75" style="1" customWidth="1"/>
    <col min="8969" max="9215" width="9.125" style="1"/>
    <col min="9216" max="9216" width="29.375" style="1" customWidth="1"/>
    <col min="9217" max="9217" width="16.875" style="1" customWidth="1"/>
    <col min="9218" max="9218" width="14.875" style="1" customWidth="1"/>
    <col min="9219" max="9220" width="16.375" style="1" customWidth="1"/>
    <col min="9221" max="9224" width="17.75" style="1" customWidth="1"/>
    <col min="9225" max="9471" width="9.125" style="1"/>
    <col min="9472" max="9472" width="29.375" style="1" customWidth="1"/>
    <col min="9473" max="9473" width="16.875" style="1" customWidth="1"/>
    <col min="9474" max="9474" width="14.875" style="1" customWidth="1"/>
    <col min="9475" max="9476" width="16.375" style="1" customWidth="1"/>
    <col min="9477" max="9480" width="17.75" style="1" customWidth="1"/>
    <col min="9481" max="9727" width="9.125" style="1"/>
    <col min="9728" max="9728" width="29.375" style="1" customWidth="1"/>
    <col min="9729" max="9729" width="16.875" style="1" customWidth="1"/>
    <col min="9730" max="9730" width="14.875" style="1" customWidth="1"/>
    <col min="9731" max="9732" width="16.375" style="1" customWidth="1"/>
    <col min="9733" max="9736" width="17.75" style="1" customWidth="1"/>
    <col min="9737" max="9983" width="9.125" style="1"/>
    <col min="9984" max="9984" width="29.375" style="1" customWidth="1"/>
    <col min="9985" max="9985" width="16.875" style="1" customWidth="1"/>
    <col min="9986" max="9986" width="14.875" style="1" customWidth="1"/>
    <col min="9987" max="9988" width="16.375" style="1" customWidth="1"/>
    <col min="9989" max="9992" width="17.75" style="1" customWidth="1"/>
    <col min="9993" max="10239" width="9.125" style="1"/>
    <col min="10240" max="10240" width="29.375" style="1" customWidth="1"/>
    <col min="10241" max="10241" width="16.875" style="1" customWidth="1"/>
    <col min="10242" max="10242" width="14.875" style="1" customWidth="1"/>
    <col min="10243" max="10244" width="16.375" style="1" customWidth="1"/>
    <col min="10245" max="10248" width="17.75" style="1" customWidth="1"/>
    <col min="10249" max="10495" width="9.125" style="1"/>
    <col min="10496" max="10496" width="29.375" style="1" customWidth="1"/>
    <col min="10497" max="10497" width="16.875" style="1" customWidth="1"/>
    <col min="10498" max="10498" width="14.875" style="1" customWidth="1"/>
    <col min="10499" max="10500" width="16.375" style="1" customWidth="1"/>
    <col min="10501" max="10504" width="17.75" style="1" customWidth="1"/>
    <col min="10505" max="10751" width="9.125" style="1"/>
    <col min="10752" max="10752" width="29.375" style="1" customWidth="1"/>
    <col min="10753" max="10753" width="16.875" style="1" customWidth="1"/>
    <col min="10754" max="10754" width="14.875" style="1" customWidth="1"/>
    <col min="10755" max="10756" width="16.375" style="1" customWidth="1"/>
    <col min="10757" max="10760" width="17.75" style="1" customWidth="1"/>
    <col min="10761" max="11007" width="9.125" style="1"/>
    <col min="11008" max="11008" width="29.375" style="1" customWidth="1"/>
    <col min="11009" max="11009" width="16.875" style="1" customWidth="1"/>
    <col min="11010" max="11010" width="14.875" style="1" customWidth="1"/>
    <col min="11011" max="11012" width="16.375" style="1" customWidth="1"/>
    <col min="11013" max="11016" width="17.75" style="1" customWidth="1"/>
    <col min="11017" max="11263" width="9.125" style="1"/>
    <col min="11264" max="11264" width="29.375" style="1" customWidth="1"/>
    <col min="11265" max="11265" width="16.875" style="1" customWidth="1"/>
    <col min="11266" max="11266" width="14.875" style="1" customWidth="1"/>
    <col min="11267" max="11268" width="16.375" style="1" customWidth="1"/>
    <col min="11269" max="11272" width="17.75" style="1" customWidth="1"/>
    <col min="11273" max="11519" width="9.125" style="1"/>
    <col min="11520" max="11520" width="29.375" style="1" customWidth="1"/>
    <col min="11521" max="11521" width="16.875" style="1" customWidth="1"/>
    <col min="11522" max="11522" width="14.875" style="1" customWidth="1"/>
    <col min="11523" max="11524" width="16.375" style="1" customWidth="1"/>
    <col min="11525" max="11528" width="17.75" style="1" customWidth="1"/>
    <col min="11529" max="11775" width="9.125" style="1"/>
    <col min="11776" max="11776" width="29.375" style="1" customWidth="1"/>
    <col min="11777" max="11777" width="16.875" style="1" customWidth="1"/>
    <col min="11778" max="11778" width="14.875" style="1" customWidth="1"/>
    <col min="11779" max="11780" width="16.375" style="1" customWidth="1"/>
    <col min="11781" max="11784" width="17.75" style="1" customWidth="1"/>
    <col min="11785" max="12031" width="9.125" style="1"/>
    <col min="12032" max="12032" width="29.375" style="1" customWidth="1"/>
    <col min="12033" max="12033" width="16.875" style="1" customWidth="1"/>
    <col min="12034" max="12034" width="14.875" style="1" customWidth="1"/>
    <col min="12035" max="12036" width="16.375" style="1" customWidth="1"/>
    <col min="12037" max="12040" width="17.75" style="1" customWidth="1"/>
    <col min="12041" max="12287" width="9.125" style="1"/>
    <col min="12288" max="12288" width="29.375" style="1" customWidth="1"/>
    <col min="12289" max="12289" width="16.875" style="1" customWidth="1"/>
    <col min="12290" max="12290" width="14.875" style="1" customWidth="1"/>
    <col min="12291" max="12292" width="16.375" style="1" customWidth="1"/>
    <col min="12293" max="12296" width="17.75" style="1" customWidth="1"/>
    <col min="12297" max="12543" width="9.125" style="1"/>
    <col min="12544" max="12544" width="29.375" style="1" customWidth="1"/>
    <col min="12545" max="12545" width="16.875" style="1" customWidth="1"/>
    <col min="12546" max="12546" width="14.875" style="1" customWidth="1"/>
    <col min="12547" max="12548" width="16.375" style="1" customWidth="1"/>
    <col min="12549" max="12552" width="17.75" style="1" customWidth="1"/>
    <col min="12553" max="12799" width="9.125" style="1"/>
    <col min="12800" max="12800" width="29.375" style="1" customWidth="1"/>
    <col min="12801" max="12801" width="16.875" style="1" customWidth="1"/>
    <col min="12802" max="12802" width="14.875" style="1" customWidth="1"/>
    <col min="12803" max="12804" width="16.375" style="1" customWidth="1"/>
    <col min="12805" max="12808" width="17.75" style="1" customWidth="1"/>
    <col min="12809" max="13055" width="9.125" style="1"/>
    <col min="13056" max="13056" width="29.375" style="1" customWidth="1"/>
    <col min="13057" max="13057" width="16.875" style="1" customWidth="1"/>
    <col min="13058" max="13058" width="14.875" style="1" customWidth="1"/>
    <col min="13059" max="13060" width="16.375" style="1" customWidth="1"/>
    <col min="13061" max="13064" width="17.75" style="1" customWidth="1"/>
    <col min="13065" max="13311" width="9.125" style="1"/>
    <col min="13312" max="13312" width="29.375" style="1" customWidth="1"/>
    <col min="13313" max="13313" width="16.875" style="1" customWidth="1"/>
    <col min="13314" max="13314" width="14.875" style="1" customWidth="1"/>
    <col min="13315" max="13316" width="16.375" style="1" customWidth="1"/>
    <col min="13317" max="13320" width="17.75" style="1" customWidth="1"/>
    <col min="13321" max="13567" width="9.125" style="1"/>
    <col min="13568" max="13568" width="29.375" style="1" customWidth="1"/>
    <col min="13569" max="13569" width="16.875" style="1" customWidth="1"/>
    <col min="13570" max="13570" width="14.875" style="1" customWidth="1"/>
    <col min="13571" max="13572" width="16.375" style="1" customWidth="1"/>
    <col min="13573" max="13576" width="17.75" style="1" customWidth="1"/>
    <col min="13577" max="13823" width="9.125" style="1"/>
    <col min="13824" max="13824" width="29.375" style="1" customWidth="1"/>
    <col min="13825" max="13825" width="16.875" style="1" customWidth="1"/>
    <col min="13826" max="13826" width="14.875" style="1" customWidth="1"/>
    <col min="13827" max="13828" width="16.375" style="1" customWidth="1"/>
    <col min="13829" max="13832" width="17.75" style="1" customWidth="1"/>
    <col min="13833" max="14079" width="9.125" style="1"/>
    <col min="14080" max="14080" width="29.375" style="1" customWidth="1"/>
    <col min="14081" max="14081" width="16.875" style="1" customWidth="1"/>
    <col min="14082" max="14082" width="14.875" style="1" customWidth="1"/>
    <col min="14083" max="14084" width="16.375" style="1" customWidth="1"/>
    <col min="14085" max="14088" width="17.75" style="1" customWidth="1"/>
    <col min="14089" max="14335" width="9.125" style="1"/>
    <col min="14336" max="14336" width="29.375" style="1" customWidth="1"/>
    <col min="14337" max="14337" width="16.875" style="1" customWidth="1"/>
    <col min="14338" max="14338" width="14.875" style="1" customWidth="1"/>
    <col min="14339" max="14340" width="16.375" style="1" customWidth="1"/>
    <col min="14341" max="14344" width="17.75" style="1" customWidth="1"/>
    <col min="14345" max="14591" width="9.125" style="1"/>
    <col min="14592" max="14592" width="29.375" style="1" customWidth="1"/>
    <col min="14593" max="14593" width="16.875" style="1" customWidth="1"/>
    <col min="14594" max="14594" width="14.875" style="1" customWidth="1"/>
    <col min="14595" max="14596" width="16.375" style="1" customWidth="1"/>
    <col min="14597" max="14600" width="17.75" style="1" customWidth="1"/>
    <col min="14601" max="14847" width="9.125" style="1"/>
    <col min="14848" max="14848" width="29.375" style="1" customWidth="1"/>
    <col min="14849" max="14849" width="16.875" style="1" customWidth="1"/>
    <col min="14850" max="14850" width="14.875" style="1" customWidth="1"/>
    <col min="14851" max="14852" width="16.375" style="1" customWidth="1"/>
    <col min="14853" max="14856" width="17.75" style="1" customWidth="1"/>
    <col min="14857" max="15103" width="9.125" style="1"/>
    <col min="15104" max="15104" width="29.375" style="1" customWidth="1"/>
    <col min="15105" max="15105" width="16.875" style="1" customWidth="1"/>
    <col min="15106" max="15106" width="14.875" style="1" customWidth="1"/>
    <col min="15107" max="15108" width="16.375" style="1" customWidth="1"/>
    <col min="15109" max="15112" width="17.75" style="1" customWidth="1"/>
    <col min="15113" max="15359" width="9.125" style="1"/>
    <col min="15360" max="15360" width="29.375" style="1" customWidth="1"/>
    <col min="15361" max="15361" width="16.875" style="1" customWidth="1"/>
    <col min="15362" max="15362" width="14.875" style="1" customWidth="1"/>
    <col min="15363" max="15364" width="16.375" style="1" customWidth="1"/>
    <col min="15365" max="15368" width="17.75" style="1" customWidth="1"/>
    <col min="15369" max="15615" width="9.125" style="1"/>
    <col min="15616" max="15616" width="29.375" style="1" customWidth="1"/>
    <col min="15617" max="15617" width="16.875" style="1" customWidth="1"/>
    <col min="15618" max="15618" width="14.875" style="1" customWidth="1"/>
    <col min="15619" max="15620" width="16.375" style="1" customWidth="1"/>
    <col min="15621" max="15624" width="17.75" style="1" customWidth="1"/>
    <col min="15625" max="15871" width="9.125" style="1"/>
    <col min="15872" max="15872" width="29.375" style="1" customWidth="1"/>
    <col min="15873" max="15873" width="16.875" style="1" customWidth="1"/>
    <col min="15874" max="15874" width="14.875" style="1" customWidth="1"/>
    <col min="15875" max="15876" width="16.375" style="1" customWidth="1"/>
    <col min="15877" max="15880" width="17.75" style="1" customWidth="1"/>
    <col min="15881" max="16127" width="9.125" style="1"/>
    <col min="16128" max="16128" width="29.375" style="1" customWidth="1"/>
    <col min="16129" max="16129" width="16.875" style="1" customWidth="1"/>
    <col min="16130" max="16130" width="14.875" style="1" customWidth="1"/>
    <col min="16131" max="16132" width="16.375" style="1" customWidth="1"/>
    <col min="16133" max="16136" width="17.75" style="1" customWidth="1"/>
    <col min="16137" max="16384" width="9.125" style="1"/>
  </cols>
  <sheetData>
    <row r="1" spans="1:14" ht="23.25" customHeight="1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4" ht="23.25" customHeight="1" x14ac:dyDescent="0.2">
      <c r="A2" s="778" t="s">
        <v>528</v>
      </c>
      <c r="B2" s="778"/>
      <c r="C2" s="778"/>
      <c r="D2" s="778"/>
      <c r="E2" s="778"/>
      <c r="F2" s="778"/>
      <c r="G2" s="778"/>
      <c r="H2" s="778"/>
    </row>
    <row r="3" spans="1:14" ht="23.25" customHeight="1" x14ac:dyDescent="0.2">
      <c r="A3" s="778" t="s">
        <v>551</v>
      </c>
      <c r="B3" s="778"/>
      <c r="C3" s="778"/>
      <c r="D3" s="778"/>
      <c r="E3" s="778"/>
      <c r="F3" s="778"/>
      <c r="G3" s="778"/>
      <c r="H3" s="778"/>
      <c r="I3" s="197"/>
      <c r="J3" s="197"/>
      <c r="K3" s="197"/>
      <c r="L3" s="197"/>
      <c r="M3" s="197"/>
      <c r="N3" s="197"/>
    </row>
    <row r="4" spans="1:14" ht="23.25" customHeight="1" x14ac:dyDescent="0.2">
      <c r="A4" s="875" t="s">
        <v>530</v>
      </c>
      <c r="B4" s="875"/>
      <c r="C4" s="875"/>
      <c r="D4" s="875"/>
      <c r="E4" s="875"/>
      <c r="F4" s="875"/>
      <c r="G4" s="875"/>
      <c r="H4" s="875"/>
      <c r="I4" s="197"/>
      <c r="J4" s="197"/>
      <c r="K4" s="197"/>
      <c r="L4" s="197"/>
      <c r="M4" s="197"/>
      <c r="N4" s="197"/>
    </row>
    <row r="5" spans="1:14" s="95" customFormat="1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  <c r="I5" s="468"/>
      <c r="J5" s="468"/>
      <c r="K5" s="468"/>
      <c r="L5" s="468"/>
      <c r="M5" s="468"/>
    </row>
    <row r="6" spans="1:14" s="95" customFormat="1" x14ac:dyDescent="0.2">
      <c r="A6" s="415" t="s">
        <v>654</v>
      </c>
      <c r="B6" s="415" t="s">
        <v>17</v>
      </c>
      <c r="C6" s="415" t="s">
        <v>654</v>
      </c>
      <c r="D6" s="415" t="s">
        <v>17</v>
      </c>
      <c r="E6" s="415" t="s">
        <v>654</v>
      </c>
      <c r="F6" s="415" t="s">
        <v>17</v>
      </c>
      <c r="G6" s="415" t="s">
        <v>654</v>
      </c>
      <c r="H6" s="415" t="s">
        <v>17</v>
      </c>
    </row>
    <row r="7" spans="1:14" x14ac:dyDescent="0.2">
      <c r="A7" s="555" t="s">
        <v>2138</v>
      </c>
      <c r="B7" s="549"/>
      <c r="C7" s="549"/>
      <c r="D7" s="549"/>
      <c r="E7" s="549"/>
      <c r="F7" s="549"/>
      <c r="G7" s="549"/>
      <c r="H7" s="534"/>
      <c r="I7" s="50"/>
    </row>
    <row r="8" spans="1:14" ht="69.75" x14ac:dyDescent="0.2">
      <c r="A8" s="418" t="s">
        <v>1869</v>
      </c>
      <c r="B8" s="418" t="s">
        <v>1870</v>
      </c>
      <c r="C8" s="418" t="s">
        <v>1869</v>
      </c>
      <c r="D8" s="418" t="s">
        <v>1871</v>
      </c>
      <c r="E8" s="418" t="s">
        <v>1869</v>
      </c>
      <c r="F8" s="418" t="s">
        <v>1872</v>
      </c>
      <c r="G8" s="418" t="s">
        <v>1869</v>
      </c>
      <c r="H8" s="418" t="s">
        <v>1873</v>
      </c>
      <c r="I8" s="382"/>
    </row>
    <row r="9" spans="1:14" x14ac:dyDescent="0.2">
      <c r="A9" s="556" t="s">
        <v>1874</v>
      </c>
      <c r="B9" s="536"/>
      <c r="C9" s="536"/>
      <c r="D9" s="536"/>
      <c r="E9" s="536"/>
      <c r="F9" s="536"/>
      <c r="G9" s="536"/>
      <c r="H9" s="537"/>
      <c r="I9" s="382"/>
    </row>
    <row r="10" spans="1:14" ht="69.75" x14ac:dyDescent="0.2">
      <c r="A10" s="418" t="s">
        <v>1875</v>
      </c>
      <c r="B10" s="418" t="s">
        <v>1876</v>
      </c>
      <c r="C10" s="418" t="s">
        <v>1875</v>
      </c>
      <c r="D10" s="418" t="s">
        <v>1876</v>
      </c>
      <c r="E10" s="418" t="s">
        <v>1875</v>
      </c>
      <c r="F10" s="418" t="s">
        <v>1876</v>
      </c>
      <c r="G10" s="418" t="s">
        <v>1875</v>
      </c>
      <c r="H10" s="418" t="s">
        <v>1876</v>
      </c>
      <c r="I10" s="383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90" zoomScaleNormal="90" workbookViewId="0">
      <selection activeCell="B15" sqref="B15"/>
    </sheetView>
  </sheetViews>
  <sheetFormatPr defaultColWidth="9" defaultRowHeight="23.25" x14ac:dyDescent="0.2"/>
  <cols>
    <col min="1" max="1" width="38.75" style="432" bestFit="1" customWidth="1"/>
    <col min="2" max="16384" width="9" style="432"/>
  </cols>
  <sheetData>
    <row r="1" spans="1:1" x14ac:dyDescent="0.2">
      <c r="A1" s="542" t="s">
        <v>2241</v>
      </c>
    </row>
    <row r="3" spans="1:1" x14ac:dyDescent="0.2">
      <c r="A3" s="432" t="s">
        <v>2243</v>
      </c>
    </row>
    <row r="4" spans="1:1" x14ac:dyDescent="0.2">
      <c r="A4" s="432" t="s">
        <v>2242</v>
      </c>
    </row>
    <row r="5" spans="1:1" x14ac:dyDescent="0.2">
      <c r="A5" s="432" t="s">
        <v>2244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9"/>
  <sheetViews>
    <sheetView zoomScale="90" zoomScaleNormal="90" workbookViewId="0">
      <selection activeCell="E12" sqref="E12"/>
    </sheetView>
  </sheetViews>
  <sheetFormatPr defaultColWidth="9" defaultRowHeight="23.25" x14ac:dyDescent="0.2"/>
  <cols>
    <col min="1" max="1" width="6" style="1" customWidth="1"/>
    <col min="2" max="2" width="31.25" style="1" customWidth="1"/>
    <col min="3" max="3" width="20" style="1" customWidth="1"/>
    <col min="4" max="4" width="22.125" style="1" customWidth="1"/>
    <col min="5" max="5" width="14" style="1" customWidth="1"/>
    <col min="6" max="6" width="12.875" style="1" customWidth="1"/>
    <col min="7" max="7" width="11.375" style="1" customWidth="1"/>
    <col min="8" max="9" width="9" style="36" bestFit="1" customWidth="1"/>
    <col min="10" max="11" width="9" style="1" bestFit="1" customWidth="1"/>
    <col min="12" max="12" width="14.75" style="1" customWidth="1"/>
    <col min="13" max="13" width="9" style="1"/>
    <col min="14" max="14" width="13.625" style="1" customWidth="1"/>
    <col min="15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528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x14ac:dyDescent="0.2">
      <c r="A3" s="778" t="s">
        <v>557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x14ac:dyDescent="0.2">
      <c r="A4" s="860" t="s">
        <v>530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9" x14ac:dyDescent="0.2">
      <c r="A7" s="792"/>
      <c r="B7" s="792"/>
      <c r="C7" s="792"/>
      <c r="D7" s="792"/>
      <c r="E7" s="792"/>
      <c r="F7" s="792"/>
      <c r="G7" s="792"/>
      <c r="H7" s="21" t="s">
        <v>10</v>
      </c>
      <c r="I7" s="21" t="s">
        <v>11</v>
      </c>
      <c r="J7" s="22" t="s">
        <v>12</v>
      </c>
      <c r="K7" s="22" t="s">
        <v>13</v>
      </c>
      <c r="L7" s="792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3" x14ac:dyDescent="0.2">
      <c r="A8" s="863">
        <v>1</v>
      </c>
      <c r="B8" s="412" t="s">
        <v>588</v>
      </c>
      <c r="C8" s="783" t="s">
        <v>881</v>
      </c>
      <c r="D8" s="795" t="s">
        <v>2322</v>
      </c>
      <c r="E8" s="798" t="s">
        <v>880</v>
      </c>
      <c r="F8" s="798" t="s">
        <v>831</v>
      </c>
      <c r="G8" s="866" t="s">
        <v>79</v>
      </c>
      <c r="H8" s="798"/>
      <c r="I8" s="798"/>
      <c r="J8" s="798"/>
      <c r="K8" s="798"/>
      <c r="L8" s="863" t="s">
        <v>2202</v>
      </c>
      <c r="M8" s="29" t="s">
        <v>79</v>
      </c>
      <c r="N8" s="2"/>
      <c r="O8" s="2"/>
      <c r="P8" s="2"/>
      <c r="Q8" s="2"/>
      <c r="R8" s="2"/>
      <c r="S8" s="38">
        <f>SUM(N8:R8)</f>
        <v>0</v>
      </c>
    </row>
    <row r="9" spans="1:19" ht="72.75" customHeight="1" x14ac:dyDescent="0.2">
      <c r="A9" s="865"/>
      <c r="B9" s="413" t="s">
        <v>589</v>
      </c>
      <c r="C9" s="785"/>
      <c r="D9" s="797"/>
      <c r="E9" s="800"/>
      <c r="F9" s="800"/>
      <c r="G9" s="868"/>
      <c r="H9" s="800"/>
      <c r="I9" s="800"/>
      <c r="J9" s="800"/>
      <c r="K9" s="800"/>
      <c r="L9" s="865"/>
      <c r="M9" s="29" t="s">
        <v>79</v>
      </c>
      <c r="N9" s="2"/>
      <c r="O9" s="2"/>
      <c r="P9" s="2"/>
      <c r="Q9" s="2"/>
      <c r="R9" s="2"/>
      <c r="S9" s="38">
        <f>SUM(N9:R9)</f>
        <v>0</v>
      </c>
    </row>
  </sheetData>
  <mergeCells count="24">
    <mergeCell ref="D8:D9"/>
    <mergeCell ref="F8:F9"/>
    <mergeCell ref="G8:G9"/>
    <mergeCell ref="L8:L9"/>
    <mergeCell ref="K8:K9"/>
    <mergeCell ref="J8:J9"/>
    <mergeCell ref="I8:I9"/>
    <mergeCell ref="H8:H9"/>
    <mergeCell ref="A8:A9"/>
    <mergeCell ref="E8:E9"/>
    <mergeCell ref="A1:L1"/>
    <mergeCell ref="A2:L2"/>
    <mergeCell ref="A3:L3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G5:G7"/>
    <mergeCell ref="C8:C9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D10" sqref="D10"/>
    </sheetView>
  </sheetViews>
  <sheetFormatPr defaultRowHeight="23.25" x14ac:dyDescent="0.5"/>
  <cols>
    <col min="1" max="1" width="35.75" style="60" customWidth="1"/>
    <col min="2" max="2" width="27.875" style="60" customWidth="1"/>
    <col min="3" max="3" width="28.125" style="60" customWidth="1"/>
    <col min="4" max="4" width="35.375" style="60" customWidth="1"/>
    <col min="5" max="5" width="38" style="60" customWidth="1"/>
    <col min="6" max="256" width="9.125" style="60"/>
    <col min="257" max="257" width="35.75" style="60" customWidth="1"/>
    <col min="258" max="258" width="27.875" style="60" customWidth="1"/>
    <col min="259" max="259" width="28.125" style="60" customWidth="1"/>
    <col min="260" max="260" width="37.125" style="60" customWidth="1"/>
    <col min="261" max="261" width="38" style="60" customWidth="1"/>
    <col min="262" max="512" width="9.125" style="60"/>
    <col min="513" max="513" width="35.75" style="60" customWidth="1"/>
    <col min="514" max="514" width="27.875" style="60" customWidth="1"/>
    <col min="515" max="515" width="28.125" style="60" customWidth="1"/>
    <col min="516" max="516" width="37.125" style="60" customWidth="1"/>
    <col min="517" max="517" width="38" style="60" customWidth="1"/>
    <col min="518" max="768" width="9.125" style="60"/>
    <col min="769" max="769" width="35.75" style="60" customWidth="1"/>
    <col min="770" max="770" width="27.875" style="60" customWidth="1"/>
    <col min="771" max="771" width="28.125" style="60" customWidth="1"/>
    <col min="772" max="772" width="37.125" style="60" customWidth="1"/>
    <col min="773" max="773" width="38" style="60" customWidth="1"/>
    <col min="774" max="1024" width="9.125" style="60"/>
    <col min="1025" max="1025" width="35.75" style="60" customWidth="1"/>
    <col min="1026" max="1026" width="27.875" style="60" customWidth="1"/>
    <col min="1027" max="1027" width="28.125" style="60" customWidth="1"/>
    <col min="1028" max="1028" width="37.125" style="60" customWidth="1"/>
    <col min="1029" max="1029" width="38" style="60" customWidth="1"/>
    <col min="1030" max="1280" width="9.125" style="60"/>
    <col min="1281" max="1281" width="35.75" style="60" customWidth="1"/>
    <col min="1282" max="1282" width="27.875" style="60" customWidth="1"/>
    <col min="1283" max="1283" width="28.125" style="60" customWidth="1"/>
    <col min="1284" max="1284" width="37.125" style="60" customWidth="1"/>
    <col min="1285" max="1285" width="38" style="60" customWidth="1"/>
    <col min="1286" max="1536" width="9.125" style="60"/>
    <col min="1537" max="1537" width="35.75" style="60" customWidth="1"/>
    <col min="1538" max="1538" width="27.875" style="60" customWidth="1"/>
    <col min="1539" max="1539" width="28.125" style="60" customWidth="1"/>
    <col min="1540" max="1540" width="37.125" style="60" customWidth="1"/>
    <col min="1541" max="1541" width="38" style="60" customWidth="1"/>
    <col min="1542" max="1792" width="9.125" style="60"/>
    <col min="1793" max="1793" width="35.75" style="60" customWidth="1"/>
    <col min="1794" max="1794" width="27.875" style="60" customWidth="1"/>
    <col min="1795" max="1795" width="28.125" style="60" customWidth="1"/>
    <col min="1796" max="1796" width="37.125" style="60" customWidth="1"/>
    <col min="1797" max="1797" width="38" style="60" customWidth="1"/>
    <col min="1798" max="2048" width="9.125" style="60"/>
    <col min="2049" max="2049" width="35.75" style="60" customWidth="1"/>
    <col min="2050" max="2050" width="27.875" style="60" customWidth="1"/>
    <col min="2051" max="2051" width="28.125" style="60" customWidth="1"/>
    <col min="2052" max="2052" width="37.125" style="60" customWidth="1"/>
    <col min="2053" max="2053" width="38" style="60" customWidth="1"/>
    <col min="2054" max="2304" width="9.125" style="60"/>
    <col min="2305" max="2305" width="35.75" style="60" customWidth="1"/>
    <col min="2306" max="2306" width="27.875" style="60" customWidth="1"/>
    <col min="2307" max="2307" width="28.125" style="60" customWidth="1"/>
    <col min="2308" max="2308" width="37.125" style="60" customWidth="1"/>
    <col min="2309" max="2309" width="38" style="60" customWidth="1"/>
    <col min="2310" max="2560" width="9.125" style="60"/>
    <col min="2561" max="2561" width="35.75" style="60" customWidth="1"/>
    <col min="2562" max="2562" width="27.875" style="60" customWidth="1"/>
    <col min="2563" max="2563" width="28.125" style="60" customWidth="1"/>
    <col min="2564" max="2564" width="37.125" style="60" customWidth="1"/>
    <col min="2565" max="2565" width="38" style="60" customWidth="1"/>
    <col min="2566" max="2816" width="9.125" style="60"/>
    <col min="2817" max="2817" width="35.75" style="60" customWidth="1"/>
    <col min="2818" max="2818" width="27.875" style="60" customWidth="1"/>
    <col min="2819" max="2819" width="28.125" style="60" customWidth="1"/>
    <col min="2820" max="2820" width="37.125" style="60" customWidth="1"/>
    <col min="2821" max="2821" width="38" style="60" customWidth="1"/>
    <col min="2822" max="3072" width="9.125" style="60"/>
    <col min="3073" max="3073" width="35.75" style="60" customWidth="1"/>
    <col min="3074" max="3074" width="27.875" style="60" customWidth="1"/>
    <col min="3075" max="3075" width="28.125" style="60" customWidth="1"/>
    <col min="3076" max="3076" width="37.125" style="60" customWidth="1"/>
    <col min="3077" max="3077" width="38" style="60" customWidth="1"/>
    <col min="3078" max="3328" width="9.125" style="60"/>
    <col min="3329" max="3329" width="35.75" style="60" customWidth="1"/>
    <col min="3330" max="3330" width="27.875" style="60" customWidth="1"/>
    <col min="3331" max="3331" width="28.125" style="60" customWidth="1"/>
    <col min="3332" max="3332" width="37.125" style="60" customWidth="1"/>
    <col min="3333" max="3333" width="38" style="60" customWidth="1"/>
    <col min="3334" max="3584" width="9.125" style="60"/>
    <col min="3585" max="3585" width="35.75" style="60" customWidth="1"/>
    <col min="3586" max="3586" width="27.875" style="60" customWidth="1"/>
    <col min="3587" max="3587" width="28.125" style="60" customWidth="1"/>
    <col min="3588" max="3588" width="37.125" style="60" customWidth="1"/>
    <col min="3589" max="3589" width="38" style="60" customWidth="1"/>
    <col min="3590" max="3840" width="9.125" style="60"/>
    <col min="3841" max="3841" width="35.75" style="60" customWidth="1"/>
    <col min="3842" max="3842" width="27.875" style="60" customWidth="1"/>
    <col min="3843" max="3843" width="28.125" style="60" customWidth="1"/>
    <col min="3844" max="3844" width="37.125" style="60" customWidth="1"/>
    <col min="3845" max="3845" width="38" style="60" customWidth="1"/>
    <col min="3846" max="4096" width="9.125" style="60"/>
    <col min="4097" max="4097" width="35.75" style="60" customWidth="1"/>
    <col min="4098" max="4098" width="27.875" style="60" customWidth="1"/>
    <col min="4099" max="4099" width="28.125" style="60" customWidth="1"/>
    <col min="4100" max="4100" width="37.125" style="60" customWidth="1"/>
    <col min="4101" max="4101" width="38" style="60" customWidth="1"/>
    <col min="4102" max="4352" width="9.125" style="60"/>
    <col min="4353" max="4353" width="35.75" style="60" customWidth="1"/>
    <col min="4354" max="4354" width="27.875" style="60" customWidth="1"/>
    <col min="4355" max="4355" width="28.125" style="60" customWidth="1"/>
    <col min="4356" max="4356" width="37.125" style="60" customWidth="1"/>
    <col min="4357" max="4357" width="38" style="60" customWidth="1"/>
    <col min="4358" max="4608" width="9.125" style="60"/>
    <col min="4609" max="4609" width="35.75" style="60" customWidth="1"/>
    <col min="4610" max="4610" width="27.875" style="60" customWidth="1"/>
    <col min="4611" max="4611" width="28.125" style="60" customWidth="1"/>
    <col min="4612" max="4612" width="37.125" style="60" customWidth="1"/>
    <col min="4613" max="4613" width="38" style="60" customWidth="1"/>
    <col min="4614" max="4864" width="9.125" style="60"/>
    <col min="4865" max="4865" width="35.75" style="60" customWidth="1"/>
    <col min="4866" max="4866" width="27.875" style="60" customWidth="1"/>
    <col min="4867" max="4867" width="28.125" style="60" customWidth="1"/>
    <col min="4868" max="4868" width="37.125" style="60" customWidth="1"/>
    <col min="4869" max="4869" width="38" style="60" customWidth="1"/>
    <col min="4870" max="5120" width="9.125" style="60"/>
    <col min="5121" max="5121" width="35.75" style="60" customWidth="1"/>
    <col min="5122" max="5122" width="27.875" style="60" customWidth="1"/>
    <col min="5123" max="5123" width="28.125" style="60" customWidth="1"/>
    <col min="5124" max="5124" width="37.125" style="60" customWidth="1"/>
    <col min="5125" max="5125" width="38" style="60" customWidth="1"/>
    <col min="5126" max="5376" width="9.125" style="60"/>
    <col min="5377" max="5377" width="35.75" style="60" customWidth="1"/>
    <col min="5378" max="5378" width="27.875" style="60" customWidth="1"/>
    <col min="5379" max="5379" width="28.125" style="60" customWidth="1"/>
    <col min="5380" max="5380" width="37.125" style="60" customWidth="1"/>
    <col min="5381" max="5381" width="38" style="60" customWidth="1"/>
    <col min="5382" max="5632" width="9.125" style="60"/>
    <col min="5633" max="5633" width="35.75" style="60" customWidth="1"/>
    <col min="5634" max="5634" width="27.875" style="60" customWidth="1"/>
    <col min="5635" max="5635" width="28.125" style="60" customWidth="1"/>
    <col min="5636" max="5636" width="37.125" style="60" customWidth="1"/>
    <col min="5637" max="5637" width="38" style="60" customWidth="1"/>
    <col min="5638" max="5888" width="9.125" style="60"/>
    <col min="5889" max="5889" width="35.75" style="60" customWidth="1"/>
    <col min="5890" max="5890" width="27.875" style="60" customWidth="1"/>
    <col min="5891" max="5891" width="28.125" style="60" customWidth="1"/>
    <col min="5892" max="5892" width="37.125" style="60" customWidth="1"/>
    <col min="5893" max="5893" width="38" style="60" customWidth="1"/>
    <col min="5894" max="6144" width="9.125" style="60"/>
    <col min="6145" max="6145" width="35.75" style="60" customWidth="1"/>
    <col min="6146" max="6146" width="27.875" style="60" customWidth="1"/>
    <col min="6147" max="6147" width="28.125" style="60" customWidth="1"/>
    <col min="6148" max="6148" width="37.125" style="60" customWidth="1"/>
    <col min="6149" max="6149" width="38" style="60" customWidth="1"/>
    <col min="6150" max="6400" width="9.125" style="60"/>
    <col min="6401" max="6401" width="35.75" style="60" customWidth="1"/>
    <col min="6402" max="6402" width="27.875" style="60" customWidth="1"/>
    <col min="6403" max="6403" width="28.125" style="60" customWidth="1"/>
    <col min="6404" max="6404" width="37.125" style="60" customWidth="1"/>
    <col min="6405" max="6405" width="38" style="60" customWidth="1"/>
    <col min="6406" max="6656" width="9.125" style="60"/>
    <col min="6657" max="6657" width="35.75" style="60" customWidth="1"/>
    <col min="6658" max="6658" width="27.875" style="60" customWidth="1"/>
    <col min="6659" max="6659" width="28.125" style="60" customWidth="1"/>
    <col min="6660" max="6660" width="37.125" style="60" customWidth="1"/>
    <col min="6661" max="6661" width="38" style="60" customWidth="1"/>
    <col min="6662" max="6912" width="9.125" style="60"/>
    <col min="6913" max="6913" width="35.75" style="60" customWidth="1"/>
    <col min="6914" max="6914" width="27.875" style="60" customWidth="1"/>
    <col min="6915" max="6915" width="28.125" style="60" customWidth="1"/>
    <col min="6916" max="6916" width="37.125" style="60" customWidth="1"/>
    <col min="6917" max="6917" width="38" style="60" customWidth="1"/>
    <col min="6918" max="7168" width="9.125" style="60"/>
    <col min="7169" max="7169" width="35.75" style="60" customWidth="1"/>
    <col min="7170" max="7170" width="27.875" style="60" customWidth="1"/>
    <col min="7171" max="7171" width="28.125" style="60" customWidth="1"/>
    <col min="7172" max="7172" width="37.125" style="60" customWidth="1"/>
    <col min="7173" max="7173" width="38" style="60" customWidth="1"/>
    <col min="7174" max="7424" width="9.125" style="60"/>
    <col min="7425" max="7425" width="35.75" style="60" customWidth="1"/>
    <col min="7426" max="7426" width="27.875" style="60" customWidth="1"/>
    <col min="7427" max="7427" width="28.125" style="60" customWidth="1"/>
    <col min="7428" max="7428" width="37.125" style="60" customWidth="1"/>
    <col min="7429" max="7429" width="38" style="60" customWidth="1"/>
    <col min="7430" max="7680" width="9.125" style="60"/>
    <col min="7681" max="7681" width="35.75" style="60" customWidth="1"/>
    <col min="7682" max="7682" width="27.875" style="60" customWidth="1"/>
    <col min="7683" max="7683" width="28.125" style="60" customWidth="1"/>
    <col min="7684" max="7684" width="37.125" style="60" customWidth="1"/>
    <col min="7685" max="7685" width="38" style="60" customWidth="1"/>
    <col min="7686" max="7936" width="9.125" style="60"/>
    <col min="7937" max="7937" width="35.75" style="60" customWidth="1"/>
    <col min="7938" max="7938" width="27.875" style="60" customWidth="1"/>
    <col min="7939" max="7939" width="28.125" style="60" customWidth="1"/>
    <col min="7940" max="7940" width="37.125" style="60" customWidth="1"/>
    <col min="7941" max="7941" width="38" style="60" customWidth="1"/>
    <col min="7942" max="8192" width="9.125" style="60"/>
    <col min="8193" max="8193" width="35.75" style="60" customWidth="1"/>
    <col min="8194" max="8194" width="27.875" style="60" customWidth="1"/>
    <col min="8195" max="8195" width="28.125" style="60" customWidth="1"/>
    <col min="8196" max="8196" width="37.125" style="60" customWidth="1"/>
    <col min="8197" max="8197" width="38" style="60" customWidth="1"/>
    <col min="8198" max="8448" width="9.125" style="60"/>
    <col min="8449" max="8449" width="35.75" style="60" customWidth="1"/>
    <col min="8450" max="8450" width="27.875" style="60" customWidth="1"/>
    <col min="8451" max="8451" width="28.125" style="60" customWidth="1"/>
    <col min="8452" max="8452" width="37.125" style="60" customWidth="1"/>
    <col min="8453" max="8453" width="38" style="60" customWidth="1"/>
    <col min="8454" max="8704" width="9.125" style="60"/>
    <col min="8705" max="8705" width="35.75" style="60" customWidth="1"/>
    <col min="8706" max="8706" width="27.875" style="60" customWidth="1"/>
    <col min="8707" max="8707" width="28.125" style="60" customWidth="1"/>
    <col min="8708" max="8708" width="37.125" style="60" customWidth="1"/>
    <col min="8709" max="8709" width="38" style="60" customWidth="1"/>
    <col min="8710" max="8960" width="9.125" style="60"/>
    <col min="8961" max="8961" width="35.75" style="60" customWidth="1"/>
    <col min="8962" max="8962" width="27.875" style="60" customWidth="1"/>
    <col min="8963" max="8963" width="28.125" style="60" customWidth="1"/>
    <col min="8964" max="8964" width="37.125" style="60" customWidth="1"/>
    <col min="8965" max="8965" width="38" style="60" customWidth="1"/>
    <col min="8966" max="9216" width="9.125" style="60"/>
    <col min="9217" max="9217" width="35.75" style="60" customWidth="1"/>
    <col min="9218" max="9218" width="27.875" style="60" customWidth="1"/>
    <col min="9219" max="9219" width="28.125" style="60" customWidth="1"/>
    <col min="9220" max="9220" width="37.125" style="60" customWidth="1"/>
    <col min="9221" max="9221" width="38" style="60" customWidth="1"/>
    <col min="9222" max="9472" width="9.125" style="60"/>
    <col min="9473" max="9473" width="35.75" style="60" customWidth="1"/>
    <col min="9474" max="9474" width="27.875" style="60" customWidth="1"/>
    <col min="9475" max="9475" width="28.125" style="60" customWidth="1"/>
    <col min="9476" max="9476" width="37.125" style="60" customWidth="1"/>
    <col min="9477" max="9477" width="38" style="60" customWidth="1"/>
    <col min="9478" max="9728" width="9.125" style="60"/>
    <col min="9729" max="9729" width="35.75" style="60" customWidth="1"/>
    <col min="9730" max="9730" width="27.875" style="60" customWidth="1"/>
    <col min="9731" max="9731" width="28.125" style="60" customWidth="1"/>
    <col min="9732" max="9732" width="37.125" style="60" customWidth="1"/>
    <col min="9733" max="9733" width="38" style="60" customWidth="1"/>
    <col min="9734" max="9984" width="9.125" style="60"/>
    <col min="9985" max="9985" width="35.75" style="60" customWidth="1"/>
    <col min="9986" max="9986" width="27.875" style="60" customWidth="1"/>
    <col min="9987" max="9987" width="28.125" style="60" customWidth="1"/>
    <col min="9988" max="9988" width="37.125" style="60" customWidth="1"/>
    <col min="9989" max="9989" width="38" style="60" customWidth="1"/>
    <col min="9990" max="10240" width="9.125" style="60"/>
    <col min="10241" max="10241" width="35.75" style="60" customWidth="1"/>
    <col min="10242" max="10242" width="27.875" style="60" customWidth="1"/>
    <col min="10243" max="10243" width="28.125" style="60" customWidth="1"/>
    <col min="10244" max="10244" width="37.125" style="60" customWidth="1"/>
    <col min="10245" max="10245" width="38" style="60" customWidth="1"/>
    <col min="10246" max="10496" width="9.125" style="60"/>
    <col min="10497" max="10497" width="35.75" style="60" customWidth="1"/>
    <col min="10498" max="10498" width="27.875" style="60" customWidth="1"/>
    <col min="10499" max="10499" width="28.125" style="60" customWidth="1"/>
    <col min="10500" max="10500" width="37.125" style="60" customWidth="1"/>
    <col min="10501" max="10501" width="38" style="60" customWidth="1"/>
    <col min="10502" max="10752" width="9.125" style="60"/>
    <col min="10753" max="10753" width="35.75" style="60" customWidth="1"/>
    <col min="10754" max="10754" width="27.875" style="60" customWidth="1"/>
    <col min="10755" max="10755" width="28.125" style="60" customWidth="1"/>
    <col min="10756" max="10756" width="37.125" style="60" customWidth="1"/>
    <col min="10757" max="10757" width="38" style="60" customWidth="1"/>
    <col min="10758" max="11008" width="9.125" style="60"/>
    <col min="11009" max="11009" width="35.75" style="60" customWidth="1"/>
    <col min="11010" max="11010" width="27.875" style="60" customWidth="1"/>
    <col min="11011" max="11011" width="28.125" style="60" customWidth="1"/>
    <col min="11012" max="11012" width="37.125" style="60" customWidth="1"/>
    <col min="11013" max="11013" width="38" style="60" customWidth="1"/>
    <col min="11014" max="11264" width="9.125" style="60"/>
    <col min="11265" max="11265" width="35.75" style="60" customWidth="1"/>
    <col min="11266" max="11266" width="27.875" style="60" customWidth="1"/>
    <col min="11267" max="11267" width="28.125" style="60" customWidth="1"/>
    <col min="11268" max="11268" width="37.125" style="60" customWidth="1"/>
    <col min="11269" max="11269" width="38" style="60" customWidth="1"/>
    <col min="11270" max="11520" width="9.125" style="60"/>
    <col min="11521" max="11521" width="35.75" style="60" customWidth="1"/>
    <col min="11522" max="11522" width="27.875" style="60" customWidth="1"/>
    <col min="11523" max="11523" width="28.125" style="60" customWidth="1"/>
    <col min="11524" max="11524" width="37.125" style="60" customWidth="1"/>
    <col min="11525" max="11525" width="38" style="60" customWidth="1"/>
    <col min="11526" max="11776" width="9.125" style="60"/>
    <col min="11777" max="11777" width="35.75" style="60" customWidth="1"/>
    <col min="11778" max="11778" width="27.875" style="60" customWidth="1"/>
    <col min="11779" max="11779" width="28.125" style="60" customWidth="1"/>
    <col min="11780" max="11780" width="37.125" style="60" customWidth="1"/>
    <col min="11781" max="11781" width="38" style="60" customWidth="1"/>
    <col min="11782" max="12032" width="9.125" style="60"/>
    <col min="12033" max="12033" width="35.75" style="60" customWidth="1"/>
    <col min="12034" max="12034" width="27.875" style="60" customWidth="1"/>
    <col min="12035" max="12035" width="28.125" style="60" customWidth="1"/>
    <col min="12036" max="12036" width="37.125" style="60" customWidth="1"/>
    <col min="12037" max="12037" width="38" style="60" customWidth="1"/>
    <col min="12038" max="12288" width="9.125" style="60"/>
    <col min="12289" max="12289" width="35.75" style="60" customWidth="1"/>
    <col min="12290" max="12290" width="27.875" style="60" customWidth="1"/>
    <col min="12291" max="12291" width="28.125" style="60" customWidth="1"/>
    <col min="12292" max="12292" width="37.125" style="60" customWidth="1"/>
    <col min="12293" max="12293" width="38" style="60" customWidth="1"/>
    <col min="12294" max="12544" width="9.125" style="60"/>
    <col min="12545" max="12545" width="35.75" style="60" customWidth="1"/>
    <col min="12546" max="12546" width="27.875" style="60" customWidth="1"/>
    <col min="12547" max="12547" width="28.125" style="60" customWidth="1"/>
    <col min="12548" max="12548" width="37.125" style="60" customWidth="1"/>
    <col min="12549" max="12549" width="38" style="60" customWidth="1"/>
    <col min="12550" max="12800" width="9.125" style="60"/>
    <col min="12801" max="12801" width="35.75" style="60" customWidth="1"/>
    <col min="12802" max="12802" width="27.875" style="60" customWidth="1"/>
    <col min="12803" max="12803" width="28.125" style="60" customWidth="1"/>
    <col min="12804" max="12804" width="37.125" style="60" customWidth="1"/>
    <col min="12805" max="12805" width="38" style="60" customWidth="1"/>
    <col min="12806" max="13056" width="9.125" style="60"/>
    <col min="13057" max="13057" width="35.75" style="60" customWidth="1"/>
    <col min="13058" max="13058" width="27.875" style="60" customWidth="1"/>
    <col min="13059" max="13059" width="28.125" style="60" customWidth="1"/>
    <col min="13060" max="13060" width="37.125" style="60" customWidth="1"/>
    <col min="13061" max="13061" width="38" style="60" customWidth="1"/>
    <col min="13062" max="13312" width="9.125" style="60"/>
    <col min="13313" max="13313" width="35.75" style="60" customWidth="1"/>
    <col min="13314" max="13314" width="27.875" style="60" customWidth="1"/>
    <col min="13315" max="13315" width="28.125" style="60" customWidth="1"/>
    <col min="13316" max="13316" width="37.125" style="60" customWidth="1"/>
    <col min="13317" max="13317" width="38" style="60" customWidth="1"/>
    <col min="13318" max="13568" width="9.125" style="60"/>
    <col min="13569" max="13569" width="35.75" style="60" customWidth="1"/>
    <col min="13570" max="13570" width="27.875" style="60" customWidth="1"/>
    <col min="13571" max="13571" width="28.125" style="60" customWidth="1"/>
    <col min="13572" max="13572" width="37.125" style="60" customWidth="1"/>
    <col min="13573" max="13573" width="38" style="60" customWidth="1"/>
    <col min="13574" max="13824" width="9.125" style="60"/>
    <col min="13825" max="13825" width="35.75" style="60" customWidth="1"/>
    <col min="13826" max="13826" width="27.875" style="60" customWidth="1"/>
    <col min="13827" max="13827" width="28.125" style="60" customWidth="1"/>
    <col min="13828" max="13828" width="37.125" style="60" customWidth="1"/>
    <col min="13829" max="13829" width="38" style="60" customWidth="1"/>
    <col min="13830" max="14080" width="9.125" style="60"/>
    <col min="14081" max="14081" width="35.75" style="60" customWidth="1"/>
    <col min="14082" max="14082" width="27.875" style="60" customWidth="1"/>
    <col min="14083" max="14083" width="28.125" style="60" customWidth="1"/>
    <col min="14084" max="14084" width="37.125" style="60" customWidth="1"/>
    <col min="14085" max="14085" width="38" style="60" customWidth="1"/>
    <col min="14086" max="14336" width="9.125" style="60"/>
    <col min="14337" max="14337" width="35.75" style="60" customWidth="1"/>
    <col min="14338" max="14338" width="27.875" style="60" customWidth="1"/>
    <col min="14339" max="14339" width="28.125" style="60" customWidth="1"/>
    <col min="14340" max="14340" width="37.125" style="60" customWidth="1"/>
    <col min="14341" max="14341" width="38" style="60" customWidth="1"/>
    <col min="14342" max="14592" width="9.125" style="60"/>
    <col min="14593" max="14593" width="35.75" style="60" customWidth="1"/>
    <col min="14594" max="14594" width="27.875" style="60" customWidth="1"/>
    <col min="14595" max="14595" width="28.125" style="60" customWidth="1"/>
    <col min="14596" max="14596" width="37.125" style="60" customWidth="1"/>
    <col min="14597" max="14597" width="38" style="60" customWidth="1"/>
    <col min="14598" max="14848" width="9.125" style="60"/>
    <col min="14849" max="14849" width="35.75" style="60" customWidth="1"/>
    <col min="14850" max="14850" width="27.875" style="60" customWidth="1"/>
    <col min="14851" max="14851" width="28.125" style="60" customWidth="1"/>
    <col min="14852" max="14852" width="37.125" style="60" customWidth="1"/>
    <col min="14853" max="14853" width="38" style="60" customWidth="1"/>
    <col min="14854" max="15104" width="9.125" style="60"/>
    <col min="15105" max="15105" width="35.75" style="60" customWidth="1"/>
    <col min="15106" max="15106" width="27.875" style="60" customWidth="1"/>
    <col min="15107" max="15107" width="28.125" style="60" customWidth="1"/>
    <col min="15108" max="15108" width="37.125" style="60" customWidth="1"/>
    <col min="15109" max="15109" width="38" style="60" customWidth="1"/>
    <col min="15110" max="15360" width="9.125" style="60"/>
    <col min="15361" max="15361" width="35.75" style="60" customWidth="1"/>
    <col min="15362" max="15362" width="27.875" style="60" customWidth="1"/>
    <col min="15363" max="15363" width="28.125" style="60" customWidth="1"/>
    <col min="15364" max="15364" width="37.125" style="60" customWidth="1"/>
    <col min="15365" max="15365" width="38" style="60" customWidth="1"/>
    <col min="15366" max="15616" width="9.125" style="60"/>
    <col min="15617" max="15617" width="35.75" style="60" customWidth="1"/>
    <col min="15618" max="15618" width="27.875" style="60" customWidth="1"/>
    <col min="15619" max="15619" width="28.125" style="60" customWidth="1"/>
    <col min="15620" max="15620" width="37.125" style="60" customWidth="1"/>
    <col min="15621" max="15621" width="38" style="60" customWidth="1"/>
    <col min="15622" max="15872" width="9.125" style="60"/>
    <col min="15873" max="15873" width="35.75" style="60" customWidth="1"/>
    <col min="15874" max="15874" width="27.875" style="60" customWidth="1"/>
    <col min="15875" max="15875" width="28.125" style="60" customWidth="1"/>
    <col min="15876" max="15876" width="37.125" style="60" customWidth="1"/>
    <col min="15877" max="15877" width="38" style="60" customWidth="1"/>
    <col min="15878" max="16128" width="9.125" style="60"/>
    <col min="16129" max="16129" width="35.75" style="60" customWidth="1"/>
    <col min="16130" max="16130" width="27.875" style="60" customWidth="1"/>
    <col min="16131" max="16131" width="28.125" style="60" customWidth="1"/>
    <col min="16132" max="16132" width="37.125" style="60" customWidth="1"/>
    <col min="16133" max="16133" width="38" style="60" customWidth="1"/>
    <col min="16134" max="16384" width="9.125" style="60"/>
  </cols>
  <sheetData>
    <row r="1" spans="1:5" x14ac:dyDescent="0.5">
      <c r="A1" s="874" t="s">
        <v>2137</v>
      </c>
      <c r="B1" s="874"/>
      <c r="C1" s="874"/>
      <c r="D1" s="874"/>
      <c r="E1" s="874"/>
    </row>
    <row r="2" spans="1:5" ht="23.25" customHeight="1" x14ac:dyDescent="0.5">
      <c r="A2" s="778" t="s">
        <v>528</v>
      </c>
      <c r="B2" s="778"/>
      <c r="C2" s="778"/>
      <c r="D2" s="778"/>
      <c r="E2" s="778"/>
    </row>
    <row r="3" spans="1:5" ht="23.25" customHeight="1" x14ac:dyDescent="0.5">
      <c r="A3" s="778" t="s">
        <v>557</v>
      </c>
      <c r="B3" s="778"/>
      <c r="C3" s="778"/>
      <c r="D3" s="778"/>
      <c r="E3" s="778"/>
    </row>
    <row r="4" spans="1:5" ht="23.25" customHeight="1" x14ac:dyDescent="0.5">
      <c r="A4" s="875" t="s">
        <v>530</v>
      </c>
      <c r="B4" s="875"/>
      <c r="C4" s="875"/>
      <c r="D4" s="875"/>
      <c r="E4" s="875"/>
    </row>
    <row r="5" spans="1:5" x14ac:dyDescent="0.5">
      <c r="A5" s="362" t="s">
        <v>1854</v>
      </c>
      <c r="B5" s="362" t="s">
        <v>1855</v>
      </c>
      <c r="C5" s="362" t="s">
        <v>1856</v>
      </c>
      <c r="D5" s="362" t="s">
        <v>1857</v>
      </c>
      <c r="E5" s="362" t="s">
        <v>1858</v>
      </c>
    </row>
    <row r="6" spans="1:5" ht="162.75" x14ac:dyDescent="0.5">
      <c r="A6" s="418" t="s">
        <v>1864</v>
      </c>
      <c r="B6" s="115" t="s">
        <v>1865</v>
      </c>
      <c r="C6" s="115" t="s">
        <v>1866</v>
      </c>
      <c r="D6" s="115" t="s">
        <v>1867</v>
      </c>
      <c r="E6" s="364" t="s">
        <v>1868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A7" sqref="A7"/>
    </sheetView>
  </sheetViews>
  <sheetFormatPr defaultRowHeight="23.25" x14ac:dyDescent="0.2"/>
  <cols>
    <col min="1" max="1" width="32" style="1" customWidth="1"/>
    <col min="2" max="2" width="13" style="1" bestFit="1" customWidth="1"/>
    <col min="3" max="3" width="26.75" style="1" customWidth="1"/>
    <col min="4" max="4" width="13" style="1" bestFit="1" customWidth="1"/>
    <col min="5" max="5" width="26.875" style="1" customWidth="1"/>
    <col min="6" max="6" width="13" style="1" bestFit="1" customWidth="1"/>
    <col min="7" max="7" width="29.375" style="1" customWidth="1"/>
    <col min="8" max="8" width="13" style="1" bestFit="1" customWidth="1"/>
    <col min="9" max="253" width="9.125" style="1"/>
    <col min="254" max="254" width="29.375" style="1" customWidth="1"/>
    <col min="255" max="255" width="16.875" style="1" customWidth="1"/>
    <col min="256" max="256" width="14.875" style="1" customWidth="1"/>
    <col min="257" max="258" width="16.375" style="1" customWidth="1"/>
    <col min="259" max="262" width="17.75" style="1" customWidth="1"/>
    <col min="263" max="509" width="9.125" style="1"/>
    <col min="510" max="510" width="29.375" style="1" customWidth="1"/>
    <col min="511" max="511" width="16.875" style="1" customWidth="1"/>
    <col min="512" max="512" width="14.875" style="1" customWidth="1"/>
    <col min="513" max="514" width="16.375" style="1" customWidth="1"/>
    <col min="515" max="518" width="17.75" style="1" customWidth="1"/>
    <col min="519" max="765" width="9.125" style="1"/>
    <col min="766" max="766" width="29.375" style="1" customWidth="1"/>
    <col min="767" max="767" width="16.875" style="1" customWidth="1"/>
    <col min="768" max="768" width="14.875" style="1" customWidth="1"/>
    <col min="769" max="770" width="16.375" style="1" customWidth="1"/>
    <col min="771" max="774" width="17.75" style="1" customWidth="1"/>
    <col min="775" max="1021" width="9.125" style="1"/>
    <col min="1022" max="1022" width="29.375" style="1" customWidth="1"/>
    <col min="1023" max="1023" width="16.875" style="1" customWidth="1"/>
    <col min="1024" max="1024" width="14.875" style="1" customWidth="1"/>
    <col min="1025" max="1026" width="16.375" style="1" customWidth="1"/>
    <col min="1027" max="1030" width="17.75" style="1" customWidth="1"/>
    <col min="1031" max="1277" width="9.125" style="1"/>
    <col min="1278" max="1278" width="29.375" style="1" customWidth="1"/>
    <col min="1279" max="1279" width="16.875" style="1" customWidth="1"/>
    <col min="1280" max="1280" width="14.875" style="1" customWidth="1"/>
    <col min="1281" max="1282" width="16.375" style="1" customWidth="1"/>
    <col min="1283" max="1286" width="17.75" style="1" customWidth="1"/>
    <col min="1287" max="1533" width="9.125" style="1"/>
    <col min="1534" max="1534" width="29.375" style="1" customWidth="1"/>
    <col min="1535" max="1535" width="16.875" style="1" customWidth="1"/>
    <col min="1536" max="1536" width="14.875" style="1" customWidth="1"/>
    <col min="1537" max="1538" width="16.375" style="1" customWidth="1"/>
    <col min="1539" max="1542" width="17.75" style="1" customWidth="1"/>
    <col min="1543" max="1789" width="9.125" style="1"/>
    <col min="1790" max="1790" width="29.375" style="1" customWidth="1"/>
    <col min="1791" max="1791" width="16.875" style="1" customWidth="1"/>
    <col min="1792" max="1792" width="14.875" style="1" customWidth="1"/>
    <col min="1793" max="1794" width="16.375" style="1" customWidth="1"/>
    <col min="1795" max="1798" width="17.75" style="1" customWidth="1"/>
    <col min="1799" max="2045" width="9.125" style="1"/>
    <col min="2046" max="2046" width="29.375" style="1" customWidth="1"/>
    <col min="2047" max="2047" width="16.875" style="1" customWidth="1"/>
    <col min="2048" max="2048" width="14.875" style="1" customWidth="1"/>
    <col min="2049" max="2050" width="16.375" style="1" customWidth="1"/>
    <col min="2051" max="2054" width="17.75" style="1" customWidth="1"/>
    <col min="2055" max="2301" width="9.125" style="1"/>
    <col min="2302" max="2302" width="29.375" style="1" customWidth="1"/>
    <col min="2303" max="2303" width="16.875" style="1" customWidth="1"/>
    <col min="2304" max="2304" width="14.875" style="1" customWidth="1"/>
    <col min="2305" max="2306" width="16.375" style="1" customWidth="1"/>
    <col min="2307" max="2310" width="17.75" style="1" customWidth="1"/>
    <col min="2311" max="2557" width="9.125" style="1"/>
    <col min="2558" max="2558" width="29.375" style="1" customWidth="1"/>
    <col min="2559" max="2559" width="16.875" style="1" customWidth="1"/>
    <col min="2560" max="2560" width="14.875" style="1" customWidth="1"/>
    <col min="2561" max="2562" width="16.375" style="1" customWidth="1"/>
    <col min="2563" max="2566" width="17.75" style="1" customWidth="1"/>
    <col min="2567" max="2813" width="9.125" style="1"/>
    <col min="2814" max="2814" width="29.375" style="1" customWidth="1"/>
    <col min="2815" max="2815" width="16.875" style="1" customWidth="1"/>
    <col min="2816" max="2816" width="14.875" style="1" customWidth="1"/>
    <col min="2817" max="2818" width="16.375" style="1" customWidth="1"/>
    <col min="2819" max="2822" width="17.75" style="1" customWidth="1"/>
    <col min="2823" max="3069" width="9.125" style="1"/>
    <col min="3070" max="3070" width="29.375" style="1" customWidth="1"/>
    <col min="3071" max="3071" width="16.875" style="1" customWidth="1"/>
    <col min="3072" max="3072" width="14.875" style="1" customWidth="1"/>
    <col min="3073" max="3074" width="16.375" style="1" customWidth="1"/>
    <col min="3075" max="3078" width="17.75" style="1" customWidth="1"/>
    <col min="3079" max="3325" width="9.125" style="1"/>
    <col min="3326" max="3326" width="29.375" style="1" customWidth="1"/>
    <col min="3327" max="3327" width="16.875" style="1" customWidth="1"/>
    <col min="3328" max="3328" width="14.875" style="1" customWidth="1"/>
    <col min="3329" max="3330" width="16.375" style="1" customWidth="1"/>
    <col min="3331" max="3334" width="17.75" style="1" customWidth="1"/>
    <col min="3335" max="3581" width="9.125" style="1"/>
    <col min="3582" max="3582" width="29.375" style="1" customWidth="1"/>
    <col min="3583" max="3583" width="16.875" style="1" customWidth="1"/>
    <col min="3584" max="3584" width="14.875" style="1" customWidth="1"/>
    <col min="3585" max="3586" width="16.375" style="1" customWidth="1"/>
    <col min="3587" max="3590" width="17.75" style="1" customWidth="1"/>
    <col min="3591" max="3837" width="9.125" style="1"/>
    <col min="3838" max="3838" width="29.375" style="1" customWidth="1"/>
    <col min="3839" max="3839" width="16.875" style="1" customWidth="1"/>
    <col min="3840" max="3840" width="14.875" style="1" customWidth="1"/>
    <col min="3841" max="3842" width="16.375" style="1" customWidth="1"/>
    <col min="3843" max="3846" width="17.75" style="1" customWidth="1"/>
    <col min="3847" max="4093" width="9.125" style="1"/>
    <col min="4094" max="4094" width="29.375" style="1" customWidth="1"/>
    <col min="4095" max="4095" width="16.875" style="1" customWidth="1"/>
    <col min="4096" max="4096" width="14.875" style="1" customWidth="1"/>
    <col min="4097" max="4098" width="16.375" style="1" customWidth="1"/>
    <col min="4099" max="4102" width="17.75" style="1" customWidth="1"/>
    <col min="4103" max="4349" width="9.125" style="1"/>
    <col min="4350" max="4350" width="29.375" style="1" customWidth="1"/>
    <col min="4351" max="4351" width="16.875" style="1" customWidth="1"/>
    <col min="4352" max="4352" width="14.875" style="1" customWidth="1"/>
    <col min="4353" max="4354" width="16.375" style="1" customWidth="1"/>
    <col min="4355" max="4358" width="17.75" style="1" customWidth="1"/>
    <col min="4359" max="4605" width="9.125" style="1"/>
    <col min="4606" max="4606" width="29.375" style="1" customWidth="1"/>
    <col min="4607" max="4607" width="16.875" style="1" customWidth="1"/>
    <col min="4608" max="4608" width="14.875" style="1" customWidth="1"/>
    <col min="4609" max="4610" width="16.375" style="1" customWidth="1"/>
    <col min="4611" max="4614" width="17.75" style="1" customWidth="1"/>
    <col min="4615" max="4861" width="9.125" style="1"/>
    <col min="4862" max="4862" width="29.375" style="1" customWidth="1"/>
    <col min="4863" max="4863" width="16.875" style="1" customWidth="1"/>
    <col min="4864" max="4864" width="14.875" style="1" customWidth="1"/>
    <col min="4865" max="4866" width="16.375" style="1" customWidth="1"/>
    <col min="4867" max="4870" width="17.75" style="1" customWidth="1"/>
    <col min="4871" max="5117" width="9.125" style="1"/>
    <col min="5118" max="5118" width="29.375" style="1" customWidth="1"/>
    <col min="5119" max="5119" width="16.875" style="1" customWidth="1"/>
    <col min="5120" max="5120" width="14.875" style="1" customWidth="1"/>
    <col min="5121" max="5122" width="16.375" style="1" customWidth="1"/>
    <col min="5123" max="5126" width="17.75" style="1" customWidth="1"/>
    <col min="5127" max="5373" width="9.125" style="1"/>
    <col min="5374" max="5374" width="29.375" style="1" customWidth="1"/>
    <col min="5375" max="5375" width="16.875" style="1" customWidth="1"/>
    <col min="5376" max="5376" width="14.875" style="1" customWidth="1"/>
    <col min="5377" max="5378" width="16.375" style="1" customWidth="1"/>
    <col min="5379" max="5382" width="17.75" style="1" customWidth="1"/>
    <col min="5383" max="5629" width="9.125" style="1"/>
    <col min="5630" max="5630" width="29.375" style="1" customWidth="1"/>
    <col min="5631" max="5631" width="16.875" style="1" customWidth="1"/>
    <col min="5632" max="5632" width="14.875" style="1" customWidth="1"/>
    <col min="5633" max="5634" width="16.375" style="1" customWidth="1"/>
    <col min="5635" max="5638" width="17.75" style="1" customWidth="1"/>
    <col min="5639" max="5885" width="9.125" style="1"/>
    <col min="5886" max="5886" width="29.375" style="1" customWidth="1"/>
    <col min="5887" max="5887" width="16.875" style="1" customWidth="1"/>
    <col min="5888" max="5888" width="14.875" style="1" customWidth="1"/>
    <col min="5889" max="5890" width="16.375" style="1" customWidth="1"/>
    <col min="5891" max="5894" width="17.75" style="1" customWidth="1"/>
    <col min="5895" max="6141" width="9.125" style="1"/>
    <col min="6142" max="6142" width="29.375" style="1" customWidth="1"/>
    <col min="6143" max="6143" width="16.875" style="1" customWidth="1"/>
    <col min="6144" max="6144" width="14.875" style="1" customWidth="1"/>
    <col min="6145" max="6146" width="16.375" style="1" customWidth="1"/>
    <col min="6147" max="6150" width="17.75" style="1" customWidth="1"/>
    <col min="6151" max="6397" width="9.125" style="1"/>
    <col min="6398" max="6398" width="29.375" style="1" customWidth="1"/>
    <col min="6399" max="6399" width="16.875" style="1" customWidth="1"/>
    <col min="6400" max="6400" width="14.875" style="1" customWidth="1"/>
    <col min="6401" max="6402" width="16.375" style="1" customWidth="1"/>
    <col min="6403" max="6406" width="17.75" style="1" customWidth="1"/>
    <col min="6407" max="6653" width="9.125" style="1"/>
    <col min="6654" max="6654" width="29.375" style="1" customWidth="1"/>
    <col min="6655" max="6655" width="16.875" style="1" customWidth="1"/>
    <col min="6656" max="6656" width="14.875" style="1" customWidth="1"/>
    <col min="6657" max="6658" width="16.375" style="1" customWidth="1"/>
    <col min="6659" max="6662" width="17.75" style="1" customWidth="1"/>
    <col min="6663" max="6909" width="9.125" style="1"/>
    <col min="6910" max="6910" width="29.375" style="1" customWidth="1"/>
    <col min="6911" max="6911" width="16.875" style="1" customWidth="1"/>
    <col min="6912" max="6912" width="14.875" style="1" customWidth="1"/>
    <col min="6913" max="6914" width="16.375" style="1" customWidth="1"/>
    <col min="6915" max="6918" width="17.75" style="1" customWidth="1"/>
    <col min="6919" max="7165" width="9.125" style="1"/>
    <col min="7166" max="7166" width="29.375" style="1" customWidth="1"/>
    <col min="7167" max="7167" width="16.875" style="1" customWidth="1"/>
    <col min="7168" max="7168" width="14.875" style="1" customWidth="1"/>
    <col min="7169" max="7170" width="16.375" style="1" customWidth="1"/>
    <col min="7171" max="7174" width="17.75" style="1" customWidth="1"/>
    <col min="7175" max="7421" width="9.125" style="1"/>
    <col min="7422" max="7422" width="29.375" style="1" customWidth="1"/>
    <col min="7423" max="7423" width="16.875" style="1" customWidth="1"/>
    <col min="7424" max="7424" width="14.875" style="1" customWidth="1"/>
    <col min="7425" max="7426" width="16.375" style="1" customWidth="1"/>
    <col min="7427" max="7430" width="17.75" style="1" customWidth="1"/>
    <col min="7431" max="7677" width="9.125" style="1"/>
    <col min="7678" max="7678" width="29.375" style="1" customWidth="1"/>
    <col min="7679" max="7679" width="16.875" style="1" customWidth="1"/>
    <col min="7680" max="7680" width="14.875" style="1" customWidth="1"/>
    <col min="7681" max="7682" width="16.375" style="1" customWidth="1"/>
    <col min="7683" max="7686" width="17.75" style="1" customWidth="1"/>
    <col min="7687" max="7933" width="9.125" style="1"/>
    <col min="7934" max="7934" width="29.375" style="1" customWidth="1"/>
    <col min="7935" max="7935" width="16.875" style="1" customWidth="1"/>
    <col min="7936" max="7936" width="14.875" style="1" customWidth="1"/>
    <col min="7937" max="7938" width="16.375" style="1" customWidth="1"/>
    <col min="7939" max="7942" width="17.75" style="1" customWidth="1"/>
    <col min="7943" max="8189" width="9.125" style="1"/>
    <col min="8190" max="8190" width="29.375" style="1" customWidth="1"/>
    <col min="8191" max="8191" width="16.875" style="1" customWidth="1"/>
    <col min="8192" max="8192" width="14.875" style="1" customWidth="1"/>
    <col min="8193" max="8194" width="16.375" style="1" customWidth="1"/>
    <col min="8195" max="8198" width="17.75" style="1" customWidth="1"/>
    <col min="8199" max="8445" width="9.125" style="1"/>
    <col min="8446" max="8446" width="29.375" style="1" customWidth="1"/>
    <col min="8447" max="8447" width="16.875" style="1" customWidth="1"/>
    <col min="8448" max="8448" width="14.875" style="1" customWidth="1"/>
    <col min="8449" max="8450" width="16.375" style="1" customWidth="1"/>
    <col min="8451" max="8454" width="17.75" style="1" customWidth="1"/>
    <col min="8455" max="8701" width="9.125" style="1"/>
    <col min="8702" max="8702" width="29.375" style="1" customWidth="1"/>
    <col min="8703" max="8703" width="16.875" style="1" customWidth="1"/>
    <col min="8704" max="8704" width="14.875" style="1" customWidth="1"/>
    <col min="8705" max="8706" width="16.375" style="1" customWidth="1"/>
    <col min="8707" max="8710" width="17.75" style="1" customWidth="1"/>
    <col min="8711" max="8957" width="9.125" style="1"/>
    <col min="8958" max="8958" width="29.375" style="1" customWidth="1"/>
    <col min="8959" max="8959" width="16.875" style="1" customWidth="1"/>
    <col min="8960" max="8960" width="14.875" style="1" customWidth="1"/>
    <col min="8961" max="8962" width="16.375" style="1" customWidth="1"/>
    <col min="8963" max="8966" width="17.75" style="1" customWidth="1"/>
    <col min="8967" max="9213" width="9.125" style="1"/>
    <col min="9214" max="9214" width="29.375" style="1" customWidth="1"/>
    <col min="9215" max="9215" width="16.875" style="1" customWidth="1"/>
    <col min="9216" max="9216" width="14.875" style="1" customWidth="1"/>
    <col min="9217" max="9218" width="16.375" style="1" customWidth="1"/>
    <col min="9219" max="9222" width="17.75" style="1" customWidth="1"/>
    <col min="9223" max="9469" width="9.125" style="1"/>
    <col min="9470" max="9470" width="29.375" style="1" customWidth="1"/>
    <col min="9471" max="9471" width="16.875" style="1" customWidth="1"/>
    <col min="9472" max="9472" width="14.875" style="1" customWidth="1"/>
    <col min="9473" max="9474" width="16.375" style="1" customWidth="1"/>
    <col min="9475" max="9478" width="17.75" style="1" customWidth="1"/>
    <col min="9479" max="9725" width="9.125" style="1"/>
    <col min="9726" max="9726" width="29.375" style="1" customWidth="1"/>
    <col min="9727" max="9727" width="16.875" style="1" customWidth="1"/>
    <col min="9728" max="9728" width="14.875" style="1" customWidth="1"/>
    <col min="9729" max="9730" width="16.375" style="1" customWidth="1"/>
    <col min="9731" max="9734" width="17.75" style="1" customWidth="1"/>
    <col min="9735" max="9981" width="9.125" style="1"/>
    <col min="9982" max="9982" width="29.375" style="1" customWidth="1"/>
    <col min="9983" max="9983" width="16.875" style="1" customWidth="1"/>
    <col min="9984" max="9984" width="14.875" style="1" customWidth="1"/>
    <col min="9985" max="9986" width="16.375" style="1" customWidth="1"/>
    <col min="9987" max="9990" width="17.75" style="1" customWidth="1"/>
    <col min="9991" max="10237" width="9.125" style="1"/>
    <col min="10238" max="10238" width="29.375" style="1" customWidth="1"/>
    <col min="10239" max="10239" width="16.875" style="1" customWidth="1"/>
    <col min="10240" max="10240" width="14.875" style="1" customWidth="1"/>
    <col min="10241" max="10242" width="16.375" style="1" customWidth="1"/>
    <col min="10243" max="10246" width="17.75" style="1" customWidth="1"/>
    <col min="10247" max="10493" width="9.125" style="1"/>
    <col min="10494" max="10494" width="29.375" style="1" customWidth="1"/>
    <col min="10495" max="10495" width="16.875" style="1" customWidth="1"/>
    <col min="10496" max="10496" width="14.875" style="1" customWidth="1"/>
    <col min="10497" max="10498" width="16.375" style="1" customWidth="1"/>
    <col min="10499" max="10502" width="17.75" style="1" customWidth="1"/>
    <col min="10503" max="10749" width="9.125" style="1"/>
    <col min="10750" max="10750" width="29.375" style="1" customWidth="1"/>
    <col min="10751" max="10751" width="16.875" style="1" customWidth="1"/>
    <col min="10752" max="10752" width="14.875" style="1" customWidth="1"/>
    <col min="10753" max="10754" width="16.375" style="1" customWidth="1"/>
    <col min="10755" max="10758" width="17.75" style="1" customWidth="1"/>
    <col min="10759" max="11005" width="9.125" style="1"/>
    <col min="11006" max="11006" width="29.375" style="1" customWidth="1"/>
    <col min="11007" max="11007" width="16.875" style="1" customWidth="1"/>
    <col min="11008" max="11008" width="14.875" style="1" customWidth="1"/>
    <col min="11009" max="11010" width="16.375" style="1" customWidth="1"/>
    <col min="11011" max="11014" width="17.75" style="1" customWidth="1"/>
    <col min="11015" max="11261" width="9.125" style="1"/>
    <col min="11262" max="11262" width="29.375" style="1" customWidth="1"/>
    <col min="11263" max="11263" width="16.875" style="1" customWidth="1"/>
    <col min="11264" max="11264" width="14.875" style="1" customWidth="1"/>
    <col min="11265" max="11266" width="16.375" style="1" customWidth="1"/>
    <col min="11267" max="11270" width="17.75" style="1" customWidth="1"/>
    <col min="11271" max="11517" width="9.125" style="1"/>
    <col min="11518" max="11518" width="29.375" style="1" customWidth="1"/>
    <col min="11519" max="11519" width="16.875" style="1" customWidth="1"/>
    <col min="11520" max="11520" width="14.875" style="1" customWidth="1"/>
    <col min="11521" max="11522" width="16.375" style="1" customWidth="1"/>
    <col min="11523" max="11526" width="17.75" style="1" customWidth="1"/>
    <col min="11527" max="11773" width="9.125" style="1"/>
    <col min="11774" max="11774" width="29.375" style="1" customWidth="1"/>
    <col min="11775" max="11775" width="16.875" style="1" customWidth="1"/>
    <col min="11776" max="11776" width="14.875" style="1" customWidth="1"/>
    <col min="11777" max="11778" width="16.375" style="1" customWidth="1"/>
    <col min="11779" max="11782" width="17.75" style="1" customWidth="1"/>
    <col min="11783" max="12029" width="9.125" style="1"/>
    <col min="12030" max="12030" width="29.375" style="1" customWidth="1"/>
    <col min="12031" max="12031" width="16.875" style="1" customWidth="1"/>
    <col min="12032" max="12032" width="14.875" style="1" customWidth="1"/>
    <col min="12033" max="12034" width="16.375" style="1" customWidth="1"/>
    <col min="12035" max="12038" width="17.75" style="1" customWidth="1"/>
    <col min="12039" max="12285" width="9.125" style="1"/>
    <col min="12286" max="12286" width="29.375" style="1" customWidth="1"/>
    <col min="12287" max="12287" width="16.875" style="1" customWidth="1"/>
    <col min="12288" max="12288" width="14.875" style="1" customWidth="1"/>
    <col min="12289" max="12290" width="16.375" style="1" customWidth="1"/>
    <col min="12291" max="12294" width="17.75" style="1" customWidth="1"/>
    <col min="12295" max="12541" width="9.125" style="1"/>
    <col min="12542" max="12542" width="29.375" style="1" customWidth="1"/>
    <col min="12543" max="12543" width="16.875" style="1" customWidth="1"/>
    <col min="12544" max="12544" width="14.875" style="1" customWidth="1"/>
    <col min="12545" max="12546" width="16.375" style="1" customWidth="1"/>
    <col min="12547" max="12550" width="17.75" style="1" customWidth="1"/>
    <col min="12551" max="12797" width="9.125" style="1"/>
    <col min="12798" max="12798" width="29.375" style="1" customWidth="1"/>
    <col min="12799" max="12799" width="16.875" style="1" customWidth="1"/>
    <col min="12800" max="12800" width="14.875" style="1" customWidth="1"/>
    <col min="12801" max="12802" width="16.375" style="1" customWidth="1"/>
    <col min="12803" max="12806" width="17.75" style="1" customWidth="1"/>
    <col min="12807" max="13053" width="9.125" style="1"/>
    <col min="13054" max="13054" width="29.375" style="1" customWidth="1"/>
    <col min="13055" max="13055" width="16.875" style="1" customWidth="1"/>
    <col min="13056" max="13056" width="14.875" style="1" customWidth="1"/>
    <col min="13057" max="13058" width="16.375" style="1" customWidth="1"/>
    <col min="13059" max="13062" width="17.75" style="1" customWidth="1"/>
    <col min="13063" max="13309" width="9.125" style="1"/>
    <col min="13310" max="13310" width="29.375" style="1" customWidth="1"/>
    <col min="13311" max="13311" width="16.875" style="1" customWidth="1"/>
    <col min="13312" max="13312" width="14.875" style="1" customWidth="1"/>
    <col min="13313" max="13314" width="16.375" style="1" customWidth="1"/>
    <col min="13315" max="13318" width="17.75" style="1" customWidth="1"/>
    <col min="13319" max="13565" width="9.125" style="1"/>
    <col min="13566" max="13566" width="29.375" style="1" customWidth="1"/>
    <col min="13567" max="13567" width="16.875" style="1" customWidth="1"/>
    <col min="13568" max="13568" width="14.875" style="1" customWidth="1"/>
    <col min="13569" max="13570" width="16.375" style="1" customWidth="1"/>
    <col min="13571" max="13574" width="17.75" style="1" customWidth="1"/>
    <col min="13575" max="13821" width="9.125" style="1"/>
    <col min="13822" max="13822" width="29.375" style="1" customWidth="1"/>
    <col min="13823" max="13823" width="16.875" style="1" customWidth="1"/>
    <col min="13824" max="13824" width="14.875" style="1" customWidth="1"/>
    <col min="13825" max="13826" width="16.375" style="1" customWidth="1"/>
    <col min="13827" max="13830" width="17.75" style="1" customWidth="1"/>
    <col min="13831" max="14077" width="9.125" style="1"/>
    <col min="14078" max="14078" width="29.375" style="1" customWidth="1"/>
    <col min="14079" max="14079" width="16.875" style="1" customWidth="1"/>
    <col min="14080" max="14080" width="14.875" style="1" customWidth="1"/>
    <col min="14081" max="14082" width="16.375" style="1" customWidth="1"/>
    <col min="14083" max="14086" width="17.75" style="1" customWidth="1"/>
    <col min="14087" max="14333" width="9.125" style="1"/>
    <col min="14334" max="14334" width="29.375" style="1" customWidth="1"/>
    <col min="14335" max="14335" width="16.875" style="1" customWidth="1"/>
    <col min="14336" max="14336" width="14.875" style="1" customWidth="1"/>
    <col min="14337" max="14338" width="16.375" style="1" customWidth="1"/>
    <col min="14339" max="14342" width="17.75" style="1" customWidth="1"/>
    <col min="14343" max="14589" width="9.125" style="1"/>
    <col min="14590" max="14590" width="29.375" style="1" customWidth="1"/>
    <col min="14591" max="14591" width="16.875" style="1" customWidth="1"/>
    <col min="14592" max="14592" width="14.875" style="1" customWidth="1"/>
    <col min="14593" max="14594" width="16.375" style="1" customWidth="1"/>
    <col min="14595" max="14598" width="17.75" style="1" customWidth="1"/>
    <col min="14599" max="14845" width="9.125" style="1"/>
    <col min="14846" max="14846" width="29.375" style="1" customWidth="1"/>
    <col min="14847" max="14847" width="16.875" style="1" customWidth="1"/>
    <col min="14848" max="14848" width="14.875" style="1" customWidth="1"/>
    <col min="14849" max="14850" width="16.375" style="1" customWidth="1"/>
    <col min="14851" max="14854" width="17.75" style="1" customWidth="1"/>
    <col min="14855" max="15101" width="9.125" style="1"/>
    <col min="15102" max="15102" width="29.375" style="1" customWidth="1"/>
    <col min="15103" max="15103" width="16.875" style="1" customWidth="1"/>
    <col min="15104" max="15104" width="14.875" style="1" customWidth="1"/>
    <col min="15105" max="15106" width="16.375" style="1" customWidth="1"/>
    <col min="15107" max="15110" width="17.75" style="1" customWidth="1"/>
    <col min="15111" max="15357" width="9.125" style="1"/>
    <col min="15358" max="15358" width="29.375" style="1" customWidth="1"/>
    <col min="15359" max="15359" width="16.875" style="1" customWidth="1"/>
    <col min="15360" max="15360" width="14.875" style="1" customWidth="1"/>
    <col min="15361" max="15362" width="16.375" style="1" customWidth="1"/>
    <col min="15363" max="15366" width="17.75" style="1" customWidth="1"/>
    <col min="15367" max="15613" width="9.125" style="1"/>
    <col min="15614" max="15614" width="29.375" style="1" customWidth="1"/>
    <col min="15615" max="15615" width="16.875" style="1" customWidth="1"/>
    <col min="15616" max="15616" width="14.875" style="1" customWidth="1"/>
    <col min="15617" max="15618" width="16.375" style="1" customWidth="1"/>
    <col min="15619" max="15622" width="17.75" style="1" customWidth="1"/>
    <col min="15623" max="15869" width="9.125" style="1"/>
    <col min="15870" max="15870" width="29.375" style="1" customWidth="1"/>
    <col min="15871" max="15871" width="16.875" style="1" customWidth="1"/>
    <col min="15872" max="15872" width="14.875" style="1" customWidth="1"/>
    <col min="15873" max="15874" width="16.375" style="1" customWidth="1"/>
    <col min="15875" max="15878" width="17.75" style="1" customWidth="1"/>
    <col min="15879" max="16125" width="9.125" style="1"/>
    <col min="16126" max="16126" width="29.375" style="1" customWidth="1"/>
    <col min="16127" max="16127" width="16.875" style="1" customWidth="1"/>
    <col min="16128" max="16128" width="14.875" style="1" customWidth="1"/>
    <col min="16129" max="16130" width="16.375" style="1" customWidth="1"/>
    <col min="16131" max="16134" width="17.75" style="1" customWidth="1"/>
    <col min="16135" max="16384" width="9.125" style="1"/>
  </cols>
  <sheetData>
    <row r="1" spans="1:12" ht="23.25" customHeight="1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2" ht="23.25" customHeight="1" x14ac:dyDescent="0.2">
      <c r="A2" s="778" t="s">
        <v>528</v>
      </c>
      <c r="B2" s="778"/>
      <c r="C2" s="778"/>
      <c r="D2" s="778"/>
      <c r="E2" s="778"/>
      <c r="F2" s="778"/>
      <c r="G2" s="778"/>
      <c r="H2" s="778"/>
      <c r="I2" s="329"/>
    </row>
    <row r="3" spans="1:12" ht="23.25" customHeight="1" x14ac:dyDescent="0.2">
      <c r="A3" s="778" t="s">
        <v>557</v>
      </c>
      <c r="B3" s="778"/>
      <c r="C3" s="778"/>
      <c r="D3" s="778"/>
      <c r="E3" s="778"/>
      <c r="F3" s="778"/>
      <c r="G3" s="778"/>
      <c r="H3" s="778"/>
      <c r="I3" s="197"/>
      <c r="J3" s="197"/>
      <c r="K3" s="197"/>
      <c r="L3" s="197"/>
    </row>
    <row r="4" spans="1:12" ht="23.25" customHeight="1" x14ac:dyDescent="0.2">
      <c r="A4" s="875" t="s">
        <v>530</v>
      </c>
      <c r="B4" s="875"/>
      <c r="C4" s="875"/>
      <c r="D4" s="875"/>
      <c r="E4" s="875"/>
      <c r="F4" s="875"/>
      <c r="G4" s="875"/>
      <c r="H4" s="875"/>
      <c r="I4" s="197"/>
      <c r="J4" s="197"/>
      <c r="K4" s="197"/>
      <c r="L4" s="197"/>
    </row>
    <row r="5" spans="1:12" s="95" customFormat="1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  <c r="I5" s="468"/>
      <c r="J5" s="468"/>
      <c r="K5" s="468"/>
    </row>
    <row r="6" spans="1:12" s="95" customFormat="1" x14ac:dyDescent="0.2">
      <c r="A6" s="415" t="s">
        <v>654</v>
      </c>
      <c r="B6" s="415" t="s">
        <v>17</v>
      </c>
      <c r="C6" s="415" t="s">
        <v>654</v>
      </c>
      <c r="D6" s="415" t="s">
        <v>17</v>
      </c>
      <c r="E6" s="415" t="s">
        <v>654</v>
      </c>
      <c r="F6" s="415" t="s">
        <v>17</v>
      </c>
      <c r="G6" s="415" t="s">
        <v>654</v>
      </c>
      <c r="H6" s="415" t="s">
        <v>17</v>
      </c>
    </row>
    <row r="7" spans="1:12" ht="302.25" x14ac:dyDescent="0.2">
      <c r="A7" s="237" t="s">
        <v>2139</v>
      </c>
      <c r="B7" s="363" t="s">
        <v>1860</v>
      </c>
      <c r="C7" s="237" t="s">
        <v>2140</v>
      </c>
      <c r="D7" s="363" t="s">
        <v>1861</v>
      </c>
      <c r="E7" s="237" t="s">
        <v>2141</v>
      </c>
      <c r="F7" s="363" t="s">
        <v>1862</v>
      </c>
      <c r="G7" s="237" t="s">
        <v>2142</v>
      </c>
      <c r="H7" s="363" t="s">
        <v>1863</v>
      </c>
    </row>
  </sheetData>
  <mergeCells count="8">
    <mergeCell ref="A1:H1"/>
    <mergeCell ref="A5:B5"/>
    <mergeCell ref="C5:D5"/>
    <mergeCell ref="E5:F5"/>
    <mergeCell ref="G5:H5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4"/>
  <sheetViews>
    <sheetView topLeftCell="A10" zoomScale="90" zoomScaleNormal="90" workbookViewId="0">
      <selection activeCell="F11" sqref="F11"/>
    </sheetView>
  </sheetViews>
  <sheetFormatPr defaultColWidth="9" defaultRowHeight="23.25" x14ac:dyDescent="0.2"/>
  <cols>
    <col min="1" max="1" width="6.625" style="1" customWidth="1"/>
    <col min="2" max="2" width="26.125" style="1" customWidth="1"/>
    <col min="3" max="3" width="20.625" style="1" customWidth="1"/>
    <col min="4" max="4" width="22.125" style="1" customWidth="1"/>
    <col min="5" max="5" width="14" style="1" customWidth="1"/>
    <col min="6" max="6" width="12.625" style="1" customWidth="1"/>
    <col min="7" max="7" width="11.375" style="1" customWidth="1"/>
    <col min="8" max="9" width="9.375" style="36" customWidth="1"/>
    <col min="10" max="11" width="9.375" style="1" customWidth="1"/>
    <col min="12" max="12" width="10.75" style="557" bestFit="1" customWidth="1"/>
    <col min="13" max="13" width="9" style="1"/>
    <col min="14" max="14" width="13.625" style="1" customWidth="1"/>
    <col min="15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528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778" t="s">
        <v>558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9" x14ac:dyDescent="0.2">
      <c r="A4" s="860" t="s">
        <v>530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9" x14ac:dyDescent="0.2">
      <c r="A7" s="792"/>
      <c r="B7" s="792"/>
      <c r="C7" s="792"/>
      <c r="D7" s="792"/>
      <c r="E7" s="792"/>
      <c r="F7" s="792"/>
      <c r="G7" s="792"/>
      <c r="H7" s="21" t="s">
        <v>10</v>
      </c>
      <c r="I7" s="21" t="s">
        <v>11</v>
      </c>
      <c r="J7" s="22" t="s">
        <v>12</v>
      </c>
      <c r="K7" s="22" t="s">
        <v>13</v>
      </c>
      <c r="L7" s="792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16.25" x14ac:dyDescent="0.2">
      <c r="A8" s="420">
        <v>1</v>
      </c>
      <c r="B8" s="324" t="s">
        <v>2195</v>
      </c>
      <c r="C8" s="323" t="s">
        <v>891</v>
      </c>
      <c r="D8" s="28" t="s">
        <v>2323</v>
      </c>
      <c r="E8" s="12"/>
      <c r="F8" s="330" t="s">
        <v>831</v>
      </c>
      <c r="G8" s="59">
        <v>50000</v>
      </c>
      <c r="H8" s="330"/>
      <c r="I8" s="330"/>
      <c r="J8" s="330"/>
      <c r="K8" s="330"/>
      <c r="L8" s="535" t="s">
        <v>119</v>
      </c>
      <c r="M8" s="29" t="s">
        <v>95</v>
      </c>
      <c r="N8" s="2"/>
      <c r="O8" s="2">
        <f>G8</f>
        <v>50000</v>
      </c>
      <c r="P8" s="2"/>
      <c r="Q8" s="2"/>
      <c r="R8" s="2"/>
      <c r="S8" s="38">
        <f>SUM(N8:R8)</f>
        <v>50000</v>
      </c>
    </row>
    <row r="9" spans="1:19" ht="93" x14ac:dyDescent="0.2">
      <c r="A9" s="420">
        <v>2</v>
      </c>
      <c r="B9" s="417" t="s">
        <v>2196</v>
      </c>
      <c r="C9" s="394"/>
      <c r="D9" s="28"/>
      <c r="E9" s="12"/>
      <c r="F9" s="400"/>
      <c r="G9" s="59">
        <v>24000</v>
      </c>
      <c r="H9" s="400"/>
      <c r="I9" s="400"/>
      <c r="J9" s="400"/>
      <c r="K9" s="400"/>
      <c r="L9" s="535" t="s">
        <v>2079</v>
      </c>
      <c r="M9" s="398" t="s">
        <v>95</v>
      </c>
      <c r="N9" s="2"/>
      <c r="O9" s="2">
        <f>G9</f>
        <v>24000</v>
      </c>
      <c r="P9" s="2"/>
      <c r="Q9" s="2"/>
      <c r="R9" s="2"/>
      <c r="S9" s="38">
        <f>SUM(N9:R9)</f>
        <v>24000</v>
      </c>
    </row>
    <row r="10" spans="1:19" ht="46.5" x14ac:dyDescent="0.2">
      <c r="A10" s="409">
        <v>3</v>
      </c>
      <c r="B10" s="314" t="s">
        <v>1965</v>
      </c>
      <c r="C10" s="320"/>
      <c r="D10" s="316"/>
      <c r="E10" s="378"/>
      <c r="F10" s="318"/>
      <c r="G10" s="379">
        <v>15000</v>
      </c>
      <c r="H10" s="318"/>
      <c r="I10" s="318"/>
      <c r="J10" s="318"/>
      <c r="K10" s="318"/>
      <c r="L10" s="530" t="s">
        <v>1966</v>
      </c>
      <c r="M10" s="29" t="s">
        <v>95</v>
      </c>
      <c r="N10" s="2"/>
      <c r="O10" s="2">
        <f>G10</f>
        <v>15000</v>
      </c>
      <c r="P10" s="2"/>
      <c r="Q10" s="2"/>
      <c r="R10" s="2"/>
      <c r="S10" s="38">
        <f>SUM(N10:R10)</f>
        <v>15000</v>
      </c>
    </row>
    <row r="11" spans="1:19" ht="93" x14ac:dyDescent="0.2">
      <c r="A11" s="863">
        <v>4</v>
      </c>
      <c r="B11" s="412" t="s">
        <v>590</v>
      </c>
      <c r="C11" s="101"/>
      <c r="D11" s="795" t="s">
        <v>2324</v>
      </c>
      <c r="E11" s="183"/>
      <c r="F11" s="101"/>
      <c r="G11" s="109" t="s">
        <v>79</v>
      </c>
      <c r="H11" s="426"/>
      <c r="I11" s="426"/>
      <c r="J11" s="426"/>
      <c r="K11" s="426"/>
      <c r="L11" s="531" t="s">
        <v>119</v>
      </c>
      <c r="M11" s="29" t="s">
        <v>79</v>
      </c>
      <c r="N11" s="2"/>
      <c r="O11" s="2"/>
      <c r="P11" s="2"/>
      <c r="Q11" s="2"/>
      <c r="R11" s="2"/>
      <c r="S11" s="38">
        <f t="shared" ref="S11:S13" si="0">SUM(N11:R11)</f>
        <v>0</v>
      </c>
    </row>
    <row r="12" spans="1:19" ht="69.75" x14ac:dyDescent="0.2">
      <c r="A12" s="864"/>
      <c r="B12" s="100" t="s">
        <v>591</v>
      </c>
      <c r="C12" s="102"/>
      <c r="D12" s="796"/>
      <c r="E12" s="175"/>
      <c r="F12" s="102"/>
      <c r="G12" s="111" t="s">
        <v>79</v>
      </c>
      <c r="H12" s="104"/>
      <c r="I12" s="104"/>
      <c r="J12" s="104"/>
      <c r="K12" s="104"/>
      <c r="L12" s="396" t="s">
        <v>119</v>
      </c>
      <c r="M12" s="29" t="s">
        <v>79</v>
      </c>
      <c r="N12" s="2"/>
      <c r="O12" s="2"/>
      <c r="P12" s="2"/>
      <c r="Q12" s="2"/>
      <c r="R12" s="2"/>
      <c r="S12" s="38">
        <f t="shared" si="0"/>
        <v>0</v>
      </c>
    </row>
    <row r="13" spans="1:19" ht="69.75" x14ac:dyDescent="0.2">
      <c r="A13" s="865"/>
      <c r="B13" s="413" t="s">
        <v>592</v>
      </c>
      <c r="C13" s="103"/>
      <c r="D13" s="797"/>
      <c r="E13" s="176"/>
      <c r="F13" s="103"/>
      <c r="G13" s="113" t="s">
        <v>79</v>
      </c>
      <c r="H13" s="427"/>
      <c r="I13" s="427"/>
      <c r="J13" s="427"/>
      <c r="K13" s="427"/>
      <c r="L13" s="532" t="s">
        <v>119</v>
      </c>
      <c r="M13" s="29" t="s">
        <v>79</v>
      </c>
      <c r="N13" s="2"/>
      <c r="O13" s="2"/>
      <c r="P13" s="2"/>
      <c r="Q13" s="2"/>
      <c r="R13" s="2"/>
      <c r="S13" s="38">
        <f t="shared" si="0"/>
        <v>0</v>
      </c>
    </row>
    <row r="14" spans="1:19" x14ac:dyDescent="0.2">
      <c r="N14" s="39">
        <f>SUM(N8:N13)</f>
        <v>0</v>
      </c>
      <c r="O14" s="39">
        <f t="shared" ref="O14:S14" si="1">SUM(O8:O13)</f>
        <v>89000</v>
      </c>
      <c r="P14" s="39">
        <f t="shared" si="1"/>
        <v>0</v>
      </c>
      <c r="Q14" s="39">
        <f t="shared" si="1"/>
        <v>0</v>
      </c>
      <c r="R14" s="39">
        <f t="shared" si="1"/>
        <v>0</v>
      </c>
      <c r="S14" s="39">
        <f t="shared" si="1"/>
        <v>89000</v>
      </c>
    </row>
  </sheetData>
  <mergeCells count="15">
    <mergeCell ref="D11:D13"/>
    <mergeCell ref="A1:L1"/>
    <mergeCell ref="A2:L2"/>
    <mergeCell ref="H5:K5"/>
    <mergeCell ref="L5:L7"/>
    <mergeCell ref="A3:L3"/>
    <mergeCell ref="A4:L4"/>
    <mergeCell ref="A5:A7"/>
    <mergeCell ref="B5:B7"/>
    <mergeCell ref="C5:C7"/>
    <mergeCell ref="D5:D7"/>
    <mergeCell ref="E5:E7"/>
    <mergeCell ref="F5:F7"/>
    <mergeCell ref="G5:G7"/>
    <mergeCell ref="A11:A13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90" zoomScaleNormal="90" workbookViewId="0">
      <selection activeCell="E7" sqref="E7"/>
    </sheetView>
  </sheetViews>
  <sheetFormatPr defaultRowHeight="23.25" x14ac:dyDescent="0.5"/>
  <cols>
    <col min="1" max="1" width="33.25" style="60" customWidth="1"/>
    <col min="2" max="2" width="29.875" style="60" customWidth="1"/>
    <col min="3" max="3" width="34.875" style="60" customWidth="1"/>
    <col min="4" max="4" width="34.25" style="60" customWidth="1"/>
    <col min="5" max="5" width="34.125" style="60" customWidth="1"/>
    <col min="6" max="256" width="9.125" style="60"/>
    <col min="257" max="257" width="33.25" style="60" customWidth="1"/>
    <col min="258" max="258" width="31.75" style="60" customWidth="1"/>
    <col min="259" max="259" width="34.875" style="60" customWidth="1"/>
    <col min="260" max="260" width="34.25" style="60" customWidth="1"/>
    <col min="261" max="261" width="34.125" style="60" customWidth="1"/>
    <col min="262" max="512" width="9.125" style="60"/>
    <col min="513" max="513" width="33.25" style="60" customWidth="1"/>
    <col min="514" max="514" width="31.75" style="60" customWidth="1"/>
    <col min="515" max="515" width="34.875" style="60" customWidth="1"/>
    <col min="516" max="516" width="34.25" style="60" customWidth="1"/>
    <col min="517" max="517" width="34.125" style="60" customWidth="1"/>
    <col min="518" max="768" width="9.125" style="60"/>
    <col min="769" max="769" width="33.25" style="60" customWidth="1"/>
    <col min="770" max="770" width="31.75" style="60" customWidth="1"/>
    <col min="771" max="771" width="34.875" style="60" customWidth="1"/>
    <col min="772" max="772" width="34.25" style="60" customWidth="1"/>
    <col min="773" max="773" width="34.125" style="60" customWidth="1"/>
    <col min="774" max="1024" width="9.125" style="60"/>
    <col min="1025" max="1025" width="33.25" style="60" customWidth="1"/>
    <col min="1026" max="1026" width="31.75" style="60" customWidth="1"/>
    <col min="1027" max="1027" width="34.875" style="60" customWidth="1"/>
    <col min="1028" max="1028" width="34.25" style="60" customWidth="1"/>
    <col min="1029" max="1029" width="34.125" style="60" customWidth="1"/>
    <col min="1030" max="1280" width="9.125" style="60"/>
    <col min="1281" max="1281" width="33.25" style="60" customWidth="1"/>
    <col min="1282" max="1282" width="31.75" style="60" customWidth="1"/>
    <col min="1283" max="1283" width="34.875" style="60" customWidth="1"/>
    <col min="1284" max="1284" width="34.25" style="60" customWidth="1"/>
    <col min="1285" max="1285" width="34.125" style="60" customWidth="1"/>
    <col min="1286" max="1536" width="9.125" style="60"/>
    <col min="1537" max="1537" width="33.25" style="60" customWidth="1"/>
    <col min="1538" max="1538" width="31.75" style="60" customWidth="1"/>
    <col min="1539" max="1539" width="34.875" style="60" customWidth="1"/>
    <col min="1540" max="1540" width="34.25" style="60" customWidth="1"/>
    <col min="1541" max="1541" width="34.125" style="60" customWidth="1"/>
    <col min="1542" max="1792" width="9.125" style="60"/>
    <col min="1793" max="1793" width="33.25" style="60" customWidth="1"/>
    <col min="1794" max="1794" width="31.75" style="60" customWidth="1"/>
    <col min="1795" max="1795" width="34.875" style="60" customWidth="1"/>
    <col min="1796" max="1796" width="34.25" style="60" customWidth="1"/>
    <col min="1797" max="1797" width="34.125" style="60" customWidth="1"/>
    <col min="1798" max="2048" width="9.125" style="60"/>
    <col min="2049" max="2049" width="33.25" style="60" customWidth="1"/>
    <col min="2050" max="2050" width="31.75" style="60" customWidth="1"/>
    <col min="2051" max="2051" width="34.875" style="60" customWidth="1"/>
    <col min="2052" max="2052" width="34.25" style="60" customWidth="1"/>
    <col min="2053" max="2053" width="34.125" style="60" customWidth="1"/>
    <col min="2054" max="2304" width="9.125" style="60"/>
    <col min="2305" max="2305" width="33.25" style="60" customWidth="1"/>
    <col min="2306" max="2306" width="31.75" style="60" customWidth="1"/>
    <col min="2307" max="2307" width="34.875" style="60" customWidth="1"/>
    <col min="2308" max="2308" width="34.25" style="60" customWidth="1"/>
    <col min="2309" max="2309" width="34.125" style="60" customWidth="1"/>
    <col min="2310" max="2560" width="9.125" style="60"/>
    <col min="2561" max="2561" width="33.25" style="60" customWidth="1"/>
    <col min="2562" max="2562" width="31.75" style="60" customWidth="1"/>
    <col min="2563" max="2563" width="34.875" style="60" customWidth="1"/>
    <col min="2564" max="2564" width="34.25" style="60" customWidth="1"/>
    <col min="2565" max="2565" width="34.125" style="60" customWidth="1"/>
    <col min="2566" max="2816" width="9.125" style="60"/>
    <col min="2817" max="2817" width="33.25" style="60" customWidth="1"/>
    <col min="2818" max="2818" width="31.75" style="60" customWidth="1"/>
    <col min="2819" max="2819" width="34.875" style="60" customWidth="1"/>
    <col min="2820" max="2820" width="34.25" style="60" customWidth="1"/>
    <col min="2821" max="2821" width="34.125" style="60" customWidth="1"/>
    <col min="2822" max="3072" width="9.125" style="60"/>
    <col min="3073" max="3073" width="33.25" style="60" customWidth="1"/>
    <col min="3074" max="3074" width="31.75" style="60" customWidth="1"/>
    <col min="3075" max="3075" width="34.875" style="60" customWidth="1"/>
    <col min="3076" max="3076" width="34.25" style="60" customWidth="1"/>
    <col min="3077" max="3077" width="34.125" style="60" customWidth="1"/>
    <col min="3078" max="3328" width="9.125" style="60"/>
    <col min="3329" max="3329" width="33.25" style="60" customWidth="1"/>
    <col min="3330" max="3330" width="31.75" style="60" customWidth="1"/>
    <col min="3331" max="3331" width="34.875" style="60" customWidth="1"/>
    <col min="3332" max="3332" width="34.25" style="60" customWidth="1"/>
    <col min="3333" max="3333" width="34.125" style="60" customWidth="1"/>
    <col min="3334" max="3584" width="9.125" style="60"/>
    <col min="3585" max="3585" width="33.25" style="60" customWidth="1"/>
    <col min="3586" max="3586" width="31.75" style="60" customWidth="1"/>
    <col min="3587" max="3587" width="34.875" style="60" customWidth="1"/>
    <col min="3588" max="3588" width="34.25" style="60" customWidth="1"/>
    <col min="3589" max="3589" width="34.125" style="60" customWidth="1"/>
    <col min="3590" max="3840" width="9.125" style="60"/>
    <col min="3841" max="3841" width="33.25" style="60" customWidth="1"/>
    <col min="3842" max="3842" width="31.75" style="60" customWidth="1"/>
    <col min="3843" max="3843" width="34.875" style="60" customWidth="1"/>
    <col min="3844" max="3844" width="34.25" style="60" customWidth="1"/>
    <col min="3845" max="3845" width="34.125" style="60" customWidth="1"/>
    <col min="3846" max="4096" width="9.125" style="60"/>
    <col min="4097" max="4097" width="33.25" style="60" customWidth="1"/>
    <col min="4098" max="4098" width="31.75" style="60" customWidth="1"/>
    <col min="4099" max="4099" width="34.875" style="60" customWidth="1"/>
    <col min="4100" max="4100" width="34.25" style="60" customWidth="1"/>
    <col min="4101" max="4101" width="34.125" style="60" customWidth="1"/>
    <col min="4102" max="4352" width="9.125" style="60"/>
    <col min="4353" max="4353" width="33.25" style="60" customWidth="1"/>
    <col min="4354" max="4354" width="31.75" style="60" customWidth="1"/>
    <col min="4355" max="4355" width="34.875" style="60" customWidth="1"/>
    <col min="4356" max="4356" width="34.25" style="60" customWidth="1"/>
    <col min="4357" max="4357" width="34.125" style="60" customWidth="1"/>
    <col min="4358" max="4608" width="9.125" style="60"/>
    <col min="4609" max="4609" width="33.25" style="60" customWidth="1"/>
    <col min="4610" max="4610" width="31.75" style="60" customWidth="1"/>
    <col min="4611" max="4611" width="34.875" style="60" customWidth="1"/>
    <col min="4612" max="4612" width="34.25" style="60" customWidth="1"/>
    <col min="4613" max="4613" width="34.125" style="60" customWidth="1"/>
    <col min="4614" max="4864" width="9.125" style="60"/>
    <col min="4865" max="4865" width="33.25" style="60" customWidth="1"/>
    <col min="4866" max="4866" width="31.75" style="60" customWidth="1"/>
    <col min="4867" max="4867" width="34.875" style="60" customWidth="1"/>
    <col min="4868" max="4868" width="34.25" style="60" customWidth="1"/>
    <col min="4869" max="4869" width="34.125" style="60" customWidth="1"/>
    <col min="4870" max="5120" width="9.125" style="60"/>
    <col min="5121" max="5121" width="33.25" style="60" customWidth="1"/>
    <col min="5122" max="5122" width="31.75" style="60" customWidth="1"/>
    <col min="5123" max="5123" width="34.875" style="60" customWidth="1"/>
    <col min="5124" max="5124" width="34.25" style="60" customWidth="1"/>
    <col min="5125" max="5125" width="34.125" style="60" customWidth="1"/>
    <col min="5126" max="5376" width="9.125" style="60"/>
    <col min="5377" max="5377" width="33.25" style="60" customWidth="1"/>
    <col min="5378" max="5378" width="31.75" style="60" customWidth="1"/>
    <col min="5379" max="5379" width="34.875" style="60" customWidth="1"/>
    <col min="5380" max="5380" width="34.25" style="60" customWidth="1"/>
    <col min="5381" max="5381" width="34.125" style="60" customWidth="1"/>
    <col min="5382" max="5632" width="9.125" style="60"/>
    <col min="5633" max="5633" width="33.25" style="60" customWidth="1"/>
    <col min="5634" max="5634" width="31.75" style="60" customWidth="1"/>
    <col min="5635" max="5635" width="34.875" style="60" customWidth="1"/>
    <col min="5636" max="5636" width="34.25" style="60" customWidth="1"/>
    <col min="5637" max="5637" width="34.125" style="60" customWidth="1"/>
    <col min="5638" max="5888" width="9.125" style="60"/>
    <col min="5889" max="5889" width="33.25" style="60" customWidth="1"/>
    <col min="5890" max="5890" width="31.75" style="60" customWidth="1"/>
    <col min="5891" max="5891" width="34.875" style="60" customWidth="1"/>
    <col min="5892" max="5892" width="34.25" style="60" customWidth="1"/>
    <col min="5893" max="5893" width="34.125" style="60" customWidth="1"/>
    <col min="5894" max="6144" width="9.125" style="60"/>
    <col min="6145" max="6145" width="33.25" style="60" customWidth="1"/>
    <col min="6146" max="6146" width="31.75" style="60" customWidth="1"/>
    <col min="6147" max="6147" width="34.875" style="60" customWidth="1"/>
    <col min="6148" max="6148" width="34.25" style="60" customWidth="1"/>
    <col min="6149" max="6149" width="34.125" style="60" customWidth="1"/>
    <col min="6150" max="6400" width="9.125" style="60"/>
    <col min="6401" max="6401" width="33.25" style="60" customWidth="1"/>
    <col min="6402" max="6402" width="31.75" style="60" customWidth="1"/>
    <col min="6403" max="6403" width="34.875" style="60" customWidth="1"/>
    <col min="6404" max="6404" width="34.25" style="60" customWidth="1"/>
    <col min="6405" max="6405" width="34.125" style="60" customWidth="1"/>
    <col min="6406" max="6656" width="9.125" style="60"/>
    <col min="6657" max="6657" width="33.25" style="60" customWidth="1"/>
    <col min="6658" max="6658" width="31.75" style="60" customWidth="1"/>
    <col min="6659" max="6659" width="34.875" style="60" customWidth="1"/>
    <col min="6660" max="6660" width="34.25" style="60" customWidth="1"/>
    <col min="6661" max="6661" width="34.125" style="60" customWidth="1"/>
    <col min="6662" max="6912" width="9.125" style="60"/>
    <col min="6913" max="6913" width="33.25" style="60" customWidth="1"/>
    <col min="6914" max="6914" width="31.75" style="60" customWidth="1"/>
    <col min="6915" max="6915" width="34.875" style="60" customWidth="1"/>
    <col min="6916" max="6916" width="34.25" style="60" customWidth="1"/>
    <col min="6917" max="6917" width="34.125" style="60" customWidth="1"/>
    <col min="6918" max="7168" width="9.125" style="60"/>
    <col min="7169" max="7169" width="33.25" style="60" customWidth="1"/>
    <col min="7170" max="7170" width="31.75" style="60" customWidth="1"/>
    <col min="7171" max="7171" width="34.875" style="60" customWidth="1"/>
    <col min="7172" max="7172" width="34.25" style="60" customWidth="1"/>
    <col min="7173" max="7173" width="34.125" style="60" customWidth="1"/>
    <col min="7174" max="7424" width="9.125" style="60"/>
    <col min="7425" max="7425" width="33.25" style="60" customWidth="1"/>
    <col min="7426" max="7426" width="31.75" style="60" customWidth="1"/>
    <col min="7427" max="7427" width="34.875" style="60" customWidth="1"/>
    <col min="7428" max="7428" width="34.25" style="60" customWidth="1"/>
    <col min="7429" max="7429" width="34.125" style="60" customWidth="1"/>
    <col min="7430" max="7680" width="9.125" style="60"/>
    <col min="7681" max="7681" width="33.25" style="60" customWidth="1"/>
    <col min="7682" max="7682" width="31.75" style="60" customWidth="1"/>
    <col min="7683" max="7683" width="34.875" style="60" customWidth="1"/>
    <col min="7684" max="7684" width="34.25" style="60" customWidth="1"/>
    <col min="7685" max="7685" width="34.125" style="60" customWidth="1"/>
    <col min="7686" max="7936" width="9.125" style="60"/>
    <col min="7937" max="7937" width="33.25" style="60" customWidth="1"/>
    <col min="7938" max="7938" width="31.75" style="60" customWidth="1"/>
    <col min="7939" max="7939" width="34.875" style="60" customWidth="1"/>
    <col min="7940" max="7940" width="34.25" style="60" customWidth="1"/>
    <col min="7941" max="7941" width="34.125" style="60" customWidth="1"/>
    <col min="7942" max="8192" width="9.125" style="60"/>
    <col min="8193" max="8193" width="33.25" style="60" customWidth="1"/>
    <col min="8194" max="8194" width="31.75" style="60" customWidth="1"/>
    <col min="8195" max="8195" width="34.875" style="60" customWidth="1"/>
    <col min="8196" max="8196" width="34.25" style="60" customWidth="1"/>
    <col min="8197" max="8197" width="34.125" style="60" customWidth="1"/>
    <col min="8198" max="8448" width="9.125" style="60"/>
    <col min="8449" max="8449" width="33.25" style="60" customWidth="1"/>
    <col min="8450" max="8450" width="31.75" style="60" customWidth="1"/>
    <col min="8451" max="8451" width="34.875" style="60" customWidth="1"/>
    <col min="8452" max="8452" width="34.25" style="60" customWidth="1"/>
    <col min="8453" max="8453" width="34.125" style="60" customWidth="1"/>
    <col min="8454" max="8704" width="9.125" style="60"/>
    <col min="8705" max="8705" width="33.25" style="60" customWidth="1"/>
    <col min="8706" max="8706" width="31.75" style="60" customWidth="1"/>
    <col min="8707" max="8707" width="34.875" style="60" customWidth="1"/>
    <col min="8708" max="8708" width="34.25" style="60" customWidth="1"/>
    <col min="8709" max="8709" width="34.125" style="60" customWidth="1"/>
    <col min="8710" max="8960" width="9.125" style="60"/>
    <col min="8961" max="8961" width="33.25" style="60" customWidth="1"/>
    <col min="8962" max="8962" width="31.75" style="60" customWidth="1"/>
    <col min="8963" max="8963" width="34.875" style="60" customWidth="1"/>
    <col min="8964" max="8964" width="34.25" style="60" customWidth="1"/>
    <col min="8965" max="8965" width="34.125" style="60" customWidth="1"/>
    <col min="8966" max="9216" width="9.125" style="60"/>
    <col min="9217" max="9217" width="33.25" style="60" customWidth="1"/>
    <col min="9218" max="9218" width="31.75" style="60" customWidth="1"/>
    <col min="9219" max="9219" width="34.875" style="60" customWidth="1"/>
    <col min="9220" max="9220" width="34.25" style="60" customWidth="1"/>
    <col min="9221" max="9221" width="34.125" style="60" customWidth="1"/>
    <col min="9222" max="9472" width="9.125" style="60"/>
    <col min="9473" max="9473" width="33.25" style="60" customWidth="1"/>
    <col min="9474" max="9474" width="31.75" style="60" customWidth="1"/>
    <col min="9475" max="9475" width="34.875" style="60" customWidth="1"/>
    <col min="9476" max="9476" width="34.25" style="60" customWidth="1"/>
    <col min="9477" max="9477" width="34.125" style="60" customWidth="1"/>
    <col min="9478" max="9728" width="9.125" style="60"/>
    <col min="9729" max="9729" width="33.25" style="60" customWidth="1"/>
    <col min="9730" max="9730" width="31.75" style="60" customWidth="1"/>
    <col min="9731" max="9731" width="34.875" style="60" customWidth="1"/>
    <col min="9732" max="9732" width="34.25" style="60" customWidth="1"/>
    <col min="9733" max="9733" width="34.125" style="60" customWidth="1"/>
    <col min="9734" max="9984" width="9.125" style="60"/>
    <col min="9985" max="9985" width="33.25" style="60" customWidth="1"/>
    <col min="9986" max="9986" width="31.75" style="60" customWidth="1"/>
    <col min="9987" max="9987" width="34.875" style="60" customWidth="1"/>
    <col min="9988" max="9988" width="34.25" style="60" customWidth="1"/>
    <col min="9989" max="9989" width="34.125" style="60" customWidth="1"/>
    <col min="9990" max="10240" width="9.125" style="60"/>
    <col min="10241" max="10241" width="33.25" style="60" customWidth="1"/>
    <col min="10242" max="10242" width="31.75" style="60" customWidth="1"/>
    <col min="10243" max="10243" width="34.875" style="60" customWidth="1"/>
    <col min="10244" max="10244" width="34.25" style="60" customWidth="1"/>
    <col min="10245" max="10245" width="34.125" style="60" customWidth="1"/>
    <col min="10246" max="10496" width="9.125" style="60"/>
    <col min="10497" max="10497" width="33.25" style="60" customWidth="1"/>
    <col min="10498" max="10498" width="31.75" style="60" customWidth="1"/>
    <col min="10499" max="10499" width="34.875" style="60" customWidth="1"/>
    <col min="10500" max="10500" width="34.25" style="60" customWidth="1"/>
    <col min="10501" max="10501" width="34.125" style="60" customWidth="1"/>
    <col min="10502" max="10752" width="9.125" style="60"/>
    <col min="10753" max="10753" width="33.25" style="60" customWidth="1"/>
    <col min="10754" max="10754" width="31.75" style="60" customWidth="1"/>
    <col min="10755" max="10755" width="34.875" style="60" customWidth="1"/>
    <col min="10756" max="10756" width="34.25" style="60" customWidth="1"/>
    <col min="10757" max="10757" width="34.125" style="60" customWidth="1"/>
    <col min="10758" max="11008" width="9.125" style="60"/>
    <col min="11009" max="11009" width="33.25" style="60" customWidth="1"/>
    <col min="11010" max="11010" width="31.75" style="60" customWidth="1"/>
    <col min="11011" max="11011" width="34.875" style="60" customWidth="1"/>
    <col min="11012" max="11012" width="34.25" style="60" customWidth="1"/>
    <col min="11013" max="11013" width="34.125" style="60" customWidth="1"/>
    <col min="11014" max="11264" width="9.125" style="60"/>
    <col min="11265" max="11265" width="33.25" style="60" customWidth="1"/>
    <col min="11266" max="11266" width="31.75" style="60" customWidth="1"/>
    <col min="11267" max="11267" width="34.875" style="60" customWidth="1"/>
    <col min="11268" max="11268" width="34.25" style="60" customWidth="1"/>
    <col min="11269" max="11269" width="34.125" style="60" customWidth="1"/>
    <col min="11270" max="11520" width="9.125" style="60"/>
    <col min="11521" max="11521" width="33.25" style="60" customWidth="1"/>
    <col min="11522" max="11522" width="31.75" style="60" customWidth="1"/>
    <col min="11523" max="11523" width="34.875" style="60" customWidth="1"/>
    <col min="11524" max="11524" width="34.25" style="60" customWidth="1"/>
    <col min="11525" max="11525" width="34.125" style="60" customWidth="1"/>
    <col min="11526" max="11776" width="9.125" style="60"/>
    <col min="11777" max="11777" width="33.25" style="60" customWidth="1"/>
    <col min="11778" max="11778" width="31.75" style="60" customWidth="1"/>
    <col min="11779" max="11779" width="34.875" style="60" customWidth="1"/>
    <col min="11780" max="11780" width="34.25" style="60" customWidth="1"/>
    <col min="11781" max="11781" width="34.125" style="60" customWidth="1"/>
    <col min="11782" max="12032" width="9.125" style="60"/>
    <col min="12033" max="12033" width="33.25" style="60" customWidth="1"/>
    <col min="12034" max="12034" width="31.75" style="60" customWidth="1"/>
    <col min="12035" max="12035" width="34.875" style="60" customWidth="1"/>
    <col min="12036" max="12036" width="34.25" style="60" customWidth="1"/>
    <col min="12037" max="12037" width="34.125" style="60" customWidth="1"/>
    <col min="12038" max="12288" width="9.125" style="60"/>
    <col min="12289" max="12289" width="33.25" style="60" customWidth="1"/>
    <col min="12290" max="12290" width="31.75" style="60" customWidth="1"/>
    <col min="12291" max="12291" width="34.875" style="60" customWidth="1"/>
    <col min="12292" max="12292" width="34.25" style="60" customWidth="1"/>
    <col min="12293" max="12293" width="34.125" style="60" customWidth="1"/>
    <col min="12294" max="12544" width="9.125" style="60"/>
    <col min="12545" max="12545" width="33.25" style="60" customWidth="1"/>
    <col min="12546" max="12546" width="31.75" style="60" customWidth="1"/>
    <col min="12547" max="12547" width="34.875" style="60" customWidth="1"/>
    <col min="12548" max="12548" width="34.25" style="60" customWidth="1"/>
    <col min="12549" max="12549" width="34.125" style="60" customWidth="1"/>
    <col min="12550" max="12800" width="9.125" style="60"/>
    <col min="12801" max="12801" width="33.25" style="60" customWidth="1"/>
    <col min="12802" max="12802" width="31.75" style="60" customWidth="1"/>
    <col min="12803" max="12803" width="34.875" style="60" customWidth="1"/>
    <col min="12804" max="12804" width="34.25" style="60" customWidth="1"/>
    <col min="12805" max="12805" width="34.125" style="60" customWidth="1"/>
    <col min="12806" max="13056" width="9.125" style="60"/>
    <col min="13057" max="13057" width="33.25" style="60" customWidth="1"/>
    <col min="13058" max="13058" width="31.75" style="60" customWidth="1"/>
    <col min="13059" max="13059" width="34.875" style="60" customWidth="1"/>
    <col min="13060" max="13060" width="34.25" style="60" customWidth="1"/>
    <col min="13061" max="13061" width="34.125" style="60" customWidth="1"/>
    <col min="13062" max="13312" width="9.125" style="60"/>
    <col min="13313" max="13313" width="33.25" style="60" customWidth="1"/>
    <col min="13314" max="13314" width="31.75" style="60" customWidth="1"/>
    <col min="13315" max="13315" width="34.875" style="60" customWidth="1"/>
    <col min="13316" max="13316" width="34.25" style="60" customWidth="1"/>
    <col min="13317" max="13317" width="34.125" style="60" customWidth="1"/>
    <col min="13318" max="13568" width="9.125" style="60"/>
    <col min="13569" max="13569" width="33.25" style="60" customWidth="1"/>
    <col min="13570" max="13570" width="31.75" style="60" customWidth="1"/>
    <col min="13571" max="13571" width="34.875" style="60" customWidth="1"/>
    <col min="13572" max="13572" width="34.25" style="60" customWidth="1"/>
    <col min="13573" max="13573" width="34.125" style="60" customWidth="1"/>
    <col min="13574" max="13824" width="9.125" style="60"/>
    <col min="13825" max="13825" width="33.25" style="60" customWidth="1"/>
    <col min="13826" max="13826" width="31.75" style="60" customWidth="1"/>
    <col min="13827" max="13827" width="34.875" style="60" customWidth="1"/>
    <col min="13828" max="13828" width="34.25" style="60" customWidth="1"/>
    <col min="13829" max="13829" width="34.125" style="60" customWidth="1"/>
    <col min="13830" max="14080" width="9.125" style="60"/>
    <col min="14081" max="14081" width="33.25" style="60" customWidth="1"/>
    <col min="14082" max="14082" width="31.75" style="60" customWidth="1"/>
    <col min="14083" max="14083" width="34.875" style="60" customWidth="1"/>
    <col min="14084" max="14084" width="34.25" style="60" customWidth="1"/>
    <col min="14085" max="14085" width="34.125" style="60" customWidth="1"/>
    <col min="14086" max="14336" width="9.125" style="60"/>
    <col min="14337" max="14337" width="33.25" style="60" customWidth="1"/>
    <col min="14338" max="14338" width="31.75" style="60" customWidth="1"/>
    <col min="14339" max="14339" width="34.875" style="60" customWidth="1"/>
    <col min="14340" max="14340" width="34.25" style="60" customWidth="1"/>
    <col min="14341" max="14341" width="34.125" style="60" customWidth="1"/>
    <col min="14342" max="14592" width="9.125" style="60"/>
    <col min="14593" max="14593" width="33.25" style="60" customWidth="1"/>
    <col min="14594" max="14594" width="31.75" style="60" customWidth="1"/>
    <col min="14595" max="14595" width="34.875" style="60" customWidth="1"/>
    <col min="14596" max="14596" width="34.25" style="60" customWidth="1"/>
    <col min="14597" max="14597" width="34.125" style="60" customWidth="1"/>
    <col min="14598" max="14848" width="9.125" style="60"/>
    <col min="14849" max="14849" width="33.25" style="60" customWidth="1"/>
    <col min="14850" max="14850" width="31.75" style="60" customWidth="1"/>
    <col min="14851" max="14851" width="34.875" style="60" customWidth="1"/>
    <col min="14852" max="14852" width="34.25" style="60" customWidth="1"/>
    <col min="14853" max="14853" width="34.125" style="60" customWidth="1"/>
    <col min="14854" max="15104" width="9.125" style="60"/>
    <col min="15105" max="15105" width="33.25" style="60" customWidth="1"/>
    <col min="15106" max="15106" width="31.75" style="60" customWidth="1"/>
    <col min="15107" max="15107" width="34.875" style="60" customWidth="1"/>
    <col min="15108" max="15108" width="34.25" style="60" customWidth="1"/>
    <col min="15109" max="15109" width="34.125" style="60" customWidth="1"/>
    <col min="15110" max="15360" width="9.125" style="60"/>
    <col min="15361" max="15361" width="33.25" style="60" customWidth="1"/>
    <col min="15362" max="15362" width="31.75" style="60" customWidth="1"/>
    <col min="15363" max="15363" width="34.875" style="60" customWidth="1"/>
    <col min="15364" max="15364" width="34.25" style="60" customWidth="1"/>
    <col min="15365" max="15365" width="34.125" style="60" customWidth="1"/>
    <col min="15366" max="15616" width="9.125" style="60"/>
    <col min="15617" max="15617" width="33.25" style="60" customWidth="1"/>
    <col min="15618" max="15618" width="31.75" style="60" customWidth="1"/>
    <col min="15619" max="15619" width="34.875" style="60" customWidth="1"/>
    <col min="15620" max="15620" width="34.25" style="60" customWidth="1"/>
    <col min="15621" max="15621" width="34.125" style="60" customWidth="1"/>
    <col min="15622" max="15872" width="9.125" style="60"/>
    <col min="15873" max="15873" width="33.25" style="60" customWidth="1"/>
    <col min="15874" max="15874" width="31.75" style="60" customWidth="1"/>
    <col min="15875" max="15875" width="34.875" style="60" customWidth="1"/>
    <col min="15876" max="15876" width="34.25" style="60" customWidth="1"/>
    <col min="15877" max="15877" width="34.125" style="60" customWidth="1"/>
    <col min="15878" max="16128" width="9.125" style="60"/>
    <col min="16129" max="16129" width="33.25" style="60" customWidth="1"/>
    <col min="16130" max="16130" width="31.75" style="60" customWidth="1"/>
    <col min="16131" max="16131" width="34.875" style="60" customWidth="1"/>
    <col min="16132" max="16132" width="34.25" style="60" customWidth="1"/>
    <col min="16133" max="16133" width="34.125" style="60" customWidth="1"/>
    <col min="16134" max="16384" width="9.125" style="60"/>
  </cols>
  <sheetData>
    <row r="1" spans="1:5" x14ac:dyDescent="0.5">
      <c r="A1" s="874" t="s">
        <v>2137</v>
      </c>
      <c r="B1" s="874"/>
      <c r="C1" s="874"/>
      <c r="D1" s="874"/>
      <c r="E1" s="874"/>
    </row>
    <row r="2" spans="1:5" ht="23.25" customHeight="1" x14ac:dyDescent="0.5">
      <c r="A2" s="778" t="s">
        <v>528</v>
      </c>
      <c r="B2" s="778"/>
      <c r="C2" s="778"/>
      <c r="D2" s="778"/>
      <c r="E2" s="857"/>
    </row>
    <row r="3" spans="1:5" ht="23.25" customHeight="1" x14ac:dyDescent="0.5">
      <c r="A3" s="778" t="s">
        <v>2143</v>
      </c>
      <c r="B3" s="778"/>
      <c r="C3" s="778"/>
      <c r="D3" s="778"/>
      <c r="E3" s="778"/>
    </row>
    <row r="4" spans="1:5" ht="23.25" customHeight="1" x14ac:dyDescent="0.5">
      <c r="A4" s="875" t="s">
        <v>530</v>
      </c>
      <c r="B4" s="875"/>
      <c r="C4" s="875"/>
      <c r="D4" s="875"/>
      <c r="E4" s="875"/>
    </row>
    <row r="5" spans="1:5" x14ac:dyDescent="0.5">
      <c r="A5" s="362" t="s">
        <v>1854</v>
      </c>
      <c r="B5" s="362" t="s">
        <v>1855</v>
      </c>
      <c r="C5" s="362" t="s">
        <v>1856</v>
      </c>
      <c r="D5" s="362" t="s">
        <v>1857</v>
      </c>
      <c r="E5" s="362" t="s">
        <v>1858</v>
      </c>
    </row>
    <row r="6" spans="1:5" ht="162.75" x14ac:dyDescent="0.5">
      <c r="A6" s="423" t="s">
        <v>2041</v>
      </c>
      <c r="B6" s="423" t="s">
        <v>2038</v>
      </c>
      <c r="C6" s="423" t="s">
        <v>2039</v>
      </c>
      <c r="D6" s="423" t="s">
        <v>2040</v>
      </c>
      <c r="E6" s="423" t="s">
        <v>2042</v>
      </c>
    </row>
    <row r="7" spans="1:5" ht="120" customHeight="1" x14ac:dyDescent="0.5">
      <c r="A7" s="115" t="s">
        <v>2045</v>
      </c>
      <c r="B7" s="115" t="s">
        <v>2043</v>
      </c>
      <c r="C7" s="115" t="s">
        <v>2044</v>
      </c>
      <c r="D7" s="115" t="s">
        <v>2044</v>
      </c>
      <c r="E7" s="115" t="s">
        <v>2046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90" zoomScaleNormal="90" workbookViewId="0">
      <selection activeCell="C12" sqref="C12"/>
    </sheetView>
  </sheetViews>
  <sheetFormatPr defaultRowHeight="23.25" x14ac:dyDescent="0.2"/>
  <cols>
    <col min="1" max="1" width="51.125" style="222" customWidth="1"/>
    <col min="2" max="8" width="15.875" style="222" customWidth="1"/>
    <col min="9" max="254" width="9.125" style="222"/>
    <col min="255" max="255" width="33.375" style="222" customWidth="1"/>
    <col min="256" max="256" width="16.375" style="222" customWidth="1"/>
    <col min="257" max="257" width="15.75" style="222" customWidth="1"/>
    <col min="258" max="258" width="17.25" style="222" customWidth="1"/>
    <col min="259" max="260" width="16.625" style="222" customWidth="1"/>
    <col min="261" max="261" width="16.375" style="222" customWidth="1"/>
    <col min="262" max="262" width="17.375" style="222" customWidth="1"/>
    <col min="263" max="263" width="18.25" style="222" customWidth="1"/>
    <col min="264" max="264" width="35.25" style="222" customWidth="1"/>
    <col min="265" max="510" width="9.125" style="222"/>
    <col min="511" max="511" width="33.375" style="222" customWidth="1"/>
    <col min="512" max="512" width="16.375" style="222" customWidth="1"/>
    <col min="513" max="513" width="15.75" style="222" customWidth="1"/>
    <col min="514" max="514" width="17.25" style="222" customWidth="1"/>
    <col min="515" max="516" width="16.625" style="222" customWidth="1"/>
    <col min="517" max="517" width="16.375" style="222" customWidth="1"/>
    <col min="518" max="518" width="17.375" style="222" customWidth="1"/>
    <col min="519" max="519" width="18.25" style="222" customWidth="1"/>
    <col min="520" max="520" width="35.25" style="222" customWidth="1"/>
    <col min="521" max="766" width="9.125" style="222"/>
    <col min="767" max="767" width="33.375" style="222" customWidth="1"/>
    <col min="768" max="768" width="16.375" style="222" customWidth="1"/>
    <col min="769" max="769" width="15.75" style="222" customWidth="1"/>
    <col min="770" max="770" width="17.25" style="222" customWidth="1"/>
    <col min="771" max="772" width="16.625" style="222" customWidth="1"/>
    <col min="773" max="773" width="16.375" style="222" customWidth="1"/>
    <col min="774" max="774" width="17.375" style="222" customWidth="1"/>
    <col min="775" max="775" width="18.25" style="222" customWidth="1"/>
    <col min="776" max="776" width="35.25" style="222" customWidth="1"/>
    <col min="777" max="1022" width="9.125" style="222"/>
    <col min="1023" max="1023" width="33.375" style="222" customWidth="1"/>
    <col min="1024" max="1024" width="16.375" style="222" customWidth="1"/>
    <col min="1025" max="1025" width="15.75" style="222" customWidth="1"/>
    <col min="1026" max="1026" width="17.25" style="222" customWidth="1"/>
    <col min="1027" max="1028" width="16.625" style="222" customWidth="1"/>
    <col min="1029" max="1029" width="16.375" style="222" customWidth="1"/>
    <col min="1030" max="1030" width="17.375" style="222" customWidth="1"/>
    <col min="1031" max="1031" width="18.25" style="222" customWidth="1"/>
    <col min="1032" max="1032" width="35.25" style="222" customWidth="1"/>
    <col min="1033" max="1278" width="9.125" style="222"/>
    <col min="1279" max="1279" width="33.375" style="222" customWidth="1"/>
    <col min="1280" max="1280" width="16.375" style="222" customWidth="1"/>
    <col min="1281" max="1281" width="15.75" style="222" customWidth="1"/>
    <col min="1282" max="1282" width="17.25" style="222" customWidth="1"/>
    <col min="1283" max="1284" width="16.625" style="222" customWidth="1"/>
    <col min="1285" max="1285" width="16.375" style="222" customWidth="1"/>
    <col min="1286" max="1286" width="17.375" style="222" customWidth="1"/>
    <col min="1287" max="1287" width="18.25" style="222" customWidth="1"/>
    <col min="1288" max="1288" width="35.25" style="222" customWidth="1"/>
    <col min="1289" max="1534" width="9.125" style="222"/>
    <col min="1535" max="1535" width="33.375" style="222" customWidth="1"/>
    <col min="1536" max="1536" width="16.375" style="222" customWidth="1"/>
    <col min="1537" max="1537" width="15.75" style="222" customWidth="1"/>
    <col min="1538" max="1538" width="17.25" style="222" customWidth="1"/>
    <col min="1539" max="1540" width="16.625" style="222" customWidth="1"/>
    <col min="1541" max="1541" width="16.375" style="222" customWidth="1"/>
    <col min="1542" max="1542" width="17.375" style="222" customWidth="1"/>
    <col min="1543" max="1543" width="18.25" style="222" customWidth="1"/>
    <col min="1544" max="1544" width="35.25" style="222" customWidth="1"/>
    <col min="1545" max="1790" width="9.125" style="222"/>
    <col min="1791" max="1791" width="33.375" style="222" customWidth="1"/>
    <col min="1792" max="1792" width="16.375" style="222" customWidth="1"/>
    <col min="1793" max="1793" width="15.75" style="222" customWidth="1"/>
    <col min="1794" max="1794" width="17.25" style="222" customWidth="1"/>
    <col min="1795" max="1796" width="16.625" style="222" customWidth="1"/>
    <col min="1797" max="1797" width="16.375" style="222" customWidth="1"/>
    <col min="1798" max="1798" width="17.375" style="222" customWidth="1"/>
    <col min="1799" max="1799" width="18.25" style="222" customWidth="1"/>
    <col min="1800" max="1800" width="35.25" style="222" customWidth="1"/>
    <col min="1801" max="2046" width="9.125" style="222"/>
    <col min="2047" max="2047" width="33.375" style="222" customWidth="1"/>
    <col min="2048" max="2048" width="16.375" style="222" customWidth="1"/>
    <col min="2049" max="2049" width="15.75" style="222" customWidth="1"/>
    <col min="2050" max="2050" width="17.25" style="222" customWidth="1"/>
    <col min="2051" max="2052" width="16.625" style="222" customWidth="1"/>
    <col min="2053" max="2053" width="16.375" style="222" customWidth="1"/>
    <col min="2054" max="2054" width="17.375" style="222" customWidth="1"/>
    <col min="2055" max="2055" width="18.25" style="222" customWidth="1"/>
    <col min="2056" max="2056" width="35.25" style="222" customWidth="1"/>
    <col min="2057" max="2302" width="9.125" style="222"/>
    <col min="2303" max="2303" width="33.375" style="222" customWidth="1"/>
    <col min="2304" max="2304" width="16.375" style="222" customWidth="1"/>
    <col min="2305" max="2305" width="15.75" style="222" customWidth="1"/>
    <col min="2306" max="2306" width="17.25" style="222" customWidth="1"/>
    <col min="2307" max="2308" width="16.625" style="222" customWidth="1"/>
    <col min="2309" max="2309" width="16.375" style="222" customWidth="1"/>
    <col min="2310" max="2310" width="17.375" style="222" customWidth="1"/>
    <col min="2311" max="2311" width="18.25" style="222" customWidth="1"/>
    <col min="2312" max="2312" width="35.25" style="222" customWidth="1"/>
    <col min="2313" max="2558" width="9.125" style="222"/>
    <col min="2559" max="2559" width="33.375" style="222" customWidth="1"/>
    <col min="2560" max="2560" width="16.375" style="222" customWidth="1"/>
    <col min="2561" max="2561" width="15.75" style="222" customWidth="1"/>
    <col min="2562" max="2562" width="17.25" style="222" customWidth="1"/>
    <col min="2563" max="2564" width="16.625" style="222" customWidth="1"/>
    <col min="2565" max="2565" width="16.375" style="222" customWidth="1"/>
    <col min="2566" max="2566" width="17.375" style="222" customWidth="1"/>
    <col min="2567" max="2567" width="18.25" style="222" customWidth="1"/>
    <col min="2568" max="2568" width="35.25" style="222" customWidth="1"/>
    <col min="2569" max="2814" width="9.125" style="222"/>
    <col min="2815" max="2815" width="33.375" style="222" customWidth="1"/>
    <col min="2816" max="2816" width="16.375" style="222" customWidth="1"/>
    <col min="2817" max="2817" width="15.75" style="222" customWidth="1"/>
    <col min="2818" max="2818" width="17.25" style="222" customWidth="1"/>
    <col min="2819" max="2820" width="16.625" style="222" customWidth="1"/>
    <col min="2821" max="2821" width="16.375" style="222" customWidth="1"/>
    <col min="2822" max="2822" width="17.375" style="222" customWidth="1"/>
    <col min="2823" max="2823" width="18.25" style="222" customWidth="1"/>
    <col min="2824" max="2824" width="35.25" style="222" customWidth="1"/>
    <col min="2825" max="3070" width="9.125" style="222"/>
    <col min="3071" max="3071" width="33.375" style="222" customWidth="1"/>
    <col min="3072" max="3072" width="16.375" style="222" customWidth="1"/>
    <col min="3073" max="3073" width="15.75" style="222" customWidth="1"/>
    <col min="3074" max="3074" width="17.25" style="222" customWidth="1"/>
    <col min="3075" max="3076" width="16.625" style="222" customWidth="1"/>
    <col min="3077" max="3077" width="16.375" style="222" customWidth="1"/>
    <col min="3078" max="3078" width="17.375" style="222" customWidth="1"/>
    <col min="3079" max="3079" width="18.25" style="222" customWidth="1"/>
    <col min="3080" max="3080" width="35.25" style="222" customWidth="1"/>
    <col min="3081" max="3326" width="9.125" style="222"/>
    <col min="3327" max="3327" width="33.375" style="222" customWidth="1"/>
    <col min="3328" max="3328" width="16.375" style="222" customWidth="1"/>
    <col min="3329" max="3329" width="15.75" style="222" customWidth="1"/>
    <col min="3330" max="3330" width="17.25" style="222" customWidth="1"/>
    <col min="3331" max="3332" width="16.625" style="222" customWidth="1"/>
    <col min="3333" max="3333" width="16.375" style="222" customWidth="1"/>
    <col min="3334" max="3334" width="17.375" style="222" customWidth="1"/>
    <col min="3335" max="3335" width="18.25" style="222" customWidth="1"/>
    <col min="3336" max="3336" width="35.25" style="222" customWidth="1"/>
    <col min="3337" max="3582" width="9.125" style="222"/>
    <col min="3583" max="3583" width="33.375" style="222" customWidth="1"/>
    <col min="3584" max="3584" width="16.375" style="222" customWidth="1"/>
    <col min="3585" max="3585" width="15.75" style="222" customWidth="1"/>
    <col min="3586" max="3586" width="17.25" style="222" customWidth="1"/>
    <col min="3587" max="3588" width="16.625" style="222" customWidth="1"/>
    <col min="3589" max="3589" width="16.375" style="222" customWidth="1"/>
    <col min="3590" max="3590" width="17.375" style="222" customWidth="1"/>
    <col min="3591" max="3591" width="18.25" style="222" customWidth="1"/>
    <col min="3592" max="3592" width="35.25" style="222" customWidth="1"/>
    <col min="3593" max="3838" width="9.125" style="222"/>
    <col min="3839" max="3839" width="33.375" style="222" customWidth="1"/>
    <col min="3840" max="3840" width="16.375" style="222" customWidth="1"/>
    <col min="3841" max="3841" width="15.75" style="222" customWidth="1"/>
    <col min="3842" max="3842" width="17.25" style="222" customWidth="1"/>
    <col min="3843" max="3844" width="16.625" style="222" customWidth="1"/>
    <col min="3845" max="3845" width="16.375" style="222" customWidth="1"/>
    <col min="3846" max="3846" width="17.375" style="222" customWidth="1"/>
    <col min="3847" max="3847" width="18.25" style="222" customWidth="1"/>
    <col min="3848" max="3848" width="35.25" style="222" customWidth="1"/>
    <col min="3849" max="4094" width="9.125" style="222"/>
    <col min="4095" max="4095" width="33.375" style="222" customWidth="1"/>
    <col min="4096" max="4096" width="16.375" style="222" customWidth="1"/>
    <col min="4097" max="4097" width="15.75" style="222" customWidth="1"/>
    <col min="4098" max="4098" width="17.25" style="222" customWidth="1"/>
    <col min="4099" max="4100" width="16.625" style="222" customWidth="1"/>
    <col min="4101" max="4101" width="16.375" style="222" customWidth="1"/>
    <col min="4102" max="4102" width="17.375" style="222" customWidth="1"/>
    <col min="4103" max="4103" width="18.25" style="222" customWidth="1"/>
    <col min="4104" max="4104" width="35.25" style="222" customWidth="1"/>
    <col min="4105" max="4350" width="9.125" style="222"/>
    <col min="4351" max="4351" width="33.375" style="222" customWidth="1"/>
    <col min="4352" max="4352" width="16.375" style="222" customWidth="1"/>
    <col min="4353" max="4353" width="15.75" style="222" customWidth="1"/>
    <col min="4354" max="4354" width="17.25" style="222" customWidth="1"/>
    <col min="4355" max="4356" width="16.625" style="222" customWidth="1"/>
    <col min="4357" max="4357" width="16.375" style="222" customWidth="1"/>
    <col min="4358" max="4358" width="17.375" style="222" customWidth="1"/>
    <col min="4359" max="4359" width="18.25" style="222" customWidth="1"/>
    <col min="4360" max="4360" width="35.25" style="222" customWidth="1"/>
    <col min="4361" max="4606" width="9.125" style="222"/>
    <col min="4607" max="4607" width="33.375" style="222" customWidth="1"/>
    <col min="4608" max="4608" width="16.375" style="222" customWidth="1"/>
    <col min="4609" max="4609" width="15.75" style="222" customWidth="1"/>
    <col min="4610" max="4610" width="17.25" style="222" customWidth="1"/>
    <col min="4611" max="4612" width="16.625" style="222" customWidth="1"/>
    <col min="4613" max="4613" width="16.375" style="222" customWidth="1"/>
    <col min="4614" max="4614" width="17.375" style="222" customWidth="1"/>
    <col min="4615" max="4615" width="18.25" style="222" customWidth="1"/>
    <col min="4616" max="4616" width="35.25" style="222" customWidth="1"/>
    <col min="4617" max="4862" width="9.125" style="222"/>
    <col min="4863" max="4863" width="33.375" style="222" customWidth="1"/>
    <col min="4864" max="4864" width="16.375" style="222" customWidth="1"/>
    <col min="4865" max="4865" width="15.75" style="222" customWidth="1"/>
    <col min="4866" max="4866" width="17.25" style="222" customWidth="1"/>
    <col min="4867" max="4868" width="16.625" style="222" customWidth="1"/>
    <col min="4869" max="4869" width="16.375" style="222" customWidth="1"/>
    <col min="4870" max="4870" width="17.375" style="222" customWidth="1"/>
    <col min="4871" max="4871" width="18.25" style="222" customWidth="1"/>
    <col min="4872" max="4872" width="35.25" style="222" customWidth="1"/>
    <col min="4873" max="5118" width="9.125" style="222"/>
    <col min="5119" max="5119" width="33.375" style="222" customWidth="1"/>
    <col min="5120" max="5120" width="16.375" style="222" customWidth="1"/>
    <col min="5121" max="5121" width="15.75" style="222" customWidth="1"/>
    <col min="5122" max="5122" width="17.25" style="222" customWidth="1"/>
    <col min="5123" max="5124" width="16.625" style="222" customWidth="1"/>
    <col min="5125" max="5125" width="16.375" style="222" customWidth="1"/>
    <col min="5126" max="5126" width="17.375" style="222" customWidth="1"/>
    <col min="5127" max="5127" width="18.25" style="222" customWidth="1"/>
    <col min="5128" max="5128" width="35.25" style="222" customWidth="1"/>
    <col min="5129" max="5374" width="9.125" style="222"/>
    <col min="5375" max="5375" width="33.375" style="222" customWidth="1"/>
    <col min="5376" max="5376" width="16.375" style="222" customWidth="1"/>
    <col min="5377" max="5377" width="15.75" style="222" customWidth="1"/>
    <col min="5378" max="5378" width="17.25" style="222" customWidth="1"/>
    <col min="5379" max="5380" width="16.625" style="222" customWidth="1"/>
    <col min="5381" max="5381" width="16.375" style="222" customWidth="1"/>
    <col min="5382" max="5382" width="17.375" style="222" customWidth="1"/>
    <col min="5383" max="5383" width="18.25" style="222" customWidth="1"/>
    <col min="5384" max="5384" width="35.25" style="222" customWidth="1"/>
    <col min="5385" max="5630" width="9.125" style="222"/>
    <col min="5631" max="5631" width="33.375" style="222" customWidth="1"/>
    <col min="5632" max="5632" width="16.375" style="222" customWidth="1"/>
    <col min="5633" max="5633" width="15.75" style="222" customWidth="1"/>
    <col min="5634" max="5634" width="17.25" style="222" customWidth="1"/>
    <col min="5635" max="5636" width="16.625" style="222" customWidth="1"/>
    <col min="5637" max="5637" width="16.375" style="222" customWidth="1"/>
    <col min="5638" max="5638" width="17.375" style="222" customWidth="1"/>
    <col min="5639" max="5639" width="18.25" style="222" customWidth="1"/>
    <col min="5640" max="5640" width="35.25" style="222" customWidth="1"/>
    <col min="5641" max="5886" width="9.125" style="222"/>
    <col min="5887" max="5887" width="33.375" style="222" customWidth="1"/>
    <col min="5888" max="5888" width="16.375" style="222" customWidth="1"/>
    <col min="5889" max="5889" width="15.75" style="222" customWidth="1"/>
    <col min="5890" max="5890" width="17.25" style="222" customWidth="1"/>
    <col min="5891" max="5892" width="16.625" style="222" customWidth="1"/>
    <col min="5893" max="5893" width="16.375" style="222" customWidth="1"/>
    <col min="5894" max="5894" width="17.375" style="222" customWidth="1"/>
    <col min="5895" max="5895" width="18.25" style="222" customWidth="1"/>
    <col min="5896" max="5896" width="35.25" style="222" customWidth="1"/>
    <col min="5897" max="6142" width="9.125" style="222"/>
    <col min="6143" max="6143" width="33.375" style="222" customWidth="1"/>
    <col min="6144" max="6144" width="16.375" style="222" customWidth="1"/>
    <col min="6145" max="6145" width="15.75" style="222" customWidth="1"/>
    <col min="6146" max="6146" width="17.25" style="222" customWidth="1"/>
    <col min="6147" max="6148" width="16.625" style="222" customWidth="1"/>
    <col min="6149" max="6149" width="16.375" style="222" customWidth="1"/>
    <col min="6150" max="6150" width="17.375" style="222" customWidth="1"/>
    <col min="6151" max="6151" width="18.25" style="222" customWidth="1"/>
    <col min="6152" max="6152" width="35.25" style="222" customWidth="1"/>
    <col min="6153" max="6398" width="9.125" style="222"/>
    <col min="6399" max="6399" width="33.375" style="222" customWidth="1"/>
    <col min="6400" max="6400" width="16.375" style="222" customWidth="1"/>
    <col min="6401" max="6401" width="15.75" style="222" customWidth="1"/>
    <col min="6402" max="6402" width="17.25" style="222" customWidth="1"/>
    <col min="6403" max="6404" width="16.625" style="222" customWidth="1"/>
    <col min="6405" max="6405" width="16.375" style="222" customWidth="1"/>
    <col min="6406" max="6406" width="17.375" style="222" customWidth="1"/>
    <col min="6407" max="6407" width="18.25" style="222" customWidth="1"/>
    <col min="6408" max="6408" width="35.25" style="222" customWidth="1"/>
    <col min="6409" max="6654" width="9.125" style="222"/>
    <col min="6655" max="6655" width="33.375" style="222" customWidth="1"/>
    <col min="6656" max="6656" width="16.375" style="222" customWidth="1"/>
    <col min="6657" max="6657" width="15.75" style="222" customWidth="1"/>
    <col min="6658" max="6658" width="17.25" style="222" customWidth="1"/>
    <col min="6659" max="6660" width="16.625" style="222" customWidth="1"/>
    <col min="6661" max="6661" width="16.375" style="222" customWidth="1"/>
    <col min="6662" max="6662" width="17.375" style="222" customWidth="1"/>
    <col min="6663" max="6663" width="18.25" style="222" customWidth="1"/>
    <col min="6664" max="6664" width="35.25" style="222" customWidth="1"/>
    <col min="6665" max="6910" width="9.125" style="222"/>
    <col min="6911" max="6911" width="33.375" style="222" customWidth="1"/>
    <col min="6912" max="6912" width="16.375" style="222" customWidth="1"/>
    <col min="6913" max="6913" width="15.75" style="222" customWidth="1"/>
    <col min="6914" max="6914" width="17.25" style="222" customWidth="1"/>
    <col min="6915" max="6916" width="16.625" style="222" customWidth="1"/>
    <col min="6917" max="6917" width="16.375" style="222" customWidth="1"/>
    <col min="6918" max="6918" width="17.375" style="222" customWidth="1"/>
    <col min="6919" max="6919" width="18.25" style="222" customWidth="1"/>
    <col min="6920" max="6920" width="35.25" style="222" customWidth="1"/>
    <col min="6921" max="7166" width="9.125" style="222"/>
    <col min="7167" max="7167" width="33.375" style="222" customWidth="1"/>
    <col min="7168" max="7168" width="16.375" style="222" customWidth="1"/>
    <col min="7169" max="7169" width="15.75" style="222" customWidth="1"/>
    <col min="7170" max="7170" width="17.25" style="222" customWidth="1"/>
    <col min="7171" max="7172" width="16.625" style="222" customWidth="1"/>
    <col min="7173" max="7173" width="16.375" style="222" customWidth="1"/>
    <col min="7174" max="7174" width="17.375" style="222" customWidth="1"/>
    <col min="7175" max="7175" width="18.25" style="222" customWidth="1"/>
    <col min="7176" max="7176" width="35.25" style="222" customWidth="1"/>
    <col min="7177" max="7422" width="9.125" style="222"/>
    <col min="7423" max="7423" width="33.375" style="222" customWidth="1"/>
    <col min="7424" max="7424" width="16.375" style="222" customWidth="1"/>
    <col min="7425" max="7425" width="15.75" style="222" customWidth="1"/>
    <col min="7426" max="7426" width="17.25" style="222" customWidth="1"/>
    <col min="7427" max="7428" width="16.625" style="222" customWidth="1"/>
    <col min="7429" max="7429" width="16.375" style="222" customWidth="1"/>
    <col min="7430" max="7430" width="17.375" style="222" customWidth="1"/>
    <col min="7431" max="7431" width="18.25" style="222" customWidth="1"/>
    <col min="7432" max="7432" width="35.25" style="222" customWidth="1"/>
    <col min="7433" max="7678" width="9.125" style="222"/>
    <col min="7679" max="7679" width="33.375" style="222" customWidth="1"/>
    <col min="7680" max="7680" width="16.375" style="222" customWidth="1"/>
    <col min="7681" max="7681" width="15.75" style="222" customWidth="1"/>
    <col min="7682" max="7682" width="17.25" style="222" customWidth="1"/>
    <col min="7683" max="7684" width="16.625" style="222" customWidth="1"/>
    <col min="7685" max="7685" width="16.375" style="222" customWidth="1"/>
    <col min="7686" max="7686" width="17.375" style="222" customWidth="1"/>
    <col min="7687" max="7687" width="18.25" style="222" customWidth="1"/>
    <col min="7688" max="7688" width="35.25" style="222" customWidth="1"/>
    <col min="7689" max="7934" width="9.125" style="222"/>
    <col min="7935" max="7935" width="33.375" style="222" customWidth="1"/>
    <col min="7936" max="7936" width="16.375" style="222" customWidth="1"/>
    <col min="7937" max="7937" width="15.75" style="222" customWidth="1"/>
    <col min="7938" max="7938" width="17.25" style="222" customWidth="1"/>
    <col min="7939" max="7940" width="16.625" style="222" customWidth="1"/>
    <col min="7941" max="7941" width="16.375" style="222" customWidth="1"/>
    <col min="7942" max="7942" width="17.375" style="222" customWidth="1"/>
    <col min="7943" max="7943" width="18.25" style="222" customWidth="1"/>
    <col min="7944" max="7944" width="35.25" style="222" customWidth="1"/>
    <col min="7945" max="8190" width="9.125" style="222"/>
    <col min="8191" max="8191" width="33.375" style="222" customWidth="1"/>
    <col min="8192" max="8192" width="16.375" style="222" customWidth="1"/>
    <col min="8193" max="8193" width="15.75" style="222" customWidth="1"/>
    <col min="8194" max="8194" width="17.25" style="222" customWidth="1"/>
    <col min="8195" max="8196" width="16.625" style="222" customWidth="1"/>
    <col min="8197" max="8197" width="16.375" style="222" customWidth="1"/>
    <col min="8198" max="8198" width="17.375" style="222" customWidth="1"/>
    <col min="8199" max="8199" width="18.25" style="222" customWidth="1"/>
    <col min="8200" max="8200" width="35.25" style="222" customWidth="1"/>
    <col min="8201" max="8446" width="9.125" style="222"/>
    <col min="8447" max="8447" width="33.375" style="222" customWidth="1"/>
    <col min="8448" max="8448" width="16.375" style="222" customWidth="1"/>
    <col min="8449" max="8449" width="15.75" style="222" customWidth="1"/>
    <col min="8450" max="8450" width="17.25" style="222" customWidth="1"/>
    <col min="8451" max="8452" width="16.625" style="222" customWidth="1"/>
    <col min="8453" max="8453" width="16.375" style="222" customWidth="1"/>
    <col min="8454" max="8454" width="17.375" style="222" customWidth="1"/>
    <col min="8455" max="8455" width="18.25" style="222" customWidth="1"/>
    <col min="8456" max="8456" width="35.25" style="222" customWidth="1"/>
    <col min="8457" max="8702" width="9.125" style="222"/>
    <col min="8703" max="8703" width="33.375" style="222" customWidth="1"/>
    <col min="8704" max="8704" width="16.375" style="222" customWidth="1"/>
    <col min="8705" max="8705" width="15.75" style="222" customWidth="1"/>
    <col min="8706" max="8706" width="17.25" style="222" customWidth="1"/>
    <col min="8707" max="8708" width="16.625" style="222" customWidth="1"/>
    <col min="8709" max="8709" width="16.375" style="222" customWidth="1"/>
    <col min="8710" max="8710" width="17.375" style="222" customWidth="1"/>
    <col min="8711" max="8711" width="18.25" style="222" customWidth="1"/>
    <col min="8712" max="8712" width="35.25" style="222" customWidth="1"/>
    <col min="8713" max="8958" width="9.125" style="222"/>
    <col min="8959" max="8959" width="33.375" style="222" customWidth="1"/>
    <col min="8960" max="8960" width="16.375" style="222" customWidth="1"/>
    <col min="8961" max="8961" width="15.75" style="222" customWidth="1"/>
    <col min="8962" max="8962" width="17.25" style="222" customWidth="1"/>
    <col min="8963" max="8964" width="16.625" style="222" customWidth="1"/>
    <col min="8965" max="8965" width="16.375" style="222" customWidth="1"/>
    <col min="8966" max="8966" width="17.375" style="222" customWidth="1"/>
    <col min="8967" max="8967" width="18.25" style="222" customWidth="1"/>
    <col min="8968" max="8968" width="35.25" style="222" customWidth="1"/>
    <col min="8969" max="9214" width="9.125" style="222"/>
    <col min="9215" max="9215" width="33.375" style="222" customWidth="1"/>
    <col min="9216" max="9216" width="16.375" style="222" customWidth="1"/>
    <col min="9217" max="9217" width="15.75" style="222" customWidth="1"/>
    <col min="9218" max="9218" width="17.25" style="222" customWidth="1"/>
    <col min="9219" max="9220" width="16.625" style="222" customWidth="1"/>
    <col min="9221" max="9221" width="16.375" style="222" customWidth="1"/>
    <col min="9222" max="9222" width="17.375" style="222" customWidth="1"/>
    <col min="9223" max="9223" width="18.25" style="222" customWidth="1"/>
    <col min="9224" max="9224" width="35.25" style="222" customWidth="1"/>
    <col min="9225" max="9470" width="9.125" style="222"/>
    <col min="9471" max="9471" width="33.375" style="222" customWidth="1"/>
    <col min="9472" max="9472" width="16.375" style="222" customWidth="1"/>
    <col min="9473" max="9473" width="15.75" style="222" customWidth="1"/>
    <col min="9474" max="9474" width="17.25" style="222" customWidth="1"/>
    <col min="9475" max="9476" width="16.625" style="222" customWidth="1"/>
    <col min="9477" max="9477" width="16.375" style="222" customWidth="1"/>
    <col min="9478" max="9478" width="17.375" style="222" customWidth="1"/>
    <col min="9479" max="9479" width="18.25" style="222" customWidth="1"/>
    <col min="9480" max="9480" width="35.25" style="222" customWidth="1"/>
    <col min="9481" max="9726" width="9.125" style="222"/>
    <col min="9727" max="9727" width="33.375" style="222" customWidth="1"/>
    <col min="9728" max="9728" width="16.375" style="222" customWidth="1"/>
    <col min="9729" max="9729" width="15.75" style="222" customWidth="1"/>
    <col min="9730" max="9730" width="17.25" style="222" customWidth="1"/>
    <col min="9731" max="9732" width="16.625" style="222" customWidth="1"/>
    <col min="9733" max="9733" width="16.375" style="222" customWidth="1"/>
    <col min="9734" max="9734" width="17.375" style="222" customWidth="1"/>
    <col min="9735" max="9735" width="18.25" style="222" customWidth="1"/>
    <col min="9736" max="9736" width="35.25" style="222" customWidth="1"/>
    <col min="9737" max="9982" width="9.125" style="222"/>
    <col min="9983" max="9983" width="33.375" style="222" customWidth="1"/>
    <col min="9984" max="9984" width="16.375" style="222" customWidth="1"/>
    <col min="9985" max="9985" width="15.75" style="222" customWidth="1"/>
    <col min="9986" max="9986" width="17.25" style="222" customWidth="1"/>
    <col min="9987" max="9988" width="16.625" style="222" customWidth="1"/>
    <col min="9989" max="9989" width="16.375" style="222" customWidth="1"/>
    <col min="9990" max="9990" width="17.375" style="222" customWidth="1"/>
    <col min="9991" max="9991" width="18.25" style="222" customWidth="1"/>
    <col min="9992" max="9992" width="35.25" style="222" customWidth="1"/>
    <col min="9993" max="10238" width="9.125" style="222"/>
    <col min="10239" max="10239" width="33.375" style="222" customWidth="1"/>
    <col min="10240" max="10240" width="16.375" style="222" customWidth="1"/>
    <col min="10241" max="10241" width="15.75" style="222" customWidth="1"/>
    <col min="10242" max="10242" width="17.25" style="222" customWidth="1"/>
    <col min="10243" max="10244" width="16.625" style="222" customWidth="1"/>
    <col min="10245" max="10245" width="16.375" style="222" customWidth="1"/>
    <col min="10246" max="10246" width="17.375" style="222" customWidth="1"/>
    <col min="10247" max="10247" width="18.25" style="222" customWidth="1"/>
    <col min="10248" max="10248" width="35.25" style="222" customWidth="1"/>
    <col min="10249" max="10494" width="9.125" style="222"/>
    <col min="10495" max="10495" width="33.375" style="222" customWidth="1"/>
    <col min="10496" max="10496" width="16.375" style="222" customWidth="1"/>
    <col min="10497" max="10497" width="15.75" style="222" customWidth="1"/>
    <col min="10498" max="10498" width="17.25" style="222" customWidth="1"/>
    <col min="10499" max="10500" width="16.625" style="222" customWidth="1"/>
    <col min="10501" max="10501" width="16.375" style="222" customWidth="1"/>
    <col min="10502" max="10502" width="17.375" style="222" customWidth="1"/>
    <col min="10503" max="10503" width="18.25" style="222" customWidth="1"/>
    <col min="10504" max="10504" width="35.25" style="222" customWidth="1"/>
    <col min="10505" max="10750" width="9.125" style="222"/>
    <col min="10751" max="10751" width="33.375" style="222" customWidth="1"/>
    <col min="10752" max="10752" width="16.375" style="222" customWidth="1"/>
    <col min="10753" max="10753" width="15.75" style="222" customWidth="1"/>
    <col min="10754" max="10754" width="17.25" style="222" customWidth="1"/>
    <col min="10755" max="10756" width="16.625" style="222" customWidth="1"/>
    <col min="10757" max="10757" width="16.375" style="222" customWidth="1"/>
    <col min="10758" max="10758" width="17.375" style="222" customWidth="1"/>
    <col min="10759" max="10759" width="18.25" style="222" customWidth="1"/>
    <col min="10760" max="10760" width="35.25" style="222" customWidth="1"/>
    <col min="10761" max="11006" width="9.125" style="222"/>
    <col min="11007" max="11007" width="33.375" style="222" customWidth="1"/>
    <col min="11008" max="11008" width="16.375" style="222" customWidth="1"/>
    <col min="11009" max="11009" width="15.75" style="222" customWidth="1"/>
    <col min="11010" max="11010" width="17.25" style="222" customWidth="1"/>
    <col min="11011" max="11012" width="16.625" style="222" customWidth="1"/>
    <col min="11013" max="11013" width="16.375" style="222" customWidth="1"/>
    <col min="11014" max="11014" width="17.375" style="222" customWidth="1"/>
    <col min="11015" max="11015" width="18.25" style="222" customWidth="1"/>
    <col min="11016" max="11016" width="35.25" style="222" customWidth="1"/>
    <col min="11017" max="11262" width="9.125" style="222"/>
    <col min="11263" max="11263" width="33.375" style="222" customWidth="1"/>
    <col min="11264" max="11264" width="16.375" style="222" customWidth="1"/>
    <col min="11265" max="11265" width="15.75" style="222" customWidth="1"/>
    <col min="11266" max="11266" width="17.25" style="222" customWidth="1"/>
    <col min="11267" max="11268" width="16.625" style="222" customWidth="1"/>
    <col min="11269" max="11269" width="16.375" style="222" customWidth="1"/>
    <col min="11270" max="11270" width="17.375" style="222" customWidth="1"/>
    <col min="11271" max="11271" width="18.25" style="222" customWidth="1"/>
    <col min="11272" max="11272" width="35.25" style="222" customWidth="1"/>
    <col min="11273" max="11518" width="9.125" style="222"/>
    <col min="11519" max="11519" width="33.375" style="222" customWidth="1"/>
    <col min="11520" max="11520" width="16.375" style="222" customWidth="1"/>
    <col min="11521" max="11521" width="15.75" style="222" customWidth="1"/>
    <col min="11522" max="11522" width="17.25" style="222" customWidth="1"/>
    <col min="11523" max="11524" width="16.625" style="222" customWidth="1"/>
    <col min="11525" max="11525" width="16.375" style="222" customWidth="1"/>
    <col min="11526" max="11526" width="17.375" style="222" customWidth="1"/>
    <col min="11527" max="11527" width="18.25" style="222" customWidth="1"/>
    <col min="11528" max="11528" width="35.25" style="222" customWidth="1"/>
    <col min="11529" max="11774" width="9.125" style="222"/>
    <col min="11775" max="11775" width="33.375" style="222" customWidth="1"/>
    <col min="11776" max="11776" width="16.375" style="222" customWidth="1"/>
    <col min="11777" max="11777" width="15.75" style="222" customWidth="1"/>
    <col min="11778" max="11778" width="17.25" style="222" customWidth="1"/>
    <col min="11779" max="11780" width="16.625" style="222" customWidth="1"/>
    <col min="11781" max="11781" width="16.375" style="222" customWidth="1"/>
    <col min="11782" max="11782" width="17.375" style="222" customWidth="1"/>
    <col min="11783" max="11783" width="18.25" style="222" customWidth="1"/>
    <col min="11784" max="11784" width="35.25" style="222" customWidth="1"/>
    <col min="11785" max="12030" width="9.125" style="222"/>
    <col min="12031" max="12031" width="33.375" style="222" customWidth="1"/>
    <col min="12032" max="12032" width="16.375" style="222" customWidth="1"/>
    <col min="12033" max="12033" width="15.75" style="222" customWidth="1"/>
    <col min="12034" max="12034" width="17.25" style="222" customWidth="1"/>
    <col min="12035" max="12036" width="16.625" style="222" customWidth="1"/>
    <col min="12037" max="12037" width="16.375" style="222" customWidth="1"/>
    <col min="12038" max="12038" width="17.375" style="222" customWidth="1"/>
    <col min="12039" max="12039" width="18.25" style="222" customWidth="1"/>
    <col min="12040" max="12040" width="35.25" style="222" customWidth="1"/>
    <col min="12041" max="12286" width="9.125" style="222"/>
    <col min="12287" max="12287" width="33.375" style="222" customWidth="1"/>
    <col min="12288" max="12288" width="16.375" style="222" customWidth="1"/>
    <col min="12289" max="12289" width="15.75" style="222" customWidth="1"/>
    <col min="12290" max="12290" width="17.25" style="222" customWidth="1"/>
    <col min="12291" max="12292" width="16.625" style="222" customWidth="1"/>
    <col min="12293" max="12293" width="16.375" style="222" customWidth="1"/>
    <col min="12294" max="12294" width="17.375" style="222" customWidth="1"/>
    <col min="12295" max="12295" width="18.25" style="222" customWidth="1"/>
    <col min="12296" max="12296" width="35.25" style="222" customWidth="1"/>
    <col min="12297" max="12542" width="9.125" style="222"/>
    <col min="12543" max="12543" width="33.375" style="222" customWidth="1"/>
    <col min="12544" max="12544" width="16.375" style="222" customWidth="1"/>
    <col min="12545" max="12545" width="15.75" style="222" customWidth="1"/>
    <col min="12546" max="12546" width="17.25" style="222" customWidth="1"/>
    <col min="12547" max="12548" width="16.625" style="222" customWidth="1"/>
    <col min="12549" max="12549" width="16.375" style="222" customWidth="1"/>
    <col min="12550" max="12550" width="17.375" style="222" customWidth="1"/>
    <col min="12551" max="12551" width="18.25" style="222" customWidth="1"/>
    <col min="12552" max="12552" width="35.25" style="222" customWidth="1"/>
    <col min="12553" max="12798" width="9.125" style="222"/>
    <col min="12799" max="12799" width="33.375" style="222" customWidth="1"/>
    <col min="12800" max="12800" width="16.375" style="222" customWidth="1"/>
    <col min="12801" max="12801" width="15.75" style="222" customWidth="1"/>
    <col min="12802" max="12802" width="17.25" style="222" customWidth="1"/>
    <col min="12803" max="12804" width="16.625" style="222" customWidth="1"/>
    <col min="12805" max="12805" width="16.375" style="222" customWidth="1"/>
    <col min="12806" max="12806" width="17.375" style="222" customWidth="1"/>
    <col min="12807" max="12807" width="18.25" style="222" customWidth="1"/>
    <col min="12808" max="12808" width="35.25" style="222" customWidth="1"/>
    <col min="12809" max="13054" width="9.125" style="222"/>
    <col min="13055" max="13055" width="33.375" style="222" customWidth="1"/>
    <col min="13056" max="13056" width="16.375" style="222" customWidth="1"/>
    <col min="13057" max="13057" width="15.75" style="222" customWidth="1"/>
    <col min="13058" max="13058" width="17.25" style="222" customWidth="1"/>
    <col min="13059" max="13060" width="16.625" style="222" customWidth="1"/>
    <col min="13061" max="13061" width="16.375" style="222" customWidth="1"/>
    <col min="13062" max="13062" width="17.375" style="222" customWidth="1"/>
    <col min="13063" max="13063" width="18.25" style="222" customWidth="1"/>
    <col min="13064" max="13064" width="35.25" style="222" customWidth="1"/>
    <col min="13065" max="13310" width="9.125" style="222"/>
    <col min="13311" max="13311" width="33.375" style="222" customWidth="1"/>
    <col min="13312" max="13312" width="16.375" style="222" customWidth="1"/>
    <col min="13313" max="13313" width="15.75" style="222" customWidth="1"/>
    <col min="13314" max="13314" width="17.25" style="222" customWidth="1"/>
    <col min="13315" max="13316" width="16.625" style="222" customWidth="1"/>
    <col min="13317" max="13317" width="16.375" style="222" customWidth="1"/>
    <col min="13318" max="13318" width="17.375" style="222" customWidth="1"/>
    <col min="13319" max="13319" width="18.25" style="222" customWidth="1"/>
    <col min="13320" max="13320" width="35.25" style="222" customWidth="1"/>
    <col min="13321" max="13566" width="9.125" style="222"/>
    <col min="13567" max="13567" width="33.375" style="222" customWidth="1"/>
    <col min="13568" max="13568" width="16.375" style="222" customWidth="1"/>
    <col min="13569" max="13569" width="15.75" style="222" customWidth="1"/>
    <col min="13570" max="13570" width="17.25" style="222" customWidth="1"/>
    <col min="13571" max="13572" width="16.625" style="222" customWidth="1"/>
    <col min="13573" max="13573" width="16.375" style="222" customWidth="1"/>
    <col min="13574" max="13574" width="17.375" style="222" customWidth="1"/>
    <col min="13575" max="13575" width="18.25" style="222" customWidth="1"/>
    <col min="13576" max="13576" width="35.25" style="222" customWidth="1"/>
    <col min="13577" max="13822" width="9.125" style="222"/>
    <col min="13823" max="13823" width="33.375" style="222" customWidth="1"/>
    <col min="13824" max="13824" width="16.375" style="222" customWidth="1"/>
    <col min="13825" max="13825" width="15.75" style="222" customWidth="1"/>
    <col min="13826" max="13826" width="17.25" style="222" customWidth="1"/>
    <col min="13827" max="13828" width="16.625" style="222" customWidth="1"/>
    <col min="13829" max="13829" width="16.375" style="222" customWidth="1"/>
    <col min="13830" max="13830" width="17.375" style="222" customWidth="1"/>
    <col min="13831" max="13831" width="18.25" style="222" customWidth="1"/>
    <col min="13832" max="13832" width="35.25" style="222" customWidth="1"/>
    <col min="13833" max="14078" width="9.125" style="222"/>
    <col min="14079" max="14079" width="33.375" style="222" customWidth="1"/>
    <col min="14080" max="14080" width="16.375" style="222" customWidth="1"/>
    <col min="14081" max="14081" width="15.75" style="222" customWidth="1"/>
    <col min="14082" max="14082" width="17.25" style="222" customWidth="1"/>
    <col min="14083" max="14084" width="16.625" style="222" customWidth="1"/>
    <col min="14085" max="14085" width="16.375" style="222" customWidth="1"/>
    <col min="14086" max="14086" width="17.375" style="222" customWidth="1"/>
    <col min="14087" max="14087" width="18.25" style="222" customWidth="1"/>
    <col min="14088" max="14088" width="35.25" style="222" customWidth="1"/>
    <col min="14089" max="14334" width="9.125" style="222"/>
    <col min="14335" max="14335" width="33.375" style="222" customWidth="1"/>
    <col min="14336" max="14336" width="16.375" style="222" customWidth="1"/>
    <col min="14337" max="14337" width="15.75" style="222" customWidth="1"/>
    <col min="14338" max="14338" width="17.25" style="222" customWidth="1"/>
    <col min="14339" max="14340" width="16.625" style="222" customWidth="1"/>
    <col min="14341" max="14341" width="16.375" style="222" customWidth="1"/>
    <col min="14342" max="14342" width="17.375" style="222" customWidth="1"/>
    <col min="14343" max="14343" width="18.25" style="222" customWidth="1"/>
    <col min="14344" max="14344" width="35.25" style="222" customWidth="1"/>
    <col min="14345" max="14590" width="9.125" style="222"/>
    <col min="14591" max="14591" width="33.375" style="222" customWidth="1"/>
    <col min="14592" max="14592" width="16.375" style="222" customWidth="1"/>
    <col min="14593" max="14593" width="15.75" style="222" customWidth="1"/>
    <col min="14594" max="14594" width="17.25" style="222" customWidth="1"/>
    <col min="14595" max="14596" width="16.625" style="222" customWidth="1"/>
    <col min="14597" max="14597" width="16.375" style="222" customWidth="1"/>
    <col min="14598" max="14598" width="17.375" style="222" customWidth="1"/>
    <col min="14599" max="14599" width="18.25" style="222" customWidth="1"/>
    <col min="14600" max="14600" width="35.25" style="222" customWidth="1"/>
    <col min="14601" max="14846" width="9.125" style="222"/>
    <col min="14847" max="14847" width="33.375" style="222" customWidth="1"/>
    <col min="14848" max="14848" width="16.375" style="222" customWidth="1"/>
    <col min="14849" max="14849" width="15.75" style="222" customWidth="1"/>
    <col min="14850" max="14850" width="17.25" style="222" customWidth="1"/>
    <col min="14851" max="14852" width="16.625" style="222" customWidth="1"/>
    <col min="14853" max="14853" width="16.375" style="222" customWidth="1"/>
    <col min="14854" max="14854" width="17.375" style="222" customWidth="1"/>
    <col min="14855" max="14855" width="18.25" style="222" customWidth="1"/>
    <col min="14856" max="14856" width="35.25" style="222" customWidth="1"/>
    <col min="14857" max="15102" width="9.125" style="222"/>
    <col min="15103" max="15103" width="33.375" style="222" customWidth="1"/>
    <col min="15104" max="15104" width="16.375" style="222" customWidth="1"/>
    <col min="15105" max="15105" width="15.75" style="222" customWidth="1"/>
    <col min="15106" max="15106" width="17.25" style="222" customWidth="1"/>
    <col min="15107" max="15108" width="16.625" style="222" customWidth="1"/>
    <col min="15109" max="15109" width="16.375" style="222" customWidth="1"/>
    <col min="15110" max="15110" width="17.375" style="222" customWidth="1"/>
    <col min="15111" max="15111" width="18.25" style="222" customWidth="1"/>
    <col min="15112" max="15112" width="35.25" style="222" customWidth="1"/>
    <col min="15113" max="15358" width="9.125" style="222"/>
    <col min="15359" max="15359" width="33.375" style="222" customWidth="1"/>
    <col min="15360" max="15360" width="16.375" style="222" customWidth="1"/>
    <col min="15361" max="15361" width="15.75" style="222" customWidth="1"/>
    <col min="15362" max="15362" width="17.25" style="222" customWidth="1"/>
    <col min="15363" max="15364" width="16.625" style="222" customWidth="1"/>
    <col min="15365" max="15365" width="16.375" style="222" customWidth="1"/>
    <col min="15366" max="15366" width="17.375" style="222" customWidth="1"/>
    <col min="15367" max="15367" width="18.25" style="222" customWidth="1"/>
    <col min="15368" max="15368" width="35.25" style="222" customWidth="1"/>
    <col min="15369" max="15614" width="9.125" style="222"/>
    <col min="15615" max="15615" width="33.375" style="222" customWidth="1"/>
    <col min="15616" max="15616" width="16.375" style="222" customWidth="1"/>
    <col min="15617" max="15617" width="15.75" style="222" customWidth="1"/>
    <col min="15618" max="15618" width="17.25" style="222" customWidth="1"/>
    <col min="15619" max="15620" width="16.625" style="222" customWidth="1"/>
    <col min="15621" max="15621" width="16.375" style="222" customWidth="1"/>
    <col min="15622" max="15622" width="17.375" style="222" customWidth="1"/>
    <col min="15623" max="15623" width="18.25" style="222" customWidth="1"/>
    <col min="15624" max="15624" width="35.25" style="222" customWidth="1"/>
    <col min="15625" max="15870" width="9.125" style="222"/>
    <col min="15871" max="15871" width="33.375" style="222" customWidth="1"/>
    <col min="15872" max="15872" width="16.375" style="222" customWidth="1"/>
    <col min="15873" max="15873" width="15.75" style="222" customWidth="1"/>
    <col min="15874" max="15874" width="17.25" style="222" customWidth="1"/>
    <col min="15875" max="15876" width="16.625" style="222" customWidth="1"/>
    <col min="15877" max="15877" width="16.375" style="222" customWidth="1"/>
    <col min="15878" max="15878" width="17.375" style="222" customWidth="1"/>
    <col min="15879" max="15879" width="18.25" style="222" customWidth="1"/>
    <col min="15880" max="15880" width="35.25" style="222" customWidth="1"/>
    <col min="15881" max="16126" width="9.125" style="222"/>
    <col min="16127" max="16127" width="33.375" style="222" customWidth="1"/>
    <col min="16128" max="16128" width="16.375" style="222" customWidth="1"/>
    <col min="16129" max="16129" width="15.75" style="222" customWidth="1"/>
    <col min="16130" max="16130" width="17.25" style="222" customWidth="1"/>
    <col min="16131" max="16132" width="16.625" style="222" customWidth="1"/>
    <col min="16133" max="16133" width="16.375" style="222" customWidth="1"/>
    <col min="16134" max="16134" width="17.375" style="222" customWidth="1"/>
    <col min="16135" max="16135" width="18.25" style="222" customWidth="1"/>
    <col min="16136" max="16136" width="35.25" style="222" customWidth="1"/>
    <col min="16137" max="16384" width="9.125" style="222"/>
  </cols>
  <sheetData>
    <row r="1" spans="1:14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4" x14ac:dyDescent="0.2">
      <c r="A2" s="778" t="s">
        <v>528</v>
      </c>
      <c r="B2" s="778"/>
      <c r="C2" s="778"/>
      <c r="D2" s="778"/>
      <c r="E2" s="778"/>
      <c r="F2" s="778"/>
      <c r="G2" s="778"/>
      <c r="H2" s="778"/>
    </row>
    <row r="3" spans="1:14" x14ac:dyDescent="0.2">
      <c r="A3" s="778" t="s">
        <v>2143</v>
      </c>
      <c r="B3" s="778"/>
      <c r="C3" s="778"/>
      <c r="D3" s="778"/>
      <c r="E3" s="778"/>
      <c r="F3" s="778"/>
      <c r="G3" s="778"/>
      <c r="H3" s="778"/>
      <c r="I3" s="421"/>
      <c r="J3" s="421"/>
      <c r="K3" s="421"/>
      <c r="L3" s="421"/>
      <c r="M3" s="421"/>
      <c r="N3" s="421"/>
    </row>
    <row r="4" spans="1:14" x14ac:dyDescent="0.2">
      <c r="A4" s="875" t="s">
        <v>530</v>
      </c>
      <c r="B4" s="875"/>
      <c r="C4" s="875"/>
      <c r="D4" s="875"/>
      <c r="E4" s="875"/>
      <c r="F4" s="875"/>
      <c r="G4" s="875"/>
      <c r="H4" s="875"/>
      <c r="I4" s="421"/>
      <c r="J4" s="421"/>
      <c r="K4" s="421"/>
      <c r="L4" s="421"/>
      <c r="M4" s="421"/>
      <c r="N4" s="421"/>
    </row>
    <row r="5" spans="1:14" s="470" customFormat="1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  <c r="I5" s="469"/>
      <c r="J5" s="469"/>
      <c r="K5" s="469"/>
      <c r="L5" s="469"/>
      <c r="M5" s="469"/>
    </row>
    <row r="6" spans="1:14" s="470" customFormat="1" x14ac:dyDescent="0.2">
      <c r="A6" s="415" t="s">
        <v>654</v>
      </c>
      <c r="B6" s="415" t="s">
        <v>17</v>
      </c>
      <c r="C6" s="415" t="s">
        <v>654</v>
      </c>
      <c r="D6" s="415" t="s">
        <v>17</v>
      </c>
      <c r="E6" s="415" t="s">
        <v>654</v>
      </c>
      <c r="F6" s="415" t="s">
        <v>17</v>
      </c>
      <c r="G6" s="415" t="s">
        <v>654</v>
      </c>
      <c r="H6" s="415" t="s">
        <v>17</v>
      </c>
      <c r="I6" s="469"/>
      <c r="J6" s="469"/>
      <c r="K6" s="469"/>
      <c r="L6" s="469"/>
      <c r="M6" s="469"/>
    </row>
    <row r="7" spans="1:14" x14ac:dyDescent="0.2">
      <c r="A7" s="558" t="s">
        <v>2144</v>
      </c>
      <c r="B7" s="536"/>
      <c r="C7" s="536"/>
      <c r="D7" s="536"/>
      <c r="E7" s="536"/>
      <c r="F7" s="536"/>
      <c r="G7" s="536"/>
      <c r="H7" s="537"/>
      <c r="I7" s="421"/>
      <c r="J7" s="421"/>
      <c r="K7" s="421"/>
      <c r="L7" s="421"/>
      <c r="M7" s="421"/>
    </row>
    <row r="8" spans="1:14" x14ac:dyDescent="0.2">
      <c r="A8" s="559" t="s">
        <v>1568</v>
      </c>
      <c r="B8" s="407"/>
      <c r="C8" s="407"/>
      <c r="D8" s="407"/>
      <c r="E8" s="414"/>
      <c r="F8" s="414"/>
      <c r="G8" s="414"/>
      <c r="H8" s="407"/>
      <c r="I8" s="421"/>
      <c r="J8" s="421"/>
      <c r="K8" s="421"/>
      <c r="L8" s="421"/>
      <c r="M8" s="421"/>
    </row>
    <row r="9" spans="1:14" ht="93" x14ac:dyDescent="0.2">
      <c r="A9" s="407" t="s">
        <v>2049</v>
      </c>
      <c r="B9" s="407"/>
      <c r="C9" s="407"/>
      <c r="D9" s="407"/>
      <c r="E9" s="414"/>
      <c r="F9" s="414"/>
      <c r="G9" s="414"/>
      <c r="H9" s="407"/>
    </row>
    <row r="10" spans="1:14" x14ac:dyDescent="0.2">
      <c r="A10" s="560" t="s">
        <v>1859</v>
      </c>
      <c r="B10" s="407"/>
      <c r="C10" s="407"/>
      <c r="D10" s="407"/>
      <c r="E10" s="407"/>
      <c r="F10" s="407"/>
      <c r="G10" s="407"/>
      <c r="H10" s="407"/>
    </row>
    <row r="11" spans="1:14" ht="93" x14ac:dyDescent="0.2">
      <c r="A11" s="408" t="s">
        <v>2050</v>
      </c>
      <c r="B11" s="408"/>
      <c r="C11" s="408"/>
      <c r="D11" s="408"/>
      <c r="E11" s="408"/>
      <c r="F11" s="408"/>
      <c r="G11" s="408"/>
      <c r="H11" s="408"/>
    </row>
  </sheetData>
  <mergeCells count="8">
    <mergeCell ref="A1:H1"/>
    <mergeCell ref="A4:H4"/>
    <mergeCell ref="A3:H3"/>
    <mergeCell ref="A2:H2"/>
    <mergeCell ref="A5:B5"/>
    <mergeCell ref="C5:D5"/>
    <mergeCell ref="E5:F5"/>
    <mergeCell ref="G5:H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9"/>
  <sheetViews>
    <sheetView topLeftCell="A16" zoomScale="90" zoomScaleNormal="90" workbookViewId="0">
      <selection activeCell="D15" sqref="D15:D18"/>
    </sheetView>
  </sheetViews>
  <sheetFormatPr defaultColWidth="9" defaultRowHeight="23.25" x14ac:dyDescent="0.5"/>
  <cols>
    <col min="1" max="1" width="5.375" style="298" customWidth="1"/>
    <col min="2" max="2" width="25.75" style="298" customWidth="1"/>
    <col min="3" max="3" width="18.625" style="298" customWidth="1"/>
    <col min="4" max="4" width="28.25" style="298" customWidth="1"/>
    <col min="5" max="5" width="13.125" style="298" customWidth="1"/>
    <col min="6" max="6" width="13.375" style="670" customWidth="1"/>
    <col min="7" max="7" width="10.75" style="668" customWidth="1"/>
    <col min="8" max="9" width="9.375" style="669" customWidth="1"/>
    <col min="10" max="11" width="9.375" style="298" customWidth="1"/>
    <col min="12" max="12" width="12" style="670" customWidth="1"/>
    <col min="13" max="13" width="9" style="298"/>
    <col min="14" max="14" width="13.625" style="298" customWidth="1"/>
    <col min="15" max="15" width="10.25" style="298" bestFit="1" customWidth="1"/>
    <col min="16" max="18" width="9" style="298"/>
    <col min="19" max="19" width="10.25" style="298" bestFit="1" customWidth="1"/>
    <col min="20" max="16384" width="9" style="298"/>
  </cols>
  <sheetData>
    <row r="1" spans="1:19" s="95" customFormat="1" x14ac:dyDescent="0.2">
      <c r="A1" s="848" t="s">
        <v>18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50"/>
    </row>
    <row r="2" spans="1:19" x14ac:dyDescent="0.5">
      <c r="A2" s="764" t="s">
        <v>2399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3"/>
    </row>
    <row r="3" spans="1:19" s="249" customFormat="1" x14ac:dyDescent="0.2">
      <c r="A3" s="764" t="s">
        <v>2400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3"/>
    </row>
    <row r="4" spans="1:19" s="95" customFormat="1" x14ac:dyDescent="0.2">
      <c r="A4" s="758" t="s">
        <v>2290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7"/>
    </row>
    <row r="5" spans="1:19" s="95" customFormat="1" x14ac:dyDescent="0.2">
      <c r="A5" s="759" t="s">
        <v>0</v>
      </c>
      <c r="B5" s="759" t="s">
        <v>15</v>
      </c>
      <c r="C5" s="759" t="s">
        <v>1</v>
      </c>
      <c r="D5" s="759" t="s">
        <v>2</v>
      </c>
      <c r="E5" s="759" t="s">
        <v>3</v>
      </c>
      <c r="F5" s="759" t="s">
        <v>16</v>
      </c>
      <c r="G5" s="879" t="s">
        <v>14</v>
      </c>
      <c r="H5" s="759" t="s">
        <v>4</v>
      </c>
      <c r="I5" s="759"/>
      <c r="J5" s="759"/>
      <c r="K5" s="759"/>
      <c r="L5" s="759" t="s">
        <v>5</v>
      </c>
    </row>
    <row r="6" spans="1:19" s="95" customFormat="1" x14ac:dyDescent="0.2">
      <c r="A6" s="759"/>
      <c r="B6" s="759"/>
      <c r="C6" s="759"/>
      <c r="D6" s="759"/>
      <c r="E6" s="759"/>
      <c r="F6" s="759"/>
      <c r="G6" s="880"/>
      <c r="H6" s="132" t="s">
        <v>6</v>
      </c>
      <c r="I6" s="132" t="s">
        <v>7</v>
      </c>
      <c r="J6" s="745" t="s">
        <v>8</v>
      </c>
      <c r="K6" s="745" t="s">
        <v>9</v>
      </c>
      <c r="L6" s="759"/>
    </row>
    <row r="7" spans="1:19" s="95" customFormat="1" x14ac:dyDescent="0.2">
      <c r="A7" s="759"/>
      <c r="B7" s="759"/>
      <c r="C7" s="759"/>
      <c r="D7" s="759"/>
      <c r="E7" s="759"/>
      <c r="F7" s="759"/>
      <c r="G7" s="881"/>
      <c r="H7" s="132" t="s">
        <v>10</v>
      </c>
      <c r="I7" s="132" t="s">
        <v>11</v>
      </c>
      <c r="J7" s="745" t="s">
        <v>12</v>
      </c>
      <c r="K7" s="745" t="s">
        <v>13</v>
      </c>
      <c r="L7" s="759"/>
      <c r="M7" s="662"/>
      <c r="N7" s="95" t="s">
        <v>23</v>
      </c>
      <c r="O7" s="95" t="s">
        <v>478</v>
      </c>
      <c r="P7" s="95" t="s">
        <v>90</v>
      </c>
      <c r="Q7" s="95" t="s">
        <v>126</v>
      </c>
      <c r="R7" s="95" t="s">
        <v>479</v>
      </c>
      <c r="S7" s="650" t="s">
        <v>480</v>
      </c>
    </row>
    <row r="8" spans="1:19" s="95" customFormat="1" ht="70.5" customHeight="1" x14ac:dyDescent="0.2">
      <c r="A8" s="749">
        <v>1</v>
      </c>
      <c r="B8" s="28" t="s">
        <v>128</v>
      </c>
      <c r="C8" s="882" t="s">
        <v>892</v>
      </c>
      <c r="D8" s="753" t="s">
        <v>2325</v>
      </c>
      <c r="E8" s="749" t="s">
        <v>2271</v>
      </c>
      <c r="F8" s="749" t="s">
        <v>831</v>
      </c>
      <c r="G8" s="751">
        <v>500000</v>
      </c>
      <c r="H8" s="749"/>
      <c r="I8" s="749"/>
      <c r="J8" s="749"/>
      <c r="K8" s="749"/>
      <c r="L8" s="749" t="s">
        <v>127</v>
      </c>
      <c r="M8" s="663" t="s">
        <v>126</v>
      </c>
      <c r="N8" s="114"/>
      <c r="O8" s="114"/>
      <c r="P8" s="114"/>
      <c r="Q8" s="114">
        <f>G8</f>
        <v>500000</v>
      </c>
      <c r="R8" s="114"/>
      <c r="S8" s="268">
        <f>SUM(N8:R8)</f>
        <v>500000</v>
      </c>
    </row>
    <row r="9" spans="1:19" s="95" customFormat="1" ht="69.75" x14ac:dyDescent="0.2">
      <c r="A9" s="749">
        <v>2</v>
      </c>
      <c r="B9" s="28" t="s">
        <v>129</v>
      </c>
      <c r="C9" s="883"/>
      <c r="D9" s="762"/>
      <c r="E9" s="749" t="s">
        <v>2271</v>
      </c>
      <c r="F9" s="749" t="s">
        <v>831</v>
      </c>
      <c r="G9" s="751">
        <v>100000</v>
      </c>
      <c r="H9" s="749"/>
      <c r="I9" s="749"/>
      <c r="J9" s="749"/>
      <c r="K9" s="749"/>
      <c r="L9" s="749" t="s">
        <v>127</v>
      </c>
      <c r="M9" s="663" t="s">
        <v>126</v>
      </c>
      <c r="N9" s="114"/>
      <c r="O9" s="114"/>
      <c r="P9" s="114"/>
      <c r="Q9" s="114">
        <f>G9</f>
        <v>100000</v>
      </c>
      <c r="R9" s="114"/>
      <c r="S9" s="268">
        <f t="shared" ref="S9:S18" si="0">SUM(N9:R9)</f>
        <v>100000</v>
      </c>
    </row>
    <row r="10" spans="1:19" s="95" customFormat="1" ht="165" customHeight="1" x14ac:dyDescent="0.2">
      <c r="A10" s="749">
        <v>3</v>
      </c>
      <c r="B10" s="28" t="s">
        <v>130</v>
      </c>
      <c r="C10" s="712" t="s">
        <v>893</v>
      </c>
      <c r="D10" s="754"/>
      <c r="E10" s="749" t="s">
        <v>2271</v>
      </c>
      <c r="F10" s="749" t="s">
        <v>831</v>
      </c>
      <c r="G10" s="751">
        <v>24000</v>
      </c>
      <c r="H10" s="749"/>
      <c r="I10" s="749"/>
      <c r="J10" s="749"/>
      <c r="K10" s="749"/>
      <c r="L10" s="749" t="s">
        <v>2251</v>
      </c>
      <c r="M10" s="663" t="s">
        <v>95</v>
      </c>
      <c r="N10" s="114"/>
      <c r="O10" s="114">
        <f>G10</f>
        <v>24000</v>
      </c>
      <c r="P10" s="114"/>
      <c r="Q10" s="114"/>
      <c r="R10" s="114"/>
      <c r="S10" s="268">
        <f t="shared" si="0"/>
        <v>24000</v>
      </c>
    </row>
    <row r="11" spans="1:19" s="95" customFormat="1" ht="69.75" x14ac:dyDescent="0.2">
      <c r="A11" s="817">
        <v>4</v>
      </c>
      <c r="B11" s="746" t="s">
        <v>2401</v>
      </c>
      <c r="C11" s="753" t="s">
        <v>2272</v>
      </c>
      <c r="D11" s="795" t="s">
        <v>2326</v>
      </c>
      <c r="E11" s="561" t="s">
        <v>2271</v>
      </c>
      <c r="F11" s="561" t="s">
        <v>831</v>
      </c>
      <c r="G11" s="752" t="s">
        <v>79</v>
      </c>
      <c r="H11" s="561"/>
      <c r="I11" s="561"/>
      <c r="J11" s="561"/>
      <c r="K11" s="561"/>
      <c r="L11" s="817" t="s">
        <v>127</v>
      </c>
      <c r="M11" s="432" t="s">
        <v>79</v>
      </c>
      <c r="N11" s="114"/>
      <c r="O11" s="114"/>
      <c r="P11" s="114"/>
      <c r="Q11" s="114"/>
      <c r="R11" s="114"/>
      <c r="S11" s="268"/>
    </row>
    <row r="12" spans="1:19" s="95" customFormat="1" ht="69.75" x14ac:dyDescent="0.2">
      <c r="A12" s="818"/>
      <c r="B12" s="747" t="s">
        <v>2402</v>
      </c>
      <c r="C12" s="762"/>
      <c r="D12" s="796"/>
      <c r="E12" s="180" t="s">
        <v>2271</v>
      </c>
      <c r="F12" s="180" t="s">
        <v>831</v>
      </c>
      <c r="G12" s="179" t="s">
        <v>79</v>
      </c>
      <c r="H12" s="180"/>
      <c r="I12" s="180"/>
      <c r="J12" s="180"/>
      <c r="K12" s="180"/>
      <c r="L12" s="818"/>
      <c r="M12" s="432" t="s">
        <v>79</v>
      </c>
      <c r="N12" s="114"/>
      <c r="O12" s="114"/>
      <c r="P12" s="114"/>
      <c r="Q12" s="114"/>
      <c r="R12" s="114"/>
      <c r="S12" s="268"/>
    </row>
    <row r="13" spans="1:19" s="95" customFormat="1" ht="69.75" x14ac:dyDescent="0.2">
      <c r="A13" s="818"/>
      <c r="B13" s="747" t="s">
        <v>2403</v>
      </c>
      <c r="C13" s="762"/>
      <c r="D13" s="796"/>
      <c r="E13" s="180" t="s">
        <v>2271</v>
      </c>
      <c r="F13" s="180" t="s">
        <v>831</v>
      </c>
      <c r="G13" s="179" t="s">
        <v>79</v>
      </c>
      <c r="H13" s="180"/>
      <c r="I13" s="180"/>
      <c r="J13" s="180"/>
      <c r="K13" s="180"/>
      <c r="L13" s="818"/>
      <c r="M13" s="432" t="s">
        <v>79</v>
      </c>
      <c r="N13" s="114"/>
      <c r="O13" s="114"/>
      <c r="P13" s="114"/>
      <c r="Q13" s="114"/>
      <c r="R13" s="114"/>
      <c r="S13" s="268"/>
    </row>
    <row r="14" spans="1:19" s="95" customFormat="1" ht="69.75" x14ac:dyDescent="0.2">
      <c r="A14" s="819"/>
      <c r="B14" s="748" t="s">
        <v>2404</v>
      </c>
      <c r="C14" s="754"/>
      <c r="D14" s="797"/>
      <c r="E14" s="182" t="s">
        <v>2271</v>
      </c>
      <c r="F14" s="182" t="s">
        <v>831</v>
      </c>
      <c r="G14" s="181" t="s">
        <v>79</v>
      </c>
      <c r="H14" s="182"/>
      <c r="I14" s="182"/>
      <c r="J14" s="182"/>
      <c r="K14" s="182"/>
      <c r="L14" s="819"/>
      <c r="M14" s="432" t="s">
        <v>79</v>
      </c>
      <c r="S14" s="268">
        <f t="shared" si="0"/>
        <v>0</v>
      </c>
    </row>
    <row r="15" spans="1:19" ht="69.75" customHeight="1" x14ac:dyDescent="0.5">
      <c r="A15" s="820">
        <v>5</v>
      </c>
      <c r="B15" s="64" t="s">
        <v>594</v>
      </c>
      <c r="C15" s="753" t="s">
        <v>894</v>
      </c>
      <c r="D15" s="803" t="s">
        <v>2327</v>
      </c>
      <c r="E15" s="561" t="s">
        <v>2271</v>
      </c>
      <c r="F15" s="561" t="s">
        <v>831</v>
      </c>
      <c r="G15" s="65"/>
      <c r="H15" s="185"/>
      <c r="I15" s="177"/>
      <c r="J15" s="177"/>
      <c r="K15" s="177"/>
      <c r="L15" s="561"/>
      <c r="M15" s="54"/>
      <c r="S15" s="268">
        <f t="shared" si="0"/>
        <v>0</v>
      </c>
    </row>
    <row r="16" spans="1:19" ht="69.75" x14ac:dyDescent="0.5">
      <c r="A16" s="821"/>
      <c r="B16" s="66" t="s">
        <v>134</v>
      </c>
      <c r="C16" s="762"/>
      <c r="D16" s="804"/>
      <c r="E16" s="180" t="s">
        <v>2271</v>
      </c>
      <c r="F16" s="180" t="s">
        <v>831</v>
      </c>
      <c r="G16" s="67" t="s">
        <v>137</v>
      </c>
      <c r="H16" s="186"/>
      <c r="I16" s="178"/>
      <c r="J16" s="178"/>
      <c r="K16" s="178"/>
      <c r="L16" s="180"/>
      <c r="M16" s="54"/>
      <c r="S16" s="268">
        <f t="shared" si="0"/>
        <v>0</v>
      </c>
    </row>
    <row r="17" spans="1:19" ht="69.75" x14ac:dyDescent="0.5">
      <c r="A17" s="821"/>
      <c r="B17" s="66" t="s">
        <v>133</v>
      </c>
      <c r="C17" s="762"/>
      <c r="D17" s="804"/>
      <c r="E17" s="180" t="s">
        <v>2271</v>
      </c>
      <c r="F17" s="180" t="s">
        <v>831</v>
      </c>
      <c r="G17" s="68">
        <v>30000</v>
      </c>
      <c r="H17" s="186"/>
      <c r="I17" s="178"/>
      <c r="J17" s="178"/>
      <c r="K17" s="178"/>
      <c r="L17" s="180" t="s">
        <v>132</v>
      </c>
      <c r="M17" s="54" t="s">
        <v>131</v>
      </c>
      <c r="O17" s="114">
        <f>G17</f>
        <v>30000</v>
      </c>
      <c r="S17" s="268">
        <f t="shared" si="0"/>
        <v>30000</v>
      </c>
    </row>
    <row r="18" spans="1:19" ht="93" x14ac:dyDescent="0.5">
      <c r="A18" s="822"/>
      <c r="B18" s="312" t="s">
        <v>136</v>
      </c>
      <c r="C18" s="754"/>
      <c r="D18" s="805"/>
      <c r="E18" s="182" t="s">
        <v>2271</v>
      </c>
      <c r="F18" s="182" t="s">
        <v>831</v>
      </c>
      <c r="G18" s="71">
        <v>480000</v>
      </c>
      <c r="H18" s="748"/>
      <c r="I18" s="187"/>
      <c r="J18" s="188"/>
      <c r="K18" s="188"/>
      <c r="L18" s="182" t="s">
        <v>132</v>
      </c>
      <c r="M18" s="56" t="s">
        <v>135</v>
      </c>
      <c r="O18" s="667">
        <f>G18</f>
        <v>480000</v>
      </c>
      <c r="S18" s="268">
        <f t="shared" si="0"/>
        <v>480000</v>
      </c>
    </row>
    <row r="19" spans="1:19" x14ac:dyDescent="0.5">
      <c r="N19" s="671">
        <f>SUM(N8:N18)</f>
        <v>0</v>
      </c>
      <c r="O19" s="671">
        <f t="shared" ref="O19:S19" si="1">SUM(O8:O18)</f>
        <v>534000</v>
      </c>
      <c r="P19" s="671">
        <f t="shared" si="1"/>
        <v>0</v>
      </c>
      <c r="Q19" s="671">
        <f t="shared" si="1"/>
        <v>600000</v>
      </c>
      <c r="R19" s="671">
        <f t="shared" si="1"/>
        <v>0</v>
      </c>
      <c r="S19" s="671">
        <f t="shared" si="1"/>
        <v>1134000</v>
      </c>
    </row>
  </sheetData>
  <mergeCells count="22">
    <mergeCell ref="A15:A18"/>
    <mergeCell ref="D15:D18"/>
    <mergeCell ref="D8:D10"/>
    <mergeCell ref="D11:D14"/>
    <mergeCell ref="C8:C9"/>
    <mergeCell ref="C15:C18"/>
    <mergeCell ref="L11:L14"/>
    <mergeCell ref="C11:C14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11:A1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90" zoomScaleNormal="90" workbookViewId="0">
      <selection activeCell="H6" sqref="H6"/>
    </sheetView>
  </sheetViews>
  <sheetFormatPr defaultColWidth="9" defaultRowHeight="23.25" x14ac:dyDescent="0.2"/>
  <cols>
    <col min="1" max="1" width="9" style="1"/>
    <col min="2" max="2" width="21.75" style="1" customWidth="1"/>
    <col min="3" max="3" width="23" style="1" customWidth="1"/>
    <col min="4" max="4" width="25.125" style="1" customWidth="1"/>
    <col min="5" max="5" width="20.25" style="1" customWidth="1"/>
    <col min="6" max="6" width="25.25" style="1" customWidth="1"/>
    <col min="7" max="7" width="18.125" style="1" customWidth="1"/>
    <col min="8" max="8" width="24.75" style="1" customWidth="1"/>
    <col min="9" max="16384" width="9" style="1"/>
  </cols>
  <sheetData>
    <row r="1" spans="1:13" ht="23.25" customHeight="1" x14ac:dyDescent="0.2">
      <c r="A1" s="884" t="s">
        <v>1837</v>
      </c>
      <c r="B1" s="884"/>
      <c r="C1" s="884"/>
      <c r="D1" s="884"/>
      <c r="E1" s="884"/>
      <c r="F1" s="884"/>
      <c r="G1" s="884"/>
      <c r="H1" s="884"/>
      <c r="I1" s="119"/>
      <c r="J1" s="119"/>
      <c r="K1" s="119"/>
      <c r="L1" s="119"/>
      <c r="M1" s="93"/>
    </row>
    <row r="2" spans="1:13" ht="23.25" customHeight="1" x14ac:dyDescent="0.2">
      <c r="A2" s="778" t="s">
        <v>596</v>
      </c>
      <c r="B2" s="778"/>
      <c r="C2" s="778"/>
      <c r="D2" s="778"/>
      <c r="E2" s="778"/>
      <c r="F2" s="778"/>
      <c r="G2" s="778"/>
      <c r="H2" s="778"/>
      <c r="I2" s="119"/>
      <c r="J2" s="119"/>
      <c r="K2" s="119"/>
      <c r="L2" s="119"/>
      <c r="M2" s="93"/>
    </row>
    <row r="3" spans="1:13" ht="23.25" customHeight="1" x14ac:dyDescent="0.2">
      <c r="A3" s="778" t="s">
        <v>593</v>
      </c>
      <c r="B3" s="778"/>
      <c r="C3" s="778"/>
      <c r="D3" s="778"/>
      <c r="E3" s="778"/>
      <c r="F3" s="778"/>
      <c r="G3" s="778"/>
      <c r="H3" s="778"/>
      <c r="I3" s="119"/>
      <c r="J3" s="119"/>
      <c r="K3" s="119"/>
      <c r="L3" s="119"/>
      <c r="M3" s="93"/>
    </row>
    <row r="4" spans="1:13" ht="23.25" customHeight="1" x14ac:dyDescent="0.2">
      <c r="A4" s="875" t="s">
        <v>530</v>
      </c>
      <c r="B4" s="875"/>
      <c r="C4" s="875"/>
      <c r="D4" s="875"/>
      <c r="E4" s="875"/>
      <c r="F4" s="875"/>
      <c r="G4" s="875"/>
      <c r="H4" s="875"/>
      <c r="I4" s="119"/>
      <c r="J4" s="119"/>
      <c r="K4" s="119"/>
      <c r="L4" s="119"/>
      <c r="M4" s="93"/>
    </row>
    <row r="5" spans="1:13" s="95" customFormat="1" x14ac:dyDescent="0.2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  <c r="I5" s="119"/>
      <c r="J5" s="119"/>
      <c r="K5" s="119"/>
      <c r="L5" s="119"/>
      <c r="M5" s="93"/>
    </row>
    <row r="6" spans="1:13" ht="280.5" customHeight="1" x14ac:dyDescent="0.2">
      <c r="A6" s="14"/>
      <c r="B6" s="115" t="s">
        <v>2047</v>
      </c>
      <c r="C6" s="115" t="s">
        <v>1847</v>
      </c>
      <c r="D6" s="115" t="s">
        <v>1848</v>
      </c>
      <c r="E6" s="115" t="s">
        <v>1849</v>
      </c>
      <c r="F6" s="115" t="s">
        <v>2048</v>
      </c>
      <c r="G6" s="115" t="s">
        <v>1850</v>
      </c>
      <c r="H6" s="115" t="s">
        <v>1851</v>
      </c>
    </row>
  </sheetData>
  <mergeCells count="4">
    <mergeCell ref="A4:H4"/>
    <mergeCell ref="A3:H3"/>
    <mergeCell ref="A2:H2"/>
    <mergeCell ref="A1:H1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0" zoomScaleNormal="90" workbookViewId="0">
      <selection activeCell="E12" sqref="E12"/>
    </sheetView>
  </sheetViews>
  <sheetFormatPr defaultColWidth="38.625" defaultRowHeight="23.25" x14ac:dyDescent="0.5"/>
  <cols>
    <col min="1" max="1" width="28.875" style="60" customWidth="1"/>
    <col min="2" max="2" width="12.75" style="60" bestFit="1" customWidth="1"/>
    <col min="3" max="3" width="27.75" style="60" customWidth="1"/>
    <col min="4" max="4" width="12.75" style="60" bestFit="1" customWidth="1"/>
    <col min="5" max="5" width="30.125" style="60" customWidth="1"/>
    <col min="6" max="6" width="13" style="60" bestFit="1" customWidth="1"/>
    <col min="7" max="7" width="26.125" style="60" customWidth="1"/>
    <col min="8" max="8" width="13" style="60" bestFit="1" customWidth="1"/>
    <col min="9" max="16384" width="38.625" style="60"/>
  </cols>
  <sheetData>
    <row r="1" spans="1:10" ht="23.25" customHeight="1" x14ac:dyDescent="0.5">
      <c r="A1" s="884" t="s">
        <v>1477</v>
      </c>
      <c r="B1" s="884"/>
      <c r="C1" s="884"/>
      <c r="D1" s="884"/>
      <c r="E1" s="884"/>
      <c r="F1" s="884"/>
      <c r="G1" s="884"/>
      <c r="H1" s="884"/>
      <c r="I1" s="119"/>
      <c r="J1" s="119"/>
    </row>
    <row r="2" spans="1:10" ht="23.25" customHeight="1" x14ac:dyDescent="0.5">
      <c r="A2" s="778" t="s">
        <v>596</v>
      </c>
      <c r="B2" s="778"/>
      <c r="C2" s="778"/>
      <c r="D2" s="778"/>
      <c r="E2" s="778"/>
      <c r="F2" s="778"/>
      <c r="G2" s="778"/>
      <c r="H2" s="778"/>
      <c r="I2" s="118"/>
      <c r="J2" s="118"/>
    </row>
    <row r="3" spans="1:10" ht="23.25" customHeight="1" x14ac:dyDescent="0.5">
      <c r="A3" s="778" t="s">
        <v>593</v>
      </c>
      <c r="B3" s="778"/>
      <c r="C3" s="778"/>
      <c r="D3" s="778"/>
      <c r="E3" s="778"/>
      <c r="F3" s="778"/>
      <c r="G3" s="778"/>
      <c r="H3" s="778"/>
      <c r="I3" s="118"/>
      <c r="J3" s="118"/>
    </row>
    <row r="4" spans="1:10" ht="23.25" customHeight="1" x14ac:dyDescent="0.5">
      <c r="A4" s="875" t="s">
        <v>530</v>
      </c>
      <c r="B4" s="875"/>
      <c r="C4" s="875"/>
      <c r="D4" s="875"/>
      <c r="E4" s="875"/>
      <c r="F4" s="875"/>
      <c r="G4" s="875"/>
      <c r="H4" s="875"/>
      <c r="I4" s="118"/>
      <c r="J4" s="118"/>
    </row>
    <row r="5" spans="1:10" s="298" customFormat="1" x14ac:dyDescent="0.5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  <c r="I5" s="472"/>
      <c r="J5" s="472"/>
    </row>
    <row r="6" spans="1:10" s="298" customFormat="1" ht="23.25" customHeight="1" x14ac:dyDescent="0.5">
      <c r="A6" s="415" t="s">
        <v>654</v>
      </c>
      <c r="B6" s="415" t="s">
        <v>17</v>
      </c>
      <c r="C6" s="415" t="s">
        <v>654</v>
      </c>
      <c r="D6" s="415" t="s">
        <v>17</v>
      </c>
      <c r="E6" s="415" t="s">
        <v>654</v>
      </c>
      <c r="F6" s="415" t="s">
        <v>17</v>
      </c>
      <c r="G6" s="415" t="s">
        <v>654</v>
      </c>
      <c r="H6" s="415" t="s">
        <v>17</v>
      </c>
      <c r="I6" s="472"/>
      <c r="J6" s="472"/>
    </row>
    <row r="7" spans="1:10" ht="95.25" customHeight="1" x14ac:dyDescent="0.5">
      <c r="A7" s="297" t="s">
        <v>1852</v>
      </c>
      <c r="B7" s="420" t="s">
        <v>737</v>
      </c>
      <c r="C7" s="361" t="s">
        <v>2282</v>
      </c>
      <c r="D7" s="420" t="s">
        <v>738</v>
      </c>
      <c r="E7" s="339" t="s">
        <v>1853</v>
      </c>
      <c r="F7" s="419" t="s">
        <v>739</v>
      </c>
      <c r="G7" s="361" t="s">
        <v>2145</v>
      </c>
      <c r="H7" s="420" t="s">
        <v>740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"/>
  <sheetViews>
    <sheetView topLeftCell="A10" zoomScale="90" zoomScaleNormal="90" workbookViewId="0">
      <selection activeCell="D12" sqref="D12"/>
    </sheetView>
  </sheetViews>
  <sheetFormatPr defaultColWidth="9.125" defaultRowHeight="23.25" x14ac:dyDescent="0.5"/>
  <cols>
    <col min="1" max="1" width="6.125" style="60" customWidth="1"/>
    <col min="2" max="2" width="25" style="60" customWidth="1"/>
    <col min="3" max="3" width="20" style="60" customWidth="1"/>
    <col min="4" max="4" width="23.375" style="60" customWidth="1"/>
    <col min="5" max="5" width="15.125" style="60" customWidth="1"/>
    <col min="6" max="6" width="12.125" style="557" customWidth="1"/>
    <col min="7" max="7" width="10.75" style="60" customWidth="1"/>
    <col min="8" max="9" width="9.25" style="57" bestFit="1" customWidth="1"/>
    <col min="10" max="11" width="9.25" style="60" bestFit="1" customWidth="1"/>
    <col min="12" max="12" width="13.25" style="144" customWidth="1"/>
    <col min="13" max="13" width="9.125" style="60"/>
    <col min="14" max="14" width="13.625" style="60" customWidth="1"/>
    <col min="15" max="16384" width="9.125" style="60"/>
  </cols>
  <sheetData>
    <row r="1" spans="1:20" s="1" customFormat="1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20" x14ac:dyDescent="0.5">
      <c r="A2" s="789" t="s">
        <v>596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90"/>
    </row>
    <row r="3" spans="1:20" s="1" customFormat="1" x14ac:dyDescent="0.2">
      <c r="A3" s="789" t="s">
        <v>595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20" s="1" customFormat="1" x14ac:dyDescent="0.2">
      <c r="A4" s="885" t="s">
        <v>530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886"/>
    </row>
    <row r="5" spans="1:20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20" s="1" customFormat="1" x14ac:dyDescent="0.2">
      <c r="A6" s="791"/>
      <c r="B6" s="791"/>
      <c r="C6" s="791"/>
      <c r="D6" s="791"/>
      <c r="E6" s="791"/>
      <c r="F6" s="791"/>
      <c r="G6" s="791"/>
      <c r="H6" s="455" t="s">
        <v>6</v>
      </c>
      <c r="I6" s="455" t="s">
        <v>7</v>
      </c>
      <c r="J6" s="440" t="s">
        <v>8</v>
      </c>
      <c r="K6" s="440" t="s">
        <v>9</v>
      </c>
      <c r="L6" s="791"/>
    </row>
    <row r="7" spans="1:20" s="1" customFormat="1" x14ac:dyDescent="0.2">
      <c r="A7" s="791"/>
      <c r="B7" s="791"/>
      <c r="C7" s="791"/>
      <c r="D7" s="791"/>
      <c r="E7" s="791"/>
      <c r="F7" s="791"/>
      <c r="G7" s="791"/>
      <c r="H7" s="455" t="s">
        <v>10</v>
      </c>
      <c r="I7" s="455" t="s">
        <v>11</v>
      </c>
      <c r="J7" s="440" t="s">
        <v>12</v>
      </c>
      <c r="K7" s="440" t="s">
        <v>13</v>
      </c>
      <c r="L7" s="791"/>
      <c r="M7" s="50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20" s="1" customFormat="1" ht="93" x14ac:dyDescent="0.2">
      <c r="A8" s="461">
        <v>1</v>
      </c>
      <c r="B8" s="442" t="s">
        <v>2103</v>
      </c>
      <c r="C8" s="442" t="s">
        <v>895</v>
      </c>
      <c r="D8" s="454" t="s">
        <v>2328</v>
      </c>
      <c r="E8" s="189" t="s">
        <v>896</v>
      </c>
      <c r="F8" s="541" t="s">
        <v>831</v>
      </c>
      <c r="G8" s="34">
        <v>73800</v>
      </c>
      <c r="H8" s="34"/>
      <c r="I8" s="47"/>
      <c r="J8" s="47"/>
      <c r="K8" s="461"/>
      <c r="L8" s="541" t="s">
        <v>608</v>
      </c>
      <c r="M8" s="1" t="s">
        <v>90</v>
      </c>
      <c r="N8" s="2"/>
      <c r="O8" s="2"/>
      <c r="P8" s="2">
        <f>G8</f>
        <v>73800</v>
      </c>
      <c r="Q8" s="2"/>
      <c r="R8" s="2"/>
      <c r="S8" s="38">
        <f>SUM(N8:R8)</f>
        <v>73800</v>
      </c>
    </row>
    <row r="9" spans="1:20" s="1" customFormat="1" ht="46.5" customHeight="1" x14ac:dyDescent="0.2">
      <c r="A9" s="798">
        <v>2</v>
      </c>
      <c r="B9" s="76" t="s">
        <v>597</v>
      </c>
      <c r="C9" s="798"/>
      <c r="D9" s="887" t="s">
        <v>2329</v>
      </c>
      <c r="E9" s="889" t="s">
        <v>144</v>
      </c>
      <c r="F9" s="82" t="s">
        <v>831</v>
      </c>
      <c r="G9" s="82" t="s">
        <v>138</v>
      </c>
      <c r="H9" s="190"/>
      <c r="I9" s="190"/>
      <c r="J9" s="190"/>
      <c r="K9" s="190"/>
      <c r="L9" s="817" t="s">
        <v>141</v>
      </c>
      <c r="M9" s="50"/>
      <c r="N9" s="2"/>
      <c r="O9" s="2"/>
      <c r="P9" s="2"/>
      <c r="Q9" s="2"/>
      <c r="R9" s="2"/>
      <c r="S9" s="38">
        <f t="shared" ref="S9:S13" si="0">SUM(N9:R9)</f>
        <v>0</v>
      </c>
    </row>
    <row r="10" spans="1:20" ht="69.75" x14ac:dyDescent="0.5">
      <c r="A10" s="799"/>
      <c r="B10" s="78" t="s">
        <v>139</v>
      </c>
      <c r="C10" s="799"/>
      <c r="D10" s="888"/>
      <c r="E10" s="815"/>
      <c r="F10" s="83" t="s">
        <v>831</v>
      </c>
      <c r="G10" s="83" t="s">
        <v>138</v>
      </c>
      <c r="H10" s="191"/>
      <c r="I10" s="191"/>
      <c r="J10" s="192"/>
      <c r="K10" s="192"/>
      <c r="L10" s="818"/>
      <c r="N10" s="2" t="s">
        <v>2252</v>
      </c>
      <c r="O10" s="2"/>
      <c r="P10" s="2"/>
      <c r="Q10" s="2"/>
      <c r="R10" s="2"/>
      <c r="S10" s="38">
        <f t="shared" si="0"/>
        <v>0</v>
      </c>
    </row>
    <row r="11" spans="1:20" ht="69.75" x14ac:dyDescent="0.5">
      <c r="A11" s="800"/>
      <c r="B11" s="501" t="s">
        <v>598</v>
      </c>
      <c r="C11" s="800"/>
      <c r="D11" s="831"/>
      <c r="E11" s="890"/>
      <c r="F11" s="562" t="s">
        <v>831</v>
      </c>
      <c r="G11" s="84" t="s">
        <v>138</v>
      </c>
      <c r="H11" s="193"/>
      <c r="I11" s="193"/>
      <c r="J11" s="194"/>
      <c r="K11" s="194"/>
      <c r="L11" s="819"/>
      <c r="S11" s="38">
        <f t="shared" si="0"/>
        <v>0</v>
      </c>
    </row>
    <row r="12" spans="1:20" ht="186" x14ac:dyDescent="0.5">
      <c r="A12" s="461">
        <v>3</v>
      </c>
      <c r="B12" s="462" t="s">
        <v>648</v>
      </c>
      <c r="C12" s="462" t="s">
        <v>647</v>
      </c>
      <c r="D12" s="463" t="s">
        <v>649</v>
      </c>
      <c r="E12" s="462" t="s">
        <v>641</v>
      </c>
      <c r="F12" s="47" t="s">
        <v>897</v>
      </c>
      <c r="G12" s="117">
        <v>10000</v>
      </c>
      <c r="H12" s="116"/>
      <c r="I12" s="116"/>
      <c r="J12" s="90"/>
      <c r="K12" s="90"/>
      <c r="L12" s="33" t="s">
        <v>619</v>
      </c>
      <c r="M12" s="1" t="s">
        <v>90</v>
      </c>
      <c r="P12" s="37">
        <f>G12</f>
        <v>10000</v>
      </c>
      <c r="S12" s="38">
        <f t="shared" si="0"/>
        <v>10000</v>
      </c>
    </row>
    <row r="13" spans="1:20" ht="309.75" customHeight="1" x14ac:dyDescent="0.5">
      <c r="A13" s="128">
        <v>4</v>
      </c>
      <c r="B13" s="28" t="s">
        <v>1113</v>
      </c>
      <c r="C13" s="454" t="s">
        <v>1114</v>
      </c>
      <c r="D13" s="463" t="s">
        <v>143</v>
      </c>
      <c r="E13" s="454" t="s">
        <v>142</v>
      </c>
      <c r="F13" s="33" t="s">
        <v>1115</v>
      </c>
      <c r="G13" s="80">
        <v>20400</v>
      </c>
      <c r="H13" s="196"/>
      <c r="I13" s="135">
        <f>G13</f>
        <v>20400</v>
      </c>
      <c r="J13" s="195"/>
      <c r="K13" s="195"/>
      <c r="L13" s="33" t="s">
        <v>140</v>
      </c>
      <c r="M13" s="1" t="s">
        <v>95</v>
      </c>
      <c r="O13" s="85">
        <f>G13</f>
        <v>20400</v>
      </c>
      <c r="S13" s="38">
        <f t="shared" si="0"/>
        <v>20400</v>
      </c>
    </row>
    <row r="14" spans="1:20" x14ac:dyDescent="0.5">
      <c r="N14" s="73">
        <f>SUM(N8:N13)</f>
        <v>0</v>
      </c>
      <c r="O14" s="73">
        <f t="shared" ref="O14:S14" si="1">SUM(O8:O13)</f>
        <v>20400</v>
      </c>
      <c r="P14" s="73">
        <f t="shared" si="1"/>
        <v>83800</v>
      </c>
      <c r="Q14" s="73">
        <f t="shared" si="1"/>
        <v>0</v>
      </c>
      <c r="R14" s="73">
        <f t="shared" si="1"/>
        <v>0</v>
      </c>
      <c r="S14" s="73">
        <f t="shared" si="1"/>
        <v>104200</v>
      </c>
      <c r="T14" s="72"/>
    </row>
  </sheetData>
  <mergeCells count="18">
    <mergeCell ref="C9:C11"/>
    <mergeCell ref="A9:A11"/>
    <mergeCell ref="L9:L11"/>
    <mergeCell ref="D9:D11"/>
    <mergeCell ref="E9:E11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5"/>
  <sheetViews>
    <sheetView zoomScale="90" zoomScaleNormal="90" workbookViewId="0">
      <selection activeCell="B11" sqref="B11:B14"/>
    </sheetView>
  </sheetViews>
  <sheetFormatPr defaultColWidth="9" defaultRowHeight="23.25" x14ac:dyDescent="0.2"/>
  <cols>
    <col min="1" max="1" width="38.125" style="1" bestFit="1" customWidth="1"/>
    <col min="2" max="2" width="49.625" style="1" customWidth="1"/>
    <col min="3" max="3" width="74.75" style="1" customWidth="1"/>
    <col min="4" max="16384" width="9" style="1"/>
  </cols>
  <sheetData>
    <row r="1" spans="1:3" ht="26.25" x14ac:dyDescent="0.2">
      <c r="A1" s="779" t="s">
        <v>2216</v>
      </c>
      <c r="B1" s="779"/>
      <c r="C1" s="779"/>
    </row>
    <row r="2" spans="1:3" s="93" customFormat="1" x14ac:dyDescent="0.2">
      <c r="A2" s="778" t="s">
        <v>2234</v>
      </c>
      <c r="B2" s="778"/>
      <c r="C2" s="778"/>
    </row>
    <row r="3" spans="1:3" s="93" customFormat="1" ht="26.25" customHeight="1" x14ac:dyDescent="0.2">
      <c r="A3" s="778" t="s">
        <v>2240</v>
      </c>
      <c r="B3" s="778"/>
      <c r="C3" s="778"/>
    </row>
    <row r="4" spans="1:3" s="93" customFormat="1" x14ac:dyDescent="0.2">
      <c r="A4" s="778" t="s">
        <v>2236</v>
      </c>
      <c r="B4" s="778"/>
      <c r="C4" s="778"/>
    </row>
    <row r="5" spans="1:3" s="93" customFormat="1" x14ac:dyDescent="0.2">
      <c r="A5" s="778" t="s">
        <v>2235</v>
      </c>
      <c r="B5" s="778"/>
      <c r="C5" s="778"/>
    </row>
    <row r="6" spans="1:3" s="93" customFormat="1" x14ac:dyDescent="0.2">
      <c r="A6" s="778" t="s">
        <v>2237</v>
      </c>
      <c r="B6" s="778"/>
      <c r="C6" s="778"/>
    </row>
    <row r="7" spans="1:3" s="93" customFormat="1" x14ac:dyDescent="0.2">
      <c r="A7" s="778" t="s">
        <v>2238</v>
      </c>
      <c r="B7" s="778"/>
      <c r="C7" s="778"/>
    </row>
    <row r="8" spans="1:3" s="93" customFormat="1" x14ac:dyDescent="0.2">
      <c r="A8" s="778" t="s">
        <v>2239</v>
      </c>
      <c r="B8" s="778"/>
      <c r="C8" s="778"/>
    </row>
    <row r="9" spans="1:3" s="399" customFormat="1" x14ac:dyDescent="0.2">
      <c r="A9" s="775" t="s">
        <v>2080</v>
      </c>
      <c r="B9" s="775" t="s">
        <v>2081</v>
      </c>
      <c r="C9" s="776" t="s">
        <v>2082</v>
      </c>
    </row>
    <row r="10" spans="1:3" s="399" customFormat="1" x14ac:dyDescent="0.2">
      <c r="A10" s="775"/>
      <c r="B10" s="775"/>
      <c r="C10" s="777"/>
    </row>
    <row r="11" spans="1:3" x14ac:dyDescent="0.2">
      <c r="A11" s="770" t="s">
        <v>2215</v>
      </c>
      <c r="B11" s="770" t="s">
        <v>2098</v>
      </c>
      <c r="C11" s="77" t="s">
        <v>2083</v>
      </c>
    </row>
    <row r="12" spans="1:3" x14ac:dyDescent="0.2">
      <c r="A12" s="773"/>
      <c r="B12" s="773"/>
      <c r="C12" s="79" t="s">
        <v>2084</v>
      </c>
    </row>
    <row r="13" spans="1:3" x14ac:dyDescent="0.2">
      <c r="A13" s="773"/>
      <c r="B13" s="773"/>
      <c r="C13" s="79" t="s">
        <v>2085</v>
      </c>
    </row>
    <row r="14" spans="1:3" ht="27" customHeight="1" x14ac:dyDescent="0.2">
      <c r="A14" s="774"/>
      <c r="B14" s="774"/>
      <c r="C14" s="81" t="s">
        <v>2086</v>
      </c>
    </row>
    <row r="15" spans="1:3" x14ac:dyDescent="0.2">
      <c r="A15" s="770" t="s">
        <v>2214</v>
      </c>
      <c r="B15" s="770" t="s">
        <v>2099</v>
      </c>
      <c r="C15" s="77" t="s">
        <v>2087</v>
      </c>
    </row>
    <row r="16" spans="1:3" x14ac:dyDescent="0.2">
      <c r="A16" s="773"/>
      <c r="B16" s="773"/>
      <c r="C16" s="79" t="s">
        <v>2088</v>
      </c>
    </row>
    <row r="17" spans="1:3" x14ac:dyDescent="0.2">
      <c r="A17" s="774"/>
      <c r="B17" s="774"/>
      <c r="C17" s="81" t="s">
        <v>2089</v>
      </c>
    </row>
    <row r="18" spans="1:3" x14ac:dyDescent="0.2">
      <c r="A18" s="770" t="s">
        <v>2213</v>
      </c>
      <c r="B18" s="770" t="s">
        <v>2100</v>
      </c>
      <c r="C18" s="77" t="s">
        <v>2090</v>
      </c>
    </row>
    <row r="19" spans="1:3" x14ac:dyDescent="0.2">
      <c r="A19" s="773"/>
      <c r="B19" s="773"/>
      <c r="C19" s="79" t="s">
        <v>2091</v>
      </c>
    </row>
    <row r="20" spans="1:3" x14ac:dyDescent="0.2">
      <c r="A20" s="773"/>
      <c r="B20" s="773"/>
      <c r="C20" s="94" t="s">
        <v>2092</v>
      </c>
    </row>
    <row r="21" spans="1:3" x14ac:dyDescent="0.2">
      <c r="A21" s="773"/>
      <c r="B21" s="773"/>
      <c r="C21" s="79" t="s">
        <v>2093</v>
      </c>
    </row>
    <row r="22" spans="1:3" x14ac:dyDescent="0.2">
      <c r="A22" s="774"/>
      <c r="B22" s="774"/>
      <c r="C22" s="270" t="s">
        <v>2094</v>
      </c>
    </row>
    <row r="23" spans="1:3" x14ac:dyDescent="0.2">
      <c r="A23" s="770" t="s">
        <v>2101</v>
      </c>
      <c r="B23" s="770" t="s">
        <v>2102</v>
      </c>
      <c r="C23" s="77" t="s">
        <v>2095</v>
      </c>
    </row>
    <row r="24" spans="1:3" x14ac:dyDescent="0.2">
      <c r="A24" s="771"/>
      <c r="B24" s="773"/>
      <c r="C24" s="79" t="s">
        <v>2096</v>
      </c>
    </row>
    <row r="25" spans="1:3" x14ac:dyDescent="0.2">
      <c r="A25" s="772"/>
      <c r="B25" s="774"/>
      <c r="C25" s="81" t="s">
        <v>2097</v>
      </c>
    </row>
  </sheetData>
  <mergeCells count="19">
    <mergeCell ref="A8:C8"/>
    <mergeCell ref="A7:C7"/>
    <mergeCell ref="A6:C6"/>
    <mergeCell ref="A1:C1"/>
    <mergeCell ref="A18:A22"/>
    <mergeCell ref="B18:B22"/>
    <mergeCell ref="A2:C2"/>
    <mergeCell ref="A3:C3"/>
    <mergeCell ref="A4:C4"/>
    <mergeCell ref="A5:C5"/>
    <mergeCell ref="A23:A25"/>
    <mergeCell ref="B23:B25"/>
    <mergeCell ref="A9:A10"/>
    <mergeCell ref="B9:B10"/>
    <mergeCell ref="C9:C10"/>
    <mergeCell ref="A11:A14"/>
    <mergeCell ref="B11:B14"/>
    <mergeCell ref="A15:A17"/>
    <mergeCell ref="B15:B1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90" zoomScaleNormal="90" workbookViewId="0">
      <selection activeCell="C8" sqref="C8"/>
    </sheetView>
  </sheetViews>
  <sheetFormatPr defaultColWidth="9" defaultRowHeight="23.25" x14ac:dyDescent="0.5"/>
  <cols>
    <col min="1" max="1" width="9" style="60"/>
    <col min="2" max="2" width="28.625" style="60" customWidth="1"/>
    <col min="3" max="3" width="22.375" style="60" customWidth="1"/>
    <col min="4" max="5" width="28.625" style="60" customWidth="1"/>
    <col min="6" max="6" width="9.25" style="60" bestFit="1" customWidth="1"/>
    <col min="7" max="7" width="14.625" style="60" bestFit="1" customWidth="1"/>
    <col min="8" max="8" width="25.875" style="60" bestFit="1" customWidth="1"/>
    <col min="9" max="16384" width="9" style="60"/>
  </cols>
  <sheetData>
    <row r="1" spans="1:13" ht="23.25" customHeight="1" x14ac:dyDescent="0.5">
      <c r="A1" s="891" t="s">
        <v>801</v>
      </c>
      <c r="B1" s="891"/>
      <c r="C1" s="891"/>
      <c r="D1" s="891"/>
      <c r="E1" s="891"/>
      <c r="F1" s="891"/>
      <c r="G1" s="891"/>
      <c r="H1" s="891"/>
      <c r="I1" s="209"/>
      <c r="J1" s="209"/>
      <c r="K1" s="209"/>
      <c r="L1" s="209"/>
      <c r="M1" s="209"/>
    </row>
    <row r="2" spans="1:13" ht="23.25" customHeight="1" x14ac:dyDescent="0.5">
      <c r="A2" s="893" t="s">
        <v>596</v>
      </c>
      <c r="B2" s="893"/>
      <c r="C2" s="893"/>
      <c r="D2" s="893"/>
      <c r="E2" s="893"/>
      <c r="F2" s="893"/>
      <c r="G2" s="893"/>
      <c r="H2" s="893"/>
      <c r="I2" s="209"/>
      <c r="J2" s="209"/>
      <c r="K2" s="209"/>
      <c r="L2" s="209"/>
      <c r="M2" s="209"/>
    </row>
    <row r="3" spans="1:13" ht="23.25" customHeight="1" x14ac:dyDescent="0.5">
      <c r="A3" s="778" t="s">
        <v>1843</v>
      </c>
      <c r="B3" s="893"/>
      <c r="C3" s="893"/>
      <c r="D3" s="893"/>
      <c r="E3" s="893"/>
      <c r="F3" s="893"/>
      <c r="G3" s="893"/>
      <c r="H3" s="893"/>
      <c r="I3" s="209"/>
      <c r="J3" s="209"/>
      <c r="K3" s="209"/>
      <c r="L3" s="209"/>
      <c r="M3" s="209"/>
    </row>
    <row r="4" spans="1:13" ht="23.25" customHeight="1" x14ac:dyDescent="0.5">
      <c r="A4" s="892" t="s">
        <v>530</v>
      </c>
      <c r="B4" s="892"/>
      <c r="C4" s="892"/>
      <c r="D4" s="892"/>
      <c r="E4" s="892"/>
      <c r="F4" s="892"/>
      <c r="G4" s="892"/>
      <c r="H4" s="892"/>
      <c r="I4" s="209"/>
      <c r="J4" s="209"/>
      <c r="K4" s="209"/>
      <c r="L4" s="209"/>
      <c r="M4" s="209"/>
    </row>
    <row r="5" spans="1:13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  <c r="I5" s="119"/>
      <c r="J5" s="119"/>
      <c r="K5" s="119"/>
      <c r="L5" s="119"/>
      <c r="M5" s="119"/>
    </row>
    <row r="6" spans="1:13" ht="282.75" customHeight="1" x14ac:dyDescent="0.5">
      <c r="A6" s="14"/>
      <c r="B6" s="115" t="s">
        <v>2051</v>
      </c>
      <c r="C6" s="115" t="s">
        <v>1838</v>
      </c>
      <c r="D6" s="115" t="s">
        <v>1844</v>
      </c>
      <c r="E6" s="115" t="s">
        <v>1844</v>
      </c>
      <c r="F6" s="115" t="s">
        <v>1839</v>
      </c>
      <c r="G6" s="115"/>
      <c r="H6" s="115" t="s">
        <v>1840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0" zoomScaleNormal="90" workbookViewId="0">
      <selection activeCell="E10" sqref="E10"/>
    </sheetView>
  </sheetViews>
  <sheetFormatPr defaultColWidth="9" defaultRowHeight="23.25" x14ac:dyDescent="0.2"/>
  <cols>
    <col min="1" max="1" width="23.75" style="1" customWidth="1"/>
    <col min="2" max="2" width="14.75" style="1" customWidth="1"/>
    <col min="3" max="3" width="24.375" style="1" customWidth="1"/>
    <col min="4" max="4" width="15" style="1" customWidth="1"/>
    <col min="5" max="5" width="35.375" style="1" customWidth="1"/>
    <col min="6" max="6" width="16.25" style="1" customWidth="1"/>
    <col min="7" max="7" width="21.375" style="1" customWidth="1"/>
    <col min="8" max="8" width="12.875" style="1" bestFit="1" customWidth="1"/>
    <col min="9" max="16384" width="9" style="1"/>
  </cols>
  <sheetData>
    <row r="1" spans="1:10" ht="23.25" customHeight="1" x14ac:dyDescent="0.2">
      <c r="A1" s="884" t="s">
        <v>1477</v>
      </c>
      <c r="B1" s="884"/>
      <c r="C1" s="884"/>
      <c r="D1" s="884"/>
      <c r="E1" s="884"/>
      <c r="F1" s="884"/>
      <c r="G1" s="884"/>
      <c r="H1" s="884"/>
      <c r="I1" s="119"/>
      <c r="J1" s="119"/>
    </row>
    <row r="2" spans="1:10" ht="23.25" customHeight="1" x14ac:dyDescent="0.2">
      <c r="A2" s="778" t="s">
        <v>596</v>
      </c>
      <c r="B2" s="778"/>
      <c r="C2" s="778"/>
      <c r="D2" s="778"/>
      <c r="E2" s="778"/>
      <c r="F2" s="778"/>
      <c r="G2" s="778"/>
      <c r="H2" s="778"/>
      <c r="I2" s="118"/>
      <c r="J2" s="118"/>
    </row>
    <row r="3" spans="1:10" ht="23.25" customHeight="1" x14ac:dyDescent="0.2">
      <c r="A3" s="778" t="s">
        <v>1843</v>
      </c>
      <c r="B3" s="778"/>
      <c r="C3" s="778"/>
      <c r="D3" s="778"/>
      <c r="E3" s="778"/>
      <c r="F3" s="778"/>
      <c r="G3" s="778"/>
      <c r="H3" s="778"/>
      <c r="I3" s="118"/>
      <c r="J3" s="118"/>
    </row>
    <row r="4" spans="1:10" ht="23.25" customHeight="1" x14ac:dyDescent="0.2">
      <c r="A4" s="875" t="s">
        <v>530</v>
      </c>
      <c r="B4" s="875"/>
      <c r="C4" s="875"/>
      <c r="D4" s="875"/>
      <c r="E4" s="875"/>
      <c r="F4" s="875"/>
      <c r="G4" s="875"/>
      <c r="H4" s="875"/>
      <c r="I4" s="118"/>
      <c r="J4" s="118"/>
    </row>
    <row r="5" spans="1:10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</row>
    <row r="6" spans="1:10" x14ac:dyDescent="0.2">
      <c r="A6" s="321" t="s">
        <v>654</v>
      </c>
      <c r="B6" s="321" t="s">
        <v>17</v>
      </c>
      <c r="C6" s="321" t="s">
        <v>654</v>
      </c>
      <c r="D6" s="321" t="s">
        <v>17</v>
      </c>
      <c r="E6" s="321" t="s">
        <v>654</v>
      </c>
      <c r="F6" s="321" t="s">
        <v>17</v>
      </c>
      <c r="G6" s="321" t="s">
        <v>654</v>
      </c>
      <c r="H6" s="321" t="s">
        <v>17</v>
      </c>
    </row>
    <row r="7" spans="1:10" ht="146.25" customHeight="1" x14ac:dyDescent="0.2">
      <c r="A7" s="115" t="s">
        <v>1845</v>
      </c>
      <c r="B7" s="325" t="s">
        <v>737</v>
      </c>
      <c r="C7" s="339" t="s">
        <v>1841</v>
      </c>
      <c r="D7" s="325" t="s">
        <v>738</v>
      </c>
      <c r="E7" s="339" t="s">
        <v>1846</v>
      </c>
      <c r="F7" s="325" t="s">
        <v>739</v>
      </c>
      <c r="G7" s="339" t="s">
        <v>1842</v>
      </c>
      <c r="H7" s="325" t="s">
        <v>740</v>
      </c>
    </row>
  </sheetData>
  <mergeCells count="8">
    <mergeCell ref="A4:H4"/>
    <mergeCell ref="A3:H3"/>
    <mergeCell ref="A2:H2"/>
    <mergeCell ref="A1:H1"/>
    <mergeCell ref="A5:B5"/>
    <mergeCell ref="C5:D5"/>
    <mergeCell ref="E5:F5"/>
    <mergeCell ref="G5:H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"/>
  <sheetViews>
    <sheetView zoomScale="90" zoomScaleNormal="90" workbookViewId="0">
      <selection activeCell="E8" sqref="E8"/>
    </sheetView>
  </sheetViews>
  <sheetFormatPr defaultColWidth="9" defaultRowHeight="23.25" x14ac:dyDescent="0.5"/>
  <cols>
    <col min="1" max="1" width="5.375" style="60" customWidth="1"/>
    <col min="2" max="2" width="25.125" style="60" customWidth="1"/>
    <col min="3" max="3" width="15.625" style="60" customWidth="1"/>
    <col min="4" max="4" width="28.25" style="60" customWidth="1"/>
    <col min="5" max="5" width="12.75" style="60" customWidth="1"/>
    <col min="6" max="6" width="12.375" style="60" customWidth="1"/>
    <col min="7" max="7" width="10.75" style="60" customWidth="1"/>
    <col min="8" max="9" width="9.375" style="57" customWidth="1"/>
    <col min="10" max="11" width="9.375" style="60" customWidth="1"/>
    <col min="12" max="12" width="12.875" style="144" customWidth="1"/>
    <col min="13" max="13" width="9" style="60"/>
    <col min="14" max="14" width="13.625" style="60" customWidth="1"/>
    <col min="15" max="16384" width="9" style="60"/>
  </cols>
  <sheetData>
    <row r="1" spans="1:19" s="1" customFormat="1" ht="26.25" customHeigh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ht="23.25" customHeight="1" x14ac:dyDescent="0.2">
      <c r="A3" s="857" t="s">
        <v>1120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s="1" customFormat="1" ht="24.75" customHeigh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s="1" customFormat="1" ht="353.25" customHeight="1" x14ac:dyDescent="0.2">
      <c r="A8" s="603">
        <v>1</v>
      </c>
      <c r="B8" s="28" t="s">
        <v>2253</v>
      </c>
      <c r="C8" s="165"/>
      <c r="D8" s="170" t="s">
        <v>2330</v>
      </c>
      <c r="E8" s="171" t="s">
        <v>2255</v>
      </c>
      <c r="F8" s="165"/>
      <c r="G8" s="136"/>
      <c r="H8" s="170"/>
      <c r="I8" s="170"/>
      <c r="J8" s="170"/>
      <c r="K8" s="170"/>
      <c r="L8" s="540" t="s">
        <v>2254</v>
      </c>
      <c r="N8" s="2"/>
      <c r="O8" s="2"/>
      <c r="P8" s="2"/>
      <c r="Q8" s="2"/>
      <c r="R8" s="2">
        <f>G8</f>
        <v>0</v>
      </c>
      <c r="S8" s="38">
        <f>SUM(N8:R8)</f>
        <v>0</v>
      </c>
    </row>
    <row r="9" spans="1:19" ht="164.25" customHeight="1" x14ac:dyDescent="0.5">
      <c r="A9" s="35">
        <v>2</v>
      </c>
      <c r="B9" s="28" t="s">
        <v>1116</v>
      </c>
      <c r="C9" s="28" t="s">
        <v>1117</v>
      </c>
      <c r="D9" s="168" t="s">
        <v>1118</v>
      </c>
      <c r="E9" s="211" t="s">
        <v>1119</v>
      </c>
      <c r="F9" s="170"/>
      <c r="G9" s="210">
        <v>50000</v>
      </c>
      <c r="H9" s="28"/>
      <c r="I9" s="32"/>
      <c r="J9" s="212">
        <v>50000</v>
      </c>
      <c r="K9" s="32"/>
      <c r="L9" s="540" t="s">
        <v>1146</v>
      </c>
      <c r="M9" s="1" t="s">
        <v>95</v>
      </c>
      <c r="N9" s="2"/>
      <c r="O9" s="2">
        <f>G9</f>
        <v>50000</v>
      </c>
      <c r="P9" s="2"/>
      <c r="Q9" s="2"/>
      <c r="R9" s="2"/>
      <c r="S9" s="38">
        <f t="shared" ref="S9" si="0">SUM(N9:R9)</f>
        <v>50000</v>
      </c>
    </row>
    <row r="10" spans="1:19" x14ac:dyDescent="0.5">
      <c r="N10" s="99">
        <f>SUM(N8:N9)</f>
        <v>0</v>
      </c>
      <c r="O10" s="99">
        <f t="shared" ref="O10:S10" si="1">SUM(O8:O9)</f>
        <v>50000</v>
      </c>
      <c r="P10" s="99">
        <f t="shared" si="1"/>
        <v>0</v>
      </c>
      <c r="Q10" s="99">
        <f t="shared" si="1"/>
        <v>0</v>
      </c>
      <c r="R10" s="99">
        <f t="shared" si="1"/>
        <v>0</v>
      </c>
      <c r="S10" s="99">
        <f t="shared" si="1"/>
        <v>50000</v>
      </c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sqref="A1:H1"/>
    </sheetView>
  </sheetViews>
  <sheetFormatPr defaultColWidth="8.875" defaultRowHeight="23.25" x14ac:dyDescent="0.5"/>
  <cols>
    <col min="1" max="1" width="11.375" style="60" customWidth="1"/>
    <col min="2" max="2" width="32" style="60" customWidth="1"/>
    <col min="3" max="3" width="23.25" style="60" customWidth="1"/>
    <col min="4" max="4" width="22.125" style="60" customWidth="1"/>
    <col min="5" max="5" width="19.375" style="60" customWidth="1"/>
    <col min="6" max="6" width="13.375" style="60" customWidth="1"/>
    <col min="7" max="7" width="18.125" style="60" customWidth="1"/>
    <col min="8" max="8" width="23.25" style="60" bestFit="1" customWidth="1"/>
    <col min="9" max="16384" width="8.875" style="60"/>
  </cols>
  <sheetData>
    <row r="1" spans="1:12" x14ac:dyDescent="0.5">
      <c r="A1" s="891" t="s">
        <v>801</v>
      </c>
      <c r="B1" s="891"/>
      <c r="C1" s="891"/>
      <c r="D1" s="891"/>
      <c r="E1" s="891"/>
      <c r="F1" s="891"/>
      <c r="G1" s="891"/>
      <c r="H1" s="89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1120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x14ac:dyDescent="0.5">
      <c r="A6" s="290"/>
      <c r="B6" s="115"/>
      <c r="C6" s="115"/>
      <c r="D6" s="115"/>
      <c r="E6" s="115"/>
      <c r="F6" s="115"/>
      <c r="G6" s="115"/>
      <c r="H6" s="115"/>
    </row>
    <row r="7" spans="1:12" x14ac:dyDescent="0.5">
      <c r="A7" s="290"/>
      <c r="B7" s="115"/>
      <c r="C7" s="115"/>
      <c r="D7" s="115"/>
      <c r="E7" s="115"/>
      <c r="F7" s="115"/>
      <c r="G7" s="115"/>
      <c r="H7" s="115"/>
    </row>
    <row r="8" spans="1:12" x14ac:dyDescent="0.5">
      <c r="A8" s="290"/>
      <c r="B8" s="115"/>
      <c r="C8" s="115"/>
      <c r="D8" s="115"/>
      <c r="E8" s="115"/>
      <c r="F8" s="115"/>
      <c r="G8" s="115"/>
      <c r="H8" s="115"/>
    </row>
    <row r="9" spans="1:12" x14ac:dyDescent="0.5">
      <c r="A9" s="290"/>
      <c r="B9" s="115"/>
      <c r="C9" s="115"/>
      <c r="D9" s="115"/>
      <c r="E9" s="115"/>
      <c r="F9" s="115"/>
      <c r="G9" s="115"/>
      <c r="H9" s="115"/>
    </row>
    <row r="10" spans="1:12" x14ac:dyDescent="0.5">
      <c r="A10" s="290"/>
      <c r="B10" s="115"/>
      <c r="C10" s="115"/>
      <c r="D10" s="115"/>
      <c r="E10" s="115"/>
      <c r="F10" s="115"/>
      <c r="G10" s="115"/>
      <c r="H10" s="115"/>
    </row>
    <row r="11" spans="1:12" x14ac:dyDescent="0.5">
      <c r="A11" s="290"/>
      <c r="B11" s="115"/>
      <c r="C11" s="115"/>
      <c r="D11" s="115"/>
      <c r="E11" s="115"/>
      <c r="F11" s="115"/>
      <c r="G11" s="115"/>
      <c r="H11" s="115"/>
    </row>
    <row r="12" spans="1:12" x14ac:dyDescent="0.5">
      <c r="A12" s="290"/>
      <c r="B12" s="115"/>
      <c r="C12" s="115"/>
      <c r="D12" s="115"/>
      <c r="E12" s="115"/>
      <c r="F12" s="115"/>
      <c r="G12" s="115"/>
      <c r="H12" s="115"/>
    </row>
    <row r="13" spans="1:12" x14ac:dyDescent="0.5">
      <c r="A13" s="290"/>
      <c r="B13" s="115"/>
      <c r="C13" s="115"/>
      <c r="D13" s="115"/>
      <c r="E13" s="115"/>
      <c r="F13" s="115"/>
      <c r="G13" s="115"/>
      <c r="H13" s="115"/>
    </row>
    <row r="14" spans="1:12" x14ac:dyDescent="0.5">
      <c r="A14" s="290"/>
      <c r="B14" s="115"/>
      <c r="C14" s="115"/>
      <c r="D14" s="115"/>
      <c r="E14" s="115"/>
      <c r="F14" s="115"/>
      <c r="G14" s="115"/>
      <c r="H14" s="115"/>
    </row>
    <row r="15" spans="1:12" x14ac:dyDescent="0.5">
      <c r="A15" s="290"/>
      <c r="B15" s="115"/>
      <c r="C15" s="115"/>
      <c r="D15" s="115"/>
      <c r="E15" s="115"/>
      <c r="F15" s="115"/>
      <c r="G15" s="115"/>
      <c r="H15" s="115"/>
    </row>
    <row r="16" spans="1:12" x14ac:dyDescent="0.5">
      <c r="A16" s="290"/>
      <c r="B16" s="115"/>
      <c r="C16" s="115"/>
      <c r="D16" s="115"/>
      <c r="E16" s="115"/>
      <c r="F16" s="115"/>
      <c r="G16" s="115"/>
      <c r="H16" s="115"/>
    </row>
    <row r="17" spans="1:8" x14ac:dyDescent="0.5">
      <c r="A17" s="290"/>
      <c r="B17" s="115"/>
      <c r="C17" s="115"/>
      <c r="D17" s="115"/>
      <c r="E17" s="115"/>
      <c r="F17" s="115"/>
      <c r="G17" s="115"/>
      <c r="H17" s="14"/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zoomScale="90" zoomScaleNormal="90" workbookViewId="0">
      <selection activeCell="E13" sqref="E13"/>
    </sheetView>
  </sheetViews>
  <sheetFormatPr defaultColWidth="8.875" defaultRowHeight="23.25" x14ac:dyDescent="0.5"/>
  <cols>
    <col min="1" max="8" width="19.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1597</v>
      </c>
      <c r="B2" s="778"/>
      <c r="C2" s="778"/>
      <c r="D2" s="778"/>
      <c r="E2" s="778"/>
      <c r="F2" s="778"/>
      <c r="G2" s="778"/>
      <c r="H2" s="778"/>
    </row>
    <row r="3" spans="1:12" s="49" customFormat="1" ht="23.25" customHeight="1" x14ac:dyDescent="0.5">
      <c r="A3" s="778" t="s">
        <v>1120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ht="24.75" customHeigh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x14ac:dyDescent="0.5">
      <c r="A7" s="284"/>
      <c r="B7" s="284"/>
      <c r="C7" s="284"/>
      <c r="D7" s="284"/>
      <c r="E7" s="284"/>
      <c r="F7" s="284"/>
      <c r="G7" s="284"/>
      <c r="H7" s="284"/>
    </row>
    <row r="8" spans="1:12" x14ac:dyDescent="0.5">
      <c r="A8" s="284"/>
      <c r="B8" s="284"/>
      <c r="C8" s="284"/>
      <c r="D8" s="284"/>
      <c r="E8" s="284"/>
      <c r="F8" s="284"/>
      <c r="G8" s="284"/>
      <c r="H8" s="284"/>
    </row>
    <row r="9" spans="1:12" x14ac:dyDescent="0.5">
      <c r="A9" s="284"/>
      <c r="B9" s="284"/>
      <c r="C9" s="284"/>
      <c r="D9" s="284"/>
      <c r="E9" s="284"/>
      <c r="F9" s="284"/>
      <c r="G9" s="284"/>
      <c r="H9" s="284"/>
    </row>
    <row r="10" spans="1:12" x14ac:dyDescent="0.5">
      <c r="A10" s="284"/>
      <c r="B10" s="284"/>
      <c r="C10" s="284"/>
      <c r="D10" s="284"/>
      <c r="E10" s="284"/>
      <c r="F10" s="284"/>
      <c r="G10" s="284"/>
      <c r="H10" s="284"/>
    </row>
    <row r="11" spans="1:12" x14ac:dyDescent="0.5">
      <c r="A11" s="284"/>
      <c r="B11" s="284"/>
      <c r="C11" s="284"/>
      <c r="D11" s="284"/>
      <c r="E11" s="284"/>
      <c r="F11" s="284"/>
      <c r="G11" s="284"/>
      <c r="H11" s="284"/>
    </row>
    <row r="12" spans="1:12" x14ac:dyDescent="0.5">
      <c r="A12" s="284"/>
      <c r="B12" s="284"/>
      <c r="C12" s="284"/>
      <c r="D12" s="284"/>
      <c r="E12" s="284"/>
      <c r="F12" s="284"/>
      <c r="G12" s="284"/>
      <c r="H12" s="284"/>
    </row>
    <row r="13" spans="1:12" x14ac:dyDescent="0.5">
      <c r="A13" s="284"/>
      <c r="B13" s="284"/>
      <c r="C13" s="284"/>
      <c r="D13" s="284"/>
      <c r="E13" s="284"/>
      <c r="F13" s="284"/>
      <c r="G13" s="284"/>
      <c r="H13" s="284"/>
    </row>
    <row r="14" spans="1:12" x14ac:dyDescent="0.5">
      <c r="A14" s="284"/>
      <c r="B14" s="284"/>
      <c r="C14" s="284"/>
      <c r="D14" s="284"/>
      <c r="E14" s="284"/>
      <c r="F14" s="284"/>
      <c r="G14" s="284"/>
      <c r="H14" s="284"/>
    </row>
    <row r="15" spans="1:12" x14ac:dyDescent="0.5">
      <c r="A15" s="284"/>
      <c r="B15" s="284"/>
      <c r="C15" s="284"/>
      <c r="D15" s="284"/>
      <c r="E15" s="284"/>
      <c r="F15" s="284"/>
      <c r="G15" s="284"/>
      <c r="H15" s="284"/>
    </row>
  </sheetData>
  <mergeCells count="8">
    <mergeCell ref="A3:H3"/>
    <mergeCell ref="A4:H4"/>
    <mergeCell ref="A1:H1"/>
    <mergeCell ref="A5:B5"/>
    <mergeCell ref="C5:D5"/>
    <mergeCell ref="E5:F5"/>
    <mergeCell ref="G5:H5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"/>
  <sheetViews>
    <sheetView zoomScale="90" zoomScaleNormal="90" workbookViewId="0">
      <selection activeCell="E13" sqref="E13"/>
    </sheetView>
  </sheetViews>
  <sheetFormatPr defaultColWidth="9.125" defaultRowHeight="23.25" x14ac:dyDescent="0.5"/>
  <cols>
    <col min="1" max="1" width="6.625" style="298" customWidth="1"/>
    <col min="2" max="2" width="27.625" style="298" customWidth="1"/>
    <col min="3" max="3" width="18.625" style="298" customWidth="1"/>
    <col min="4" max="4" width="23.25" style="298" customWidth="1"/>
    <col min="5" max="5" width="11.25" style="298" customWidth="1"/>
    <col min="6" max="6" width="13.625" style="298" customWidth="1"/>
    <col min="7" max="7" width="10.75" style="298" customWidth="1"/>
    <col min="8" max="9" width="9.625" style="669" customWidth="1"/>
    <col min="10" max="11" width="9.625" style="298" customWidth="1"/>
    <col min="12" max="12" width="11.875" style="298" customWidth="1"/>
    <col min="13" max="13" width="9.125" style="298"/>
    <col min="14" max="14" width="13.625" style="298" customWidth="1"/>
    <col min="15" max="16384" width="9.125" style="298"/>
  </cols>
  <sheetData>
    <row r="1" spans="1:19" s="95" customFormat="1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19" x14ac:dyDescent="0.5">
      <c r="A2" s="789" t="s">
        <v>596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90"/>
    </row>
    <row r="3" spans="1:19" s="249" customFormat="1" x14ac:dyDescent="0.2">
      <c r="A3" s="789" t="s">
        <v>705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19" s="95" customFormat="1" x14ac:dyDescent="0.2">
      <c r="A4" s="885" t="s">
        <v>599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886"/>
    </row>
    <row r="5" spans="1:19" s="95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s="95" customFormat="1" x14ac:dyDescent="0.2">
      <c r="A6" s="791"/>
      <c r="B6" s="791"/>
      <c r="C6" s="791"/>
      <c r="D6" s="791"/>
      <c r="E6" s="791"/>
      <c r="F6" s="791"/>
      <c r="G6" s="791"/>
      <c r="H6" s="611" t="s">
        <v>6</v>
      </c>
      <c r="I6" s="611" t="s">
        <v>7</v>
      </c>
      <c r="J6" s="591" t="s">
        <v>8</v>
      </c>
      <c r="K6" s="591" t="s">
        <v>9</v>
      </c>
      <c r="L6" s="791"/>
    </row>
    <row r="7" spans="1:19" s="95" customFormat="1" x14ac:dyDescent="0.2">
      <c r="A7" s="791"/>
      <c r="B7" s="791"/>
      <c r="C7" s="791"/>
      <c r="D7" s="791"/>
      <c r="E7" s="791"/>
      <c r="F7" s="791"/>
      <c r="G7" s="791"/>
      <c r="H7" s="611" t="s">
        <v>10</v>
      </c>
      <c r="I7" s="611" t="s">
        <v>11</v>
      </c>
      <c r="J7" s="591" t="s">
        <v>12</v>
      </c>
      <c r="K7" s="591" t="s">
        <v>13</v>
      </c>
      <c r="L7" s="791"/>
      <c r="N7" s="95" t="s">
        <v>23</v>
      </c>
      <c r="O7" s="95" t="s">
        <v>478</v>
      </c>
      <c r="P7" s="95" t="s">
        <v>90</v>
      </c>
      <c r="Q7" s="95" t="s">
        <v>126</v>
      </c>
      <c r="R7" s="95" t="s">
        <v>479</v>
      </c>
      <c r="S7" s="650" t="s">
        <v>480</v>
      </c>
    </row>
    <row r="8" spans="1:19" s="95" customFormat="1" ht="69.75" x14ac:dyDescent="0.2">
      <c r="A8" s="615">
        <v>1</v>
      </c>
      <c r="B8" s="27" t="s">
        <v>706</v>
      </c>
      <c r="C8" s="592" t="s">
        <v>898</v>
      </c>
      <c r="D8" s="610" t="s">
        <v>2331</v>
      </c>
      <c r="E8" s="33" t="s">
        <v>899</v>
      </c>
      <c r="F8" s="615" t="s">
        <v>831</v>
      </c>
      <c r="G8" s="672">
        <v>870000</v>
      </c>
      <c r="H8" s="615"/>
      <c r="I8" s="615"/>
      <c r="J8" s="615"/>
      <c r="K8" s="615"/>
      <c r="L8" s="615" t="s">
        <v>145</v>
      </c>
      <c r="M8" s="663" t="s">
        <v>90</v>
      </c>
      <c r="N8" s="114"/>
      <c r="O8" s="114"/>
      <c r="P8" s="114">
        <f>G8</f>
        <v>870000</v>
      </c>
      <c r="Q8" s="114"/>
      <c r="R8" s="114"/>
      <c r="S8" s="268">
        <f>SUM(N8:R8)</f>
        <v>870000</v>
      </c>
    </row>
    <row r="9" spans="1:19" x14ac:dyDescent="0.5">
      <c r="G9" s="673"/>
      <c r="N9" s="114"/>
      <c r="O9" s="114"/>
      <c r="P9" s="114"/>
      <c r="Q9" s="114"/>
      <c r="R9" s="114"/>
      <c r="S9" s="268"/>
    </row>
    <row r="11" spans="1:19" x14ac:dyDescent="0.5">
      <c r="G11" s="674"/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workbookViewId="0">
      <selection activeCell="E13" sqref="E13"/>
    </sheetView>
  </sheetViews>
  <sheetFormatPr defaultColWidth="8.875" defaultRowHeight="23.25" x14ac:dyDescent="0.5"/>
  <cols>
    <col min="1" max="1" width="5.875" style="60" bestFit="1" customWidth="1"/>
    <col min="2" max="2" width="11.375" style="60" customWidth="1"/>
    <col min="3" max="3" width="28.75" style="60" customWidth="1"/>
    <col min="4" max="4" width="32.75" style="60" customWidth="1"/>
    <col min="5" max="5" width="22" style="60" customWidth="1"/>
    <col min="6" max="6" width="11" style="60" customWidth="1"/>
    <col min="7" max="7" width="31.75" style="60" customWidth="1"/>
    <col min="8" max="8" width="23.625" style="60" customWidth="1"/>
    <col min="9" max="16384" width="8.875" style="60"/>
  </cols>
  <sheetData>
    <row r="1" spans="1:12" x14ac:dyDescent="0.5">
      <c r="A1" s="891" t="s">
        <v>801</v>
      </c>
      <c r="B1" s="891"/>
      <c r="C1" s="891"/>
      <c r="D1" s="891"/>
      <c r="E1" s="891"/>
      <c r="F1" s="891"/>
      <c r="G1" s="891"/>
      <c r="H1" s="89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1835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x14ac:dyDescent="0.5">
      <c r="A6" s="290"/>
      <c r="B6" s="115"/>
      <c r="C6" s="115"/>
      <c r="D6" s="284"/>
      <c r="E6" s="115"/>
      <c r="F6" s="115"/>
      <c r="G6" s="115"/>
      <c r="H6" s="115"/>
    </row>
    <row r="7" spans="1:12" x14ac:dyDescent="0.5">
      <c r="A7" s="290"/>
      <c r="B7" s="115"/>
      <c r="C7" s="115"/>
      <c r="D7" s="115"/>
      <c r="E7" s="115"/>
      <c r="F7" s="115"/>
      <c r="G7" s="115"/>
      <c r="H7" s="115"/>
    </row>
    <row r="8" spans="1:12" x14ac:dyDescent="0.5">
      <c r="A8" s="290"/>
      <c r="B8" s="115"/>
      <c r="C8" s="115"/>
      <c r="D8" s="115"/>
      <c r="E8" s="115"/>
      <c r="F8" s="115"/>
      <c r="G8" s="115"/>
      <c r="H8" s="115"/>
    </row>
  </sheetData>
  <mergeCells count="4"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90" zoomScaleNormal="90" workbookViewId="0">
      <selection activeCell="C8" sqref="C8"/>
    </sheetView>
  </sheetViews>
  <sheetFormatPr defaultColWidth="9.125" defaultRowHeight="23.25" x14ac:dyDescent="0.2"/>
  <cols>
    <col min="1" max="1" width="24" style="1" customWidth="1"/>
    <col min="2" max="2" width="23.25" style="1" customWidth="1"/>
    <col min="3" max="3" width="18.25" style="1" customWidth="1"/>
    <col min="4" max="4" width="18.75" style="1" customWidth="1"/>
    <col min="5" max="5" width="20.875" style="1" customWidth="1"/>
    <col min="6" max="6" width="19" style="1" customWidth="1"/>
    <col min="7" max="7" width="21.125" style="1" customWidth="1"/>
    <col min="8" max="8" width="20.75" style="1" customWidth="1"/>
    <col min="9" max="16384" width="9.125" style="1"/>
  </cols>
  <sheetData>
    <row r="1" spans="1:10" ht="23.25" customHeight="1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0" ht="23.25" customHeight="1" x14ac:dyDescent="0.2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0" ht="23.25" customHeight="1" x14ac:dyDescent="0.2">
      <c r="A3" s="778" t="s">
        <v>1835</v>
      </c>
      <c r="B3" s="778"/>
      <c r="C3" s="778"/>
      <c r="D3" s="778"/>
      <c r="E3" s="778"/>
      <c r="F3" s="778"/>
      <c r="G3" s="778"/>
      <c r="H3" s="778"/>
      <c r="I3" s="197"/>
      <c r="J3" s="197"/>
    </row>
    <row r="4" spans="1:10" ht="23.25" customHeight="1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197"/>
      <c r="J4" s="197"/>
    </row>
    <row r="5" spans="1:10" s="95" customFormat="1" x14ac:dyDescent="0.2">
      <c r="A5" s="896" t="s">
        <v>6</v>
      </c>
      <c r="B5" s="897"/>
      <c r="C5" s="896" t="s">
        <v>7</v>
      </c>
      <c r="D5" s="897"/>
      <c r="E5" s="896" t="s">
        <v>8</v>
      </c>
      <c r="F5" s="897"/>
      <c r="G5" s="896" t="s">
        <v>9</v>
      </c>
      <c r="H5" s="897"/>
    </row>
    <row r="6" spans="1:10" s="95" customFormat="1" x14ac:dyDescent="0.2">
      <c r="A6" s="415" t="s">
        <v>654</v>
      </c>
      <c r="B6" s="415" t="s">
        <v>17</v>
      </c>
      <c r="C6" s="416" t="s">
        <v>654</v>
      </c>
      <c r="D6" s="415" t="s">
        <v>17</v>
      </c>
      <c r="E6" s="416" t="s">
        <v>654</v>
      </c>
      <c r="F6" s="415" t="s">
        <v>17</v>
      </c>
      <c r="G6" s="416" t="s">
        <v>654</v>
      </c>
      <c r="H6" s="415" t="s">
        <v>17</v>
      </c>
    </row>
    <row r="7" spans="1:10" ht="116.25" x14ac:dyDescent="0.2">
      <c r="A7" s="384" t="s">
        <v>900</v>
      </c>
      <c r="B7" s="384" t="s">
        <v>901</v>
      </c>
      <c r="C7" s="384" t="s">
        <v>902</v>
      </c>
      <c r="D7" s="384" t="s">
        <v>903</v>
      </c>
      <c r="E7" s="384" t="s">
        <v>904</v>
      </c>
      <c r="F7" s="384" t="s">
        <v>903</v>
      </c>
      <c r="G7" s="384" t="s">
        <v>905</v>
      </c>
      <c r="H7" s="87" t="s">
        <v>906</v>
      </c>
    </row>
    <row r="8" spans="1:10" ht="209.25" x14ac:dyDescent="0.2">
      <c r="A8" s="385" t="s">
        <v>907</v>
      </c>
      <c r="B8" s="32" t="s">
        <v>1836</v>
      </c>
      <c r="C8" s="385" t="s">
        <v>2052</v>
      </c>
      <c r="D8" s="385" t="s">
        <v>908</v>
      </c>
      <c r="E8" s="385" t="s">
        <v>2053</v>
      </c>
      <c r="F8" s="385" t="s">
        <v>2054</v>
      </c>
      <c r="G8" s="385" t="s">
        <v>909</v>
      </c>
      <c r="H8" s="385" t="s">
        <v>2055</v>
      </c>
    </row>
    <row r="9" spans="1:10" x14ac:dyDescent="0.2">
      <c r="C9" s="360"/>
      <c r="E9" s="359"/>
    </row>
  </sheetData>
  <mergeCells count="8">
    <mergeCell ref="A5:B5"/>
    <mergeCell ref="C5:D5"/>
    <mergeCell ref="E5:F5"/>
    <mergeCell ref="G5:H5"/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3"/>
  <sheetViews>
    <sheetView zoomScale="90" zoomScaleNormal="90" workbookViewId="0">
      <selection activeCell="C13" sqref="C13"/>
    </sheetView>
  </sheetViews>
  <sheetFormatPr defaultColWidth="8.875" defaultRowHeight="23.25" x14ac:dyDescent="0.2"/>
  <cols>
    <col min="1" max="1" width="5.75" style="1" customWidth="1"/>
    <col min="2" max="2" width="24.875" style="1" customWidth="1"/>
    <col min="3" max="3" width="26.875" style="1" customWidth="1"/>
    <col min="4" max="4" width="22.25" style="1" customWidth="1"/>
    <col min="5" max="5" width="11.125" style="1" customWidth="1"/>
    <col min="6" max="6" width="11.875" style="1" customWidth="1"/>
    <col min="7" max="7" width="10.75" style="1" customWidth="1"/>
    <col min="8" max="9" width="9.25" style="36" customWidth="1"/>
    <col min="10" max="11" width="9.25" style="1" customWidth="1"/>
    <col min="12" max="12" width="12.375" style="557" customWidth="1"/>
    <col min="13" max="13" width="8.875" style="1"/>
    <col min="14" max="14" width="13.625" style="1" customWidth="1"/>
    <col min="15" max="16384" width="8.875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1136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x14ac:dyDescent="0.2">
      <c r="A8" s="167">
        <v>1</v>
      </c>
      <c r="B8" s="165" t="s">
        <v>1121</v>
      </c>
      <c r="C8" s="873" t="s">
        <v>1122</v>
      </c>
      <c r="D8" s="753" t="s">
        <v>2332</v>
      </c>
      <c r="E8" s="33" t="s">
        <v>1123</v>
      </c>
      <c r="F8" s="165"/>
      <c r="G8" s="213"/>
      <c r="H8" s="167"/>
      <c r="I8" s="167"/>
      <c r="J8" s="167"/>
      <c r="K8" s="167"/>
      <c r="L8" s="603" t="s">
        <v>1124</v>
      </c>
      <c r="N8" s="2"/>
      <c r="O8" s="2"/>
      <c r="P8" s="2"/>
      <c r="Q8" s="2"/>
      <c r="R8" s="2"/>
      <c r="S8" s="38">
        <f>SUM(N8:R8)</f>
        <v>0</v>
      </c>
    </row>
    <row r="9" spans="1:19" ht="46.5" x14ac:dyDescent="0.2">
      <c r="A9" s="167">
        <v>2</v>
      </c>
      <c r="B9" s="165" t="s">
        <v>1125</v>
      </c>
      <c r="C9" s="861"/>
      <c r="D9" s="762"/>
      <c r="E9" s="33" t="s">
        <v>1126</v>
      </c>
      <c r="F9" s="165"/>
      <c r="G9" s="213"/>
      <c r="H9" s="167"/>
      <c r="I9" s="167"/>
      <c r="J9" s="167"/>
      <c r="K9" s="167"/>
      <c r="L9" s="603" t="s">
        <v>1124</v>
      </c>
      <c r="S9" s="38">
        <f t="shared" ref="S9:S12" si="0">SUM(N9:R9)</f>
        <v>0</v>
      </c>
    </row>
    <row r="10" spans="1:19" ht="69.75" x14ac:dyDescent="0.2">
      <c r="A10" s="167">
        <v>3</v>
      </c>
      <c r="B10" s="165" t="s">
        <v>1127</v>
      </c>
      <c r="C10" s="165" t="s">
        <v>1128</v>
      </c>
      <c r="D10" s="754"/>
      <c r="E10" s="33" t="s">
        <v>1129</v>
      </c>
      <c r="F10" s="165"/>
      <c r="G10" s="213"/>
      <c r="H10" s="167"/>
      <c r="I10" s="167"/>
      <c r="J10" s="167"/>
      <c r="K10" s="167"/>
      <c r="L10" s="603" t="s">
        <v>1124</v>
      </c>
      <c r="S10" s="38">
        <f t="shared" si="0"/>
        <v>0</v>
      </c>
    </row>
    <row r="11" spans="1:19" ht="69.75" x14ac:dyDescent="0.2">
      <c r="A11" s="167">
        <v>4</v>
      </c>
      <c r="B11" s="165" t="s">
        <v>1130</v>
      </c>
      <c r="C11" s="165" t="s">
        <v>1131</v>
      </c>
      <c r="D11" s="753" t="s">
        <v>2333</v>
      </c>
      <c r="E11" s="33" t="s">
        <v>1132</v>
      </c>
      <c r="F11" s="165"/>
      <c r="G11" s="213"/>
      <c r="H11" s="167"/>
      <c r="I11" s="167"/>
      <c r="J11" s="167"/>
      <c r="K11" s="167"/>
      <c r="L11" s="603" t="s">
        <v>1124</v>
      </c>
      <c r="S11" s="38">
        <f t="shared" si="0"/>
        <v>0</v>
      </c>
    </row>
    <row r="12" spans="1:19" ht="69.75" x14ac:dyDescent="0.2">
      <c r="A12" s="167">
        <v>5</v>
      </c>
      <c r="B12" s="165" t="s">
        <v>1133</v>
      </c>
      <c r="C12" s="165" t="s">
        <v>1134</v>
      </c>
      <c r="D12" s="754"/>
      <c r="E12" s="33" t="s">
        <v>1135</v>
      </c>
      <c r="F12" s="165"/>
      <c r="G12" s="213"/>
      <c r="H12" s="167"/>
      <c r="I12" s="167"/>
      <c r="J12" s="167"/>
      <c r="K12" s="167"/>
      <c r="L12" s="603" t="s">
        <v>1124</v>
      </c>
      <c r="S12" s="38">
        <f t="shared" si="0"/>
        <v>0</v>
      </c>
    </row>
    <row r="13" spans="1:19" x14ac:dyDescent="0.2">
      <c r="N13" s="99">
        <f>SUM(N8:N12)</f>
        <v>0</v>
      </c>
      <c r="O13" s="99">
        <f t="shared" ref="O13:S13" si="1">SUM(O8:O12)</f>
        <v>0</v>
      </c>
      <c r="P13" s="99">
        <f t="shared" si="1"/>
        <v>0</v>
      </c>
      <c r="Q13" s="99">
        <f t="shared" si="1"/>
        <v>0</v>
      </c>
      <c r="R13" s="99">
        <f t="shared" si="1"/>
        <v>0</v>
      </c>
      <c r="S13" s="99">
        <f t="shared" si="1"/>
        <v>0</v>
      </c>
    </row>
  </sheetData>
  <mergeCells count="16">
    <mergeCell ref="C8:C9"/>
    <mergeCell ref="D8:D10"/>
    <mergeCell ref="D11:D12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D10" sqref="D10"/>
    </sheetView>
  </sheetViews>
  <sheetFormatPr defaultColWidth="8.875" defaultRowHeight="23.25" x14ac:dyDescent="0.5"/>
  <cols>
    <col min="1" max="1" width="5.875" style="60" bestFit="1" customWidth="1"/>
    <col min="2" max="2" width="11.375" style="60" customWidth="1"/>
    <col min="3" max="3" width="28.75" style="60" customWidth="1"/>
    <col min="4" max="4" width="32.75" style="60" customWidth="1"/>
    <col min="5" max="5" width="22" style="60" customWidth="1"/>
    <col min="6" max="6" width="11" style="60" customWidth="1"/>
    <col min="7" max="7" width="31.75" style="60" customWidth="1"/>
    <col min="8" max="8" width="23.625" style="60" customWidth="1"/>
    <col min="9" max="16384" width="8.875" style="60"/>
  </cols>
  <sheetData>
    <row r="1" spans="1:12" x14ac:dyDescent="0.5">
      <c r="A1" s="891" t="s">
        <v>801</v>
      </c>
      <c r="B1" s="891"/>
      <c r="C1" s="891"/>
      <c r="D1" s="891"/>
      <c r="E1" s="891"/>
      <c r="F1" s="891"/>
      <c r="G1" s="891"/>
      <c r="H1" s="89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1136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116.25" x14ac:dyDescent="0.5">
      <c r="A6" s="290" t="s">
        <v>1550</v>
      </c>
      <c r="B6" s="115"/>
      <c r="C6" s="115" t="s">
        <v>2056</v>
      </c>
      <c r="D6" s="284" t="s">
        <v>2058</v>
      </c>
      <c r="E6" s="115" t="s">
        <v>2057</v>
      </c>
      <c r="F6" s="115" t="s">
        <v>1829</v>
      </c>
      <c r="G6" s="115" t="s">
        <v>1830</v>
      </c>
      <c r="H6" s="115" t="s">
        <v>2059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90" zoomScaleNormal="90" workbookViewId="0">
      <selection activeCell="I13" sqref="I13"/>
    </sheetView>
  </sheetViews>
  <sheetFormatPr defaultColWidth="9" defaultRowHeight="23.25" x14ac:dyDescent="0.2"/>
  <cols>
    <col min="1" max="1" width="82.875" style="1" bestFit="1" customWidth="1"/>
    <col min="2" max="2" width="12" style="1" customWidth="1"/>
    <col min="3" max="3" width="16" style="1" customWidth="1"/>
    <col min="4" max="6" width="12" style="1" customWidth="1"/>
    <col min="7" max="7" width="14.125" style="1" customWidth="1"/>
    <col min="8" max="8" width="9.25" style="1" bestFit="1" customWidth="1"/>
    <col min="9" max="9" width="11.125" style="1" bestFit="1" customWidth="1"/>
    <col min="10" max="256" width="9" style="1"/>
    <col min="257" max="257" width="105.25" style="1" customWidth="1"/>
    <col min="258" max="258" width="9.875" style="1" bestFit="1" customWidth="1"/>
    <col min="259" max="259" width="14" style="1" bestFit="1" customWidth="1"/>
    <col min="260" max="262" width="11.125" style="1" bestFit="1" customWidth="1"/>
    <col min="263" max="263" width="12" style="1" bestFit="1" customWidth="1"/>
    <col min="264" max="264" width="9" style="1"/>
    <col min="265" max="265" width="11.125" style="1" bestFit="1" customWidth="1"/>
    <col min="266" max="512" width="9" style="1"/>
    <col min="513" max="513" width="105.25" style="1" customWidth="1"/>
    <col min="514" max="514" width="9.875" style="1" bestFit="1" customWidth="1"/>
    <col min="515" max="515" width="14" style="1" bestFit="1" customWidth="1"/>
    <col min="516" max="518" width="11.125" style="1" bestFit="1" customWidth="1"/>
    <col min="519" max="519" width="12" style="1" bestFit="1" customWidth="1"/>
    <col min="520" max="520" width="9" style="1"/>
    <col min="521" max="521" width="11.125" style="1" bestFit="1" customWidth="1"/>
    <col min="522" max="768" width="9" style="1"/>
    <col min="769" max="769" width="105.25" style="1" customWidth="1"/>
    <col min="770" max="770" width="9.875" style="1" bestFit="1" customWidth="1"/>
    <col min="771" max="771" width="14" style="1" bestFit="1" customWidth="1"/>
    <col min="772" max="774" width="11.125" style="1" bestFit="1" customWidth="1"/>
    <col min="775" max="775" width="12" style="1" bestFit="1" customWidth="1"/>
    <col min="776" max="776" width="9" style="1"/>
    <col min="777" max="777" width="11.125" style="1" bestFit="1" customWidth="1"/>
    <col min="778" max="1024" width="9" style="1"/>
    <col min="1025" max="1025" width="105.25" style="1" customWidth="1"/>
    <col min="1026" max="1026" width="9.875" style="1" bestFit="1" customWidth="1"/>
    <col min="1027" max="1027" width="14" style="1" bestFit="1" customWidth="1"/>
    <col min="1028" max="1030" width="11.125" style="1" bestFit="1" customWidth="1"/>
    <col min="1031" max="1031" width="12" style="1" bestFit="1" customWidth="1"/>
    <col min="1032" max="1032" width="9" style="1"/>
    <col min="1033" max="1033" width="11.125" style="1" bestFit="1" customWidth="1"/>
    <col min="1034" max="1280" width="9" style="1"/>
    <col min="1281" max="1281" width="105.25" style="1" customWidth="1"/>
    <col min="1282" max="1282" width="9.875" style="1" bestFit="1" customWidth="1"/>
    <col min="1283" max="1283" width="14" style="1" bestFit="1" customWidth="1"/>
    <col min="1284" max="1286" width="11.125" style="1" bestFit="1" customWidth="1"/>
    <col min="1287" max="1287" width="12" style="1" bestFit="1" customWidth="1"/>
    <col min="1288" max="1288" width="9" style="1"/>
    <col min="1289" max="1289" width="11.125" style="1" bestFit="1" customWidth="1"/>
    <col min="1290" max="1536" width="9" style="1"/>
    <col min="1537" max="1537" width="105.25" style="1" customWidth="1"/>
    <col min="1538" max="1538" width="9.875" style="1" bestFit="1" customWidth="1"/>
    <col min="1539" max="1539" width="14" style="1" bestFit="1" customWidth="1"/>
    <col min="1540" max="1542" width="11.125" style="1" bestFit="1" customWidth="1"/>
    <col min="1543" max="1543" width="12" style="1" bestFit="1" customWidth="1"/>
    <col min="1544" max="1544" width="9" style="1"/>
    <col min="1545" max="1545" width="11.125" style="1" bestFit="1" customWidth="1"/>
    <col min="1546" max="1792" width="9" style="1"/>
    <col min="1793" max="1793" width="105.25" style="1" customWidth="1"/>
    <col min="1794" max="1794" width="9.875" style="1" bestFit="1" customWidth="1"/>
    <col min="1795" max="1795" width="14" style="1" bestFit="1" customWidth="1"/>
    <col min="1796" max="1798" width="11.125" style="1" bestFit="1" customWidth="1"/>
    <col min="1799" max="1799" width="12" style="1" bestFit="1" customWidth="1"/>
    <col min="1800" max="1800" width="9" style="1"/>
    <col min="1801" max="1801" width="11.125" style="1" bestFit="1" customWidth="1"/>
    <col min="1802" max="2048" width="9" style="1"/>
    <col min="2049" max="2049" width="105.25" style="1" customWidth="1"/>
    <col min="2050" max="2050" width="9.875" style="1" bestFit="1" customWidth="1"/>
    <col min="2051" max="2051" width="14" style="1" bestFit="1" customWidth="1"/>
    <col min="2052" max="2054" width="11.125" style="1" bestFit="1" customWidth="1"/>
    <col min="2055" max="2055" width="12" style="1" bestFit="1" customWidth="1"/>
    <col min="2056" max="2056" width="9" style="1"/>
    <col min="2057" max="2057" width="11.125" style="1" bestFit="1" customWidth="1"/>
    <col min="2058" max="2304" width="9" style="1"/>
    <col min="2305" max="2305" width="105.25" style="1" customWidth="1"/>
    <col min="2306" max="2306" width="9.875" style="1" bestFit="1" customWidth="1"/>
    <col min="2307" max="2307" width="14" style="1" bestFit="1" customWidth="1"/>
    <col min="2308" max="2310" width="11.125" style="1" bestFit="1" customWidth="1"/>
    <col min="2311" max="2311" width="12" style="1" bestFit="1" customWidth="1"/>
    <col min="2312" max="2312" width="9" style="1"/>
    <col min="2313" max="2313" width="11.125" style="1" bestFit="1" customWidth="1"/>
    <col min="2314" max="2560" width="9" style="1"/>
    <col min="2561" max="2561" width="105.25" style="1" customWidth="1"/>
    <col min="2562" max="2562" width="9.875" style="1" bestFit="1" customWidth="1"/>
    <col min="2563" max="2563" width="14" style="1" bestFit="1" customWidth="1"/>
    <col min="2564" max="2566" width="11.125" style="1" bestFit="1" customWidth="1"/>
    <col min="2567" max="2567" width="12" style="1" bestFit="1" customWidth="1"/>
    <col min="2568" max="2568" width="9" style="1"/>
    <col min="2569" max="2569" width="11.125" style="1" bestFit="1" customWidth="1"/>
    <col min="2570" max="2816" width="9" style="1"/>
    <col min="2817" max="2817" width="105.25" style="1" customWidth="1"/>
    <col min="2818" max="2818" width="9.875" style="1" bestFit="1" customWidth="1"/>
    <col min="2819" max="2819" width="14" style="1" bestFit="1" customWidth="1"/>
    <col min="2820" max="2822" width="11.125" style="1" bestFit="1" customWidth="1"/>
    <col min="2823" max="2823" width="12" style="1" bestFit="1" customWidth="1"/>
    <col min="2824" max="2824" width="9" style="1"/>
    <col min="2825" max="2825" width="11.125" style="1" bestFit="1" customWidth="1"/>
    <col min="2826" max="3072" width="9" style="1"/>
    <col min="3073" max="3073" width="105.25" style="1" customWidth="1"/>
    <col min="3074" max="3074" width="9.875" style="1" bestFit="1" customWidth="1"/>
    <col min="3075" max="3075" width="14" style="1" bestFit="1" customWidth="1"/>
    <col min="3076" max="3078" width="11.125" style="1" bestFit="1" customWidth="1"/>
    <col min="3079" max="3079" width="12" style="1" bestFit="1" customWidth="1"/>
    <col min="3080" max="3080" width="9" style="1"/>
    <col min="3081" max="3081" width="11.125" style="1" bestFit="1" customWidth="1"/>
    <col min="3082" max="3328" width="9" style="1"/>
    <col min="3329" max="3329" width="105.25" style="1" customWidth="1"/>
    <col min="3330" max="3330" width="9.875" style="1" bestFit="1" customWidth="1"/>
    <col min="3331" max="3331" width="14" style="1" bestFit="1" customWidth="1"/>
    <col min="3332" max="3334" width="11.125" style="1" bestFit="1" customWidth="1"/>
    <col min="3335" max="3335" width="12" style="1" bestFit="1" customWidth="1"/>
    <col min="3336" max="3336" width="9" style="1"/>
    <col min="3337" max="3337" width="11.125" style="1" bestFit="1" customWidth="1"/>
    <col min="3338" max="3584" width="9" style="1"/>
    <col min="3585" max="3585" width="105.25" style="1" customWidth="1"/>
    <col min="3586" max="3586" width="9.875" style="1" bestFit="1" customWidth="1"/>
    <col min="3587" max="3587" width="14" style="1" bestFit="1" customWidth="1"/>
    <col min="3588" max="3590" width="11.125" style="1" bestFit="1" customWidth="1"/>
    <col min="3591" max="3591" width="12" style="1" bestFit="1" customWidth="1"/>
    <col min="3592" max="3592" width="9" style="1"/>
    <col min="3593" max="3593" width="11.125" style="1" bestFit="1" customWidth="1"/>
    <col min="3594" max="3840" width="9" style="1"/>
    <col min="3841" max="3841" width="105.25" style="1" customWidth="1"/>
    <col min="3842" max="3842" width="9.875" style="1" bestFit="1" customWidth="1"/>
    <col min="3843" max="3843" width="14" style="1" bestFit="1" customWidth="1"/>
    <col min="3844" max="3846" width="11.125" style="1" bestFit="1" customWidth="1"/>
    <col min="3847" max="3847" width="12" style="1" bestFit="1" customWidth="1"/>
    <col min="3848" max="3848" width="9" style="1"/>
    <col min="3849" max="3849" width="11.125" style="1" bestFit="1" customWidth="1"/>
    <col min="3850" max="4096" width="9" style="1"/>
    <col min="4097" max="4097" width="105.25" style="1" customWidth="1"/>
    <col min="4098" max="4098" width="9.875" style="1" bestFit="1" customWidth="1"/>
    <col min="4099" max="4099" width="14" style="1" bestFit="1" customWidth="1"/>
    <col min="4100" max="4102" width="11.125" style="1" bestFit="1" customWidth="1"/>
    <col min="4103" max="4103" width="12" style="1" bestFit="1" customWidth="1"/>
    <col min="4104" max="4104" width="9" style="1"/>
    <col min="4105" max="4105" width="11.125" style="1" bestFit="1" customWidth="1"/>
    <col min="4106" max="4352" width="9" style="1"/>
    <col min="4353" max="4353" width="105.25" style="1" customWidth="1"/>
    <col min="4354" max="4354" width="9.875" style="1" bestFit="1" customWidth="1"/>
    <col min="4355" max="4355" width="14" style="1" bestFit="1" customWidth="1"/>
    <col min="4356" max="4358" width="11.125" style="1" bestFit="1" customWidth="1"/>
    <col min="4359" max="4359" width="12" style="1" bestFit="1" customWidth="1"/>
    <col min="4360" max="4360" width="9" style="1"/>
    <col min="4361" max="4361" width="11.125" style="1" bestFit="1" customWidth="1"/>
    <col min="4362" max="4608" width="9" style="1"/>
    <col min="4609" max="4609" width="105.25" style="1" customWidth="1"/>
    <col min="4610" max="4610" width="9.875" style="1" bestFit="1" customWidth="1"/>
    <col min="4611" max="4611" width="14" style="1" bestFit="1" customWidth="1"/>
    <col min="4612" max="4614" width="11.125" style="1" bestFit="1" customWidth="1"/>
    <col min="4615" max="4615" width="12" style="1" bestFit="1" customWidth="1"/>
    <col min="4616" max="4616" width="9" style="1"/>
    <col min="4617" max="4617" width="11.125" style="1" bestFit="1" customWidth="1"/>
    <col min="4618" max="4864" width="9" style="1"/>
    <col min="4865" max="4865" width="105.25" style="1" customWidth="1"/>
    <col min="4866" max="4866" width="9.875" style="1" bestFit="1" customWidth="1"/>
    <col min="4867" max="4867" width="14" style="1" bestFit="1" customWidth="1"/>
    <col min="4868" max="4870" width="11.125" style="1" bestFit="1" customWidth="1"/>
    <col min="4871" max="4871" width="12" style="1" bestFit="1" customWidth="1"/>
    <col min="4872" max="4872" width="9" style="1"/>
    <col min="4873" max="4873" width="11.125" style="1" bestFit="1" customWidth="1"/>
    <col min="4874" max="5120" width="9" style="1"/>
    <col min="5121" max="5121" width="105.25" style="1" customWidth="1"/>
    <col min="5122" max="5122" width="9.875" style="1" bestFit="1" customWidth="1"/>
    <col min="5123" max="5123" width="14" style="1" bestFit="1" customWidth="1"/>
    <col min="5124" max="5126" width="11.125" style="1" bestFit="1" customWidth="1"/>
    <col min="5127" max="5127" width="12" style="1" bestFit="1" customWidth="1"/>
    <col min="5128" max="5128" width="9" style="1"/>
    <col min="5129" max="5129" width="11.125" style="1" bestFit="1" customWidth="1"/>
    <col min="5130" max="5376" width="9" style="1"/>
    <col min="5377" max="5377" width="105.25" style="1" customWidth="1"/>
    <col min="5378" max="5378" width="9.875" style="1" bestFit="1" customWidth="1"/>
    <col min="5379" max="5379" width="14" style="1" bestFit="1" customWidth="1"/>
    <col min="5380" max="5382" width="11.125" style="1" bestFit="1" customWidth="1"/>
    <col min="5383" max="5383" width="12" style="1" bestFit="1" customWidth="1"/>
    <col min="5384" max="5384" width="9" style="1"/>
    <col min="5385" max="5385" width="11.125" style="1" bestFit="1" customWidth="1"/>
    <col min="5386" max="5632" width="9" style="1"/>
    <col min="5633" max="5633" width="105.25" style="1" customWidth="1"/>
    <col min="5634" max="5634" width="9.875" style="1" bestFit="1" customWidth="1"/>
    <col min="5635" max="5635" width="14" style="1" bestFit="1" customWidth="1"/>
    <col min="5636" max="5638" width="11.125" style="1" bestFit="1" customWidth="1"/>
    <col min="5639" max="5639" width="12" style="1" bestFit="1" customWidth="1"/>
    <col min="5640" max="5640" width="9" style="1"/>
    <col min="5641" max="5641" width="11.125" style="1" bestFit="1" customWidth="1"/>
    <col min="5642" max="5888" width="9" style="1"/>
    <col min="5889" max="5889" width="105.25" style="1" customWidth="1"/>
    <col min="5890" max="5890" width="9.875" style="1" bestFit="1" customWidth="1"/>
    <col min="5891" max="5891" width="14" style="1" bestFit="1" customWidth="1"/>
    <col min="5892" max="5894" width="11.125" style="1" bestFit="1" customWidth="1"/>
    <col min="5895" max="5895" width="12" style="1" bestFit="1" customWidth="1"/>
    <col min="5896" max="5896" width="9" style="1"/>
    <col min="5897" max="5897" width="11.125" style="1" bestFit="1" customWidth="1"/>
    <col min="5898" max="6144" width="9" style="1"/>
    <col min="6145" max="6145" width="105.25" style="1" customWidth="1"/>
    <col min="6146" max="6146" width="9.875" style="1" bestFit="1" customWidth="1"/>
    <col min="6147" max="6147" width="14" style="1" bestFit="1" customWidth="1"/>
    <col min="6148" max="6150" width="11.125" style="1" bestFit="1" customWidth="1"/>
    <col min="6151" max="6151" width="12" style="1" bestFit="1" customWidth="1"/>
    <col min="6152" max="6152" width="9" style="1"/>
    <col min="6153" max="6153" width="11.125" style="1" bestFit="1" customWidth="1"/>
    <col min="6154" max="6400" width="9" style="1"/>
    <col min="6401" max="6401" width="105.25" style="1" customWidth="1"/>
    <col min="6402" max="6402" width="9.875" style="1" bestFit="1" customWidth="1"/>
    <col min="6403" max="6403" width="14" style="1" bestFit="1" customWidth="1"/>
    <col min="6404" max="6406" width="11.125" style="1" bestFit="1" customWidth="1"/>
    <col min="6407" max="6407" width="12" style="1" bestFit="1" customWidth="1"/>
    <col min="6408" max="6408" width="9" style="1"/>
    <col min="6409" max="6409" width="11.125" style="1" bestFit="1" customWidth="1"/>
    <col min="6410" max="6656" width="9" style="1"/>
    <col min="6657" max="6657" width="105.25" style="1" customWidth="1"/>
    <col min="6658" max="6658" width="9.875" style="1" bestFit="1" customWidth="1"/>
    <col min="6659" max="6659" width="14" style="1" bestFit="1" customWidth="1"/>
    <col min="6660" max="6662" width="11.125" style="1" bestFit="1" customWidth="1"/>
    <col min="6663" max="6663" width="12" style="1" bestFit="1" customWidth="1"/>
    <col min="6664" max="6664" width="9" style="1"/>
    <col min="6665" max="6665" width="11.125" style="1" bestFit="1" customWidth="1"/>
    <col min="6666" max="6912" width="9" style="1"/>
    <col min="6913" max="6913" width="105.25" style="1" customWidth="1"/>
    <col min="6914" max="6914" width="9.875" style="1" bestFit="1" customWidth="1"/>
    <col min="6915" max="6915" width="14" style="1" bestFit="1" customWidth="1"/>
    <col min="6916" max="6918" width="11.125" style="1" bestFit="1" customWidth="1"/>
    <col min="6919" max="6919" width="12" style="1" bestFit="1" customWidth="1"/>
    <col min="6920" max="6920" width="9" style="1"/>
    <col min="6921" max="6921" width="11.125" style="1" bestFit="1" customWidth="1"/>
    <col min="6922" max="7168" width="9" style="1"/>
    <col min="7169" max="7169" width="105.25" style="1" customWidth="1"/>
    <col min="7170" max="7170" width="9.875" style="1" bestFit="1" customWidth="1"/>
    <col min="7171" max="7171" width="14" style="1" bestFit="1" customWidth="1"/>
    <col min="7172" max="7174" width="11.125" style="1" bestFit="1" customWidth="1"/>
    <col min="7175" max="7175" width="12" style="1" bestFit="1" customWidth="1"/>
    <col min="7176" max="7176" width="9" style="1"/>
    <col min="7177" max="7177" width="11.125" style="1" bestFit="1" customWidth="1"/>
    <col min="7178" max="7424" width="9" style="1"/>
    <col min="7425" max="7425" width="105.25" style="1" customWidth="1"/>
    <col min="7426" max="7426" width="9.875" style="1" bestFit="1" customWidth="1"/>
    <col min="7427" max="7427" width="14" style="1" bestFit="1" customWidth="1"/>
    <col min="7428" max="7430" width="11.125" style="1" bestFit="1" customWidth="1"/>
    <col min="7431" max="7431" width="12" style="1" bestFit="1" customWidth="1"/>
    <col min="7432" max="7432" width="9" style="1"/>
    <col min="7433" max="7433" width="11.125" style="1" bestFit="1" customWidth="1"/>
    <col min="7434" max="7680" width="9" style="1"/>
    <col min="7681" max="7681" width="105.25" style="1" customWidth="1"/>
    <col min="7682" max="7682" width="9.875" style="1" bestFit="1" customWidth="1"/>
    <col min="7683" max="7683" width="14" style="1" bestFit="1" customWidth="1"/>
    <col min="7684" max="7686" width="11.125" style="1" bestFit="1" customWidth="1"/>
    <col min="7687" max="7687" width="12" style="1" bestFit="1" customWidth="1"/>
    <col min="7688" max="7688" width="9" style="1"/>
    <col min="7689" max="7689" width="11.125" style="1" bestFit="1" customWidth="1"/>
    <col min="7690" max="7936" width="9" style="1"/>
    <col min="7937" max="7937" width="105.25" style="1" customWidth="1"/>
    <col min="7938" max="7938" width="9.875" style="1" bestFit="1" customWidth="1"/>
    <col min="7939" max="7939" width="14" style="1" bestFit="1" customWidth="1"/>
    <col min="7940" max="7942" width="11.125" style="1" bestFit="1" customWidth="1"/>
    <col min="7943" max="7943" width="12" style="1" bestFit="1" customWidth="1"/>
    <col min="7944" max="7944" width="9" style="1"/>
    <col min="7945" max="7945" width="11.125" style="1" bestFit="1" customWidth="1"/>
    <col min="7946" max="8192" width="9" style="1"/>
    <col min="8193" max="8193" width="105.25" style="1" customWidth="1"/>
    <col min="8194" max="8194" width="9.875" style="1" bestFit="1" customWidth="1"/>
    <col min="8195" max="8195" width="14" style="1" bestFit="1" customWidth="1"/>
    <col min="8196" max="8198" width="11.125" style="1" bestFit="1" customWidth="1"/>
    <col min="8199" max="8199" width="12" style="1" bestFit="1" customWidth="1"/>
    <col min="8200" max="8200" width="9" style="1"/>
    <col min="8201" max="8201" width="11.125" style="1" bestFit="1" customWidth="1"/>
    <col min="8202" max="8448" width="9" style="1"/>
    <col min="8449" max="8449" width="105.25" style="1" customWidth="1"/>
    <col min="8450" max="8450" width="9.875" style="1" bestFit="1" customWidth="1"/>
    <col min="8451" max="8451" width="14" style="1" bestFit="1" customWidth="1"/>
    <col min="8452" max="8454" width="11.125" style="1" bestFit="1" customWidth="1"/>
    <col min="8455" max="8455" width="12" style="1" bestFit="1" customWidth="1"/>
    <col min="8456" max="8456" width="9" style="1"/>
    <col min="8457" max="8457" width="11.125" style="1" bestFit="1" customWidth="1"/>
    <col min="8458" max="8704" width="9" style="1"/>
    <col min="8705" max="8705" width="105.25" style="1" customWidth="1"/>
    <col min="8706" max="8706" width="9.875" style="1" bestFit="1" customWidth="1"/>
    <col min="8707" max="8707" width="14" style="1" bestFit="1" customWidth="1"/>
    <col min="8708" max="8710" width="11.125" style="1" bestFit="1" customWidth="1"/>
    <col min="8711" max="8711" width="12" style="1" bestFit="1" customWidth="1"/>
    <col min="8712" max="8712" width="9" style="1"/>
    <col min="8713" max="8713" width="11.125" style="1" bestFit="1" customWidth="1"/>
    <col min="8714" max="8960" width="9" style="1"/>
    <col min="8961" max="8961" width="105.25" style="1" customWidth="1"/>
    <col min="8962" max="8962" width="9.875" style="1" bestFit="1" customWidth="1"/>
    <col min="8963" max="8963" width="14" style="1" bestFit="1" customWidth="1"/>
    <col min="8964" max="8966" width="11.125" style="1" bestFit="1" customWidth="1"/>
    <col min="8967" max="8967" width="12" style="1" bestFit="1" customWidth="1"/>
    <col min="8968" max="8968" width="9" style="1"/>
    <col min="8969" max="8969" width="11.125" style="1" bestFit="1" customWidth="1"/>
    <col min="8970" max="9216" width="9" style="1"/>
    <col min="9217" max="9217" width="105.25" style="1" customWidth="1"/>
    <col min="9218" max="9218" width="9.875" style="1" bestFit="1" customWidth="1"/>
    <col min="9219" max="9219" width="14" style="1" bestFit="1" customWidth="1"/>
    <col min="9220" max="9222" width="11.125" style="1" bestFit="1" customWidth="1"/>
    <col min="9223" max="9223" width="12" style="1" bestFit="1" customWidth="1"/>
    <col min="9224" max="9224" width="9" style="1"/>
    <col min="9225" max="9225" width="11.125" style="1" bestFit="1" customWidth="1"/>
    <col min="9226" max="9472" width="9" style="1"/>
    <col min="9473" max="9473" width="105.25" style="1" customWidth="1"/>
    <col min="9474" max="9474" width="9.875" style="1" bestFit="1" customWidth="1"/>
    <col min="9475" max="9475" width="14" style="1" bestFit="1" customWidth="1"/>
    <col min="9476" max="9478" width="11.125" style="1" bestFit="1" customWidth="1"/>
    <col min="9479" max="9479" width="12" style="1" bestFit="1" customWidth="1"/>
    <col min="9480" max="9480" width="9" style="1"/>
    <col min="9481" max="9481" width="11.125" style="1" bestFit="1" customWidth="1"/>
    <col min="9482" max="9728" width="9" style="1"/>
    <col min="9729" max="9729" width="105.25" style="1" customWidth="1"/>
    <col min="9730" max="9730" width="9.875" style="1" bestFit="1" customWidth="1"/>
    <col min="9731" max="9731" width="14" style="1" bestFit="1" customWidth="1"/>
    <col min="9732" max="9734" width="11.125" style="1" bestFit="1" customWidth="1"/>
    <col min="9735" max="9735" width="12" style="1" bestFit="1" customWidth="1"/>
    <col min="9736" max="9736" width="9" style="1"/>
    <col min="9737" max="9737" width="11.125" style="1" bestFit="1" customWidth="1"/>
    <col min="9738" max="9984" width="9" style="1"/>
    <col min="9985" max="9985" width="105.25" style="1" customWidth="1"/>
    <col min="9986" max="9986" width="9.875" style="1" bestFit="1" customWidth="1"/>
    <col min="9987" max="9987" width="14" style="1" bestFit="1" customWidth="1"/>
    <col min="9988" max="9990" width="11.125" style="1" bestFit="1" customWidth="1"/>
    <col min="9991" max="9991" width="12" style="1" bestFit="1" customWidth="1"/>
    <col min="9992" max="9992" width="9" style="1"/>
    <col min="9993" max="9993" width="11.125" style="1" bestFit="1" customWidth="1"/>
    <col min="9994" max="10240" width="9" style="1"/>
    <col min="10241" max="10241" width="105.25" style="1" customWidth="1"/>
    <col min="10242" max="10242" width="9.875" style="1" bestFit="1" customWidth="1"/>
    <col min="10243" max="10243" width="14" style="1" bestFit="1" customWidth="1"/>
    <col min="10244" max="10246" width="11.125" style="1" bestFit="1" customWidth="1"/>
    <col min="10247" max="10247" width="12" style="1" bestFit="1" customWidth="1"/>
    <col min="10248" max="10248" width="9" style="1"/>
    <col min="10249" max="10249" width="11.125" style="1" bestFit="1" customWidth="1"/>
    <col min="10250" max="10496" width="9" style="1"/>
    <col min="10497" max="10497" width="105.25" style="1" customWidth="1"/>
    <col min="10498" max="10498" width="9.875" style="1" bestFit="1" customWidth="1"/>
    <col min="10499" max="10499" width="14" style="1" bestFit="1" customWidth="1"/>
    <col min="10500" max="10502" width="11.125" style="1" bestFit="1" customWidth="1"/>
    <col min="10503" max="10503" width="12" style="1" bestFit="1" customWidth="1"/>
    <col min="10504" max="10504" width="9" style="1"/>
    <col min="10505" max="10505" width="11.125" style="1" bestFit="1" customWidth="1"/>
    <col min="10506" max="10752" width="9" style="1"/>
    <col min="10753" max="10753" width="105.25" style="1" customWidth="1"/>
    <col min="10754" max="10754" width="9.875" style="1" bestFit="1" customWidth="1"/>
    <col min="10755" max="10755" width="14" style="1" bestFit="1" customWidth="1"/>
    <col min="10756" max="10758" width="11.125" style="1" bestFit="1" customWidth="1"/>
    <col min="10759" max="10759" width="12" style="1" bestFit="1" customWidth="1"/>
    <col min="10760" max="10760" width="9" style="1"/>
    <col min="10761" max="10761" width="11.125" style="1" bestFit="1" customWidth="1"/>
    <col min="10762" max="11008" width="9" style="1"/>
    <col min="11009" max="11009" width="105.25" style="1" customWidth="1"/>
    <col min="11010" max="11010" width="9.875" style="1" bestFit="1" customWidth="1"/>
    <col min="11011" max="11011" width="14" style="1" bestFit="1" customWidth="1"/>
    <col min="11012" max="11014" width="11.125" style="1" bestFit="1" customWidth="1"/>
    <col min="11015" max="11015" width="12" style="1" bestFit="1" customWidth="1"/>
    <col min="11016" max="11016" width="9" style="1"/>
    <col min="11017" max="11017" width="11.125" style="1" bestFit="1" customWidth="1"/>
    <col min="11018" max="11264" width="9" style="1"/>
    <col min="11265" max="11265" width="105.25" style="1" customWidth="1"/>
    <col min="11266" max="11266" width="9.875" style="1" bestFit="1" customWidth="1"/>
    <col min="11267" max="11267" width="14" style="1" bestFit="1" customWidth="1"/>
    <col min="11268" max="11270" width="11.125" style="1" bestFit="1" customWidth="1"/>
    <col min="11271" max="11271" width="12" style="1" bestFit="1" customWidth="1"/>
    <col min="11272" max="11272" width="9" style="1"/>
    <col min="11273" max="11273" width="11.125" style="1" bestFit="1" customWidth="1"/>
    <col min="11274" max="11520" width="9" style="1"/>
    <col min="11521" max="11521" width="105.25" style="1" customWidth="1"/>
    <col min="11522" max="11522" width="9.875" style="1" bestFit="1" customWidth="1"/>
    <col min="11523" max="11523" width="14" style="1" bestFit="1" customWidth="1"/>
    <col min="11524" max="11526" width="11.125" style="1" bestFit="1" customWidth="1"/>
    <col min="11527" max="11527" width="12" style="1" bestFit="1" customWidth="1"/>
    <col min="11528" max="11528" width="9" style="1"/>
    <col min="11529" max="11529" width="11.125" style="1" bestFit="1" customWidth="1"/>
    <col min="11530" max="11776" width="9" style="1"/>
    <col min="11777" max="11777" width="105.25" style="1" customWidth="1"/>
    <col min="11778" max="11778" width="9.875" style="1" bestFit="1" customWidth="1"/>
    <col min="11779" max="11779" width="14" style="1" bestFit="1" customWidth="1"/>
    <col min="11780" max="11782" width="11.125" style="1" bestFit="1" customWidth="1"/>
    <col min="11783" max="11783" width="12" style="1" bestFit="1" customWidth="1"/>
    <col min="11784" max="11784" width="9" style="1"/>
    <col min="11785" max="11785" width="11.125" style="1" bestFit="1" customWidth="1"/>
    <col min="11786" max="12032" width="9" style="1"/>
    <col min="12033" max="12033" width="105.25" style="1" customWidth="1"/>
    <col min="12034" max="12034" width="9.875" style="1" bestFit="1" customWidth="1"/>
    <col min="12035" max="12035" width="14" style="1" bestFit="1" customWidth="1"/>
    <col min="12036" max="12038" width="11.125" style="1" bestFit="1" customWidth="1"/>
    <col min="12039" max="12039" width="12" style="1" bestFit="1" customWidth="1"/>
    <col min="12040" max="12040" width="9" style="1"/>
    <col min="12041" max="12041" width="11.125" style="1" bestFit="1" customWidth="1"/>
    <col min="12042" max="12288" width="9" style="1"/>
    <col min="12289" max="12289" width="105.25" style="1" customWidth="1"/>
    <col min="12290" max="12290" width="9.875" style="1" bestFit="1" customWidth="1"/>
    <col min="12291" max="12291" width="14" style="1" bestFit="1" customWidth="1"/>
    <col min="12292" max="12294" width="11.125" style="1" bestFit="1" customWidth="1"/>
    <col min="12295" max="12295" width="12" style="1" bestFit="1" customWidth="1"/>
    <col min="12296" max="12296" width="9" style="1"/>
    <col min="12297" max="12297" width="11.125" style="1" bestFit="1" customWidth="1"/>
    <col min="12298" max="12544" width="9" style="1"/>
    <col min="12545" max="12545" width="105.25" style="1" customWidth="1"/>
    <col min="12546" max="12546" width="9.875" style="1" bestFit="1" customWidth="1"/>
    <col min="12547" max="12547" width="14" style="1" bestFit="1" customWidth="1"/>
    <col min="12548" max="12550" width="11.125" style="1" bestFit="1" customWidth="1"/>
    <col min="12551" max="12551" width="12" style="1" bestFit="1" customWidth="1"/>
    <col min="12552" max="12552" width="9" style="1"/>
    <col min="12553" max="12553" width="11.125" style="1" bestFit="1" customWidth="1"/>
    <col min="12554" max="12800" width="9" style="1"/>
    <col min="12801" max="12801" width="105.25" style="1" customWidth="1"/>
    <col min="12802" max="12802" width="9.875" style="1" bestFit="1" customWidth="1"/>
    <col min="12803" max="12803" width="14" style="1" bestFit="1" customWidth="1"/>
    <col min="12804" max="12806" width="11.125" style="1" bestFit="1" customWidth="1"/>
    <col min="12807" max="12807" width="12" style="1" bestFit="1" customWidth="1"/>
    <col min="12808" max="12808" width="9" style="1"/>
    <col min="12809" max="12809" width="11.125" style="1" bestFit="1" customWidth="1"/>
    <col min="12810" max="13056" width="9" style="1"/>
    <col min="13057" max="13057" width="105.25" style="1" customWidth="1"/>
    <col min="13058" max="13058" width="9.875" style="1" bestFit="1" customWidth="1"/>
    <col min="13059" max="13059" width="14" style="1" bestFit="1" customWidth="1"/>
    <col min="13060" max="13062" width="11.125" style="1" bestFit="1" customWidth="1"/>
    <col min="13063" max="13063" width="12" style="1" bestFit="1" customWidth="1"/>
    <col min="13064" max="13064" width="9" style="1"/>
    <col min="13065" max="13065" width="11.125" style="1" bestFit="1" customWidth="1"/>
    <col min="13066" max="13312" width="9" style="1"/>
    <col min="13313" max="13313" width="105.25" style="1" customWidth="1"/>
    <col min="13314" max="13314" width="9.875" style="1" bestFit="1" customWidth="1"/>
    <col min="13315" max="13315" width="14" style="1" bestFit="1" customWidth="1"/>
    <col min="13316" max="13318" width="11.125" style="1" bestFit="1" customWidth="1"/>
    <col min="13319" max="13319" width="12" style="1" bestFit="1" customWidth="1"/>
    <col min="13320" max="13320" width="9" style="1"/>
    <col min="13321" max="13321" width="11.125" style="1" bestFit="1" customWidth="1"/>
    <col min="13322" max="13568" width="9" style="1"/>
    <col min="13569" max="13569" width="105.25" style="1" customWidth="1"/>
    <col min="13570" max="13570" width="9.875" style="1" bestFit="1" customWidth="1"/>
    <col min="13571" max="13571" width="14" style="1" bestFit="1" customWidth="1"/>
    <col min="13572" max="13574" width="11.125" style="1" bestFit="1" customWidth="1"/>
    <col min="13575" max="13575" width="12" style="1" bestFit="1" customWidth="1"/>
    <col min="13576" max="13576" width="9" style="1"/>
    <col min="13577" max="13577" width="11.125" style="1" bestFit="1" customWidth="1"/>
    <col min="13578" max="13824" width="9" style="1"/>
    <col min="13825" max="13825" width="105.25" style="1" customWidth="1"/>
    <col min="13826" max="13826" width="9.875" style="1" bestFit="1" customWidth="1"/>
    <col min="13827" max="13827" width="14" style="1" bestFit="1" customWidth="1"/>
    <col min="13828" max="13830" width="11.125" style="1" bestFit="1" customWidth="1"/>
    <col min="13831" max="13831" width="12" style="1" bestFit="1" customWidth="1"/>
    <col min="13832" max="13832" width="9" style="1"/>
    <col min="13833" max="13833" width="11.125" style="1" bestFit="1" customWidth="1"/>
    <col min="13834" max="14080" width="9" style="1"/>
    <col min="14081" max="14081" width="105.25" style="1" customWidth="1"/>
    <col min="14082" max="14082" width="9.875" style="1" bestFit="1" customWidth="1"/>
    <col min="14083" max="14083" width="14" style="1" bestFit="1" customWidth="1"/>
    <col min="14084" max="14086" width="11.125" style="1" bestFit="1" customWidth="1"/>
    <col min="14087" max="14087" width="12" style="1" bestFit="1" customWidth="1"/>
    <col min="14088" max="14088" width="9" style="1"/>
    <col min="14089" max="14089" width="11.125" style="1" bestFit="1" customWidth="1"/>
    <col min="14090" max="14336" width="9" style="1"/>
    <col min="14337" max="14337" width="105.25" style="1" customWidth="1"/>
    <col min="14338" max="14338" width="9.875" style="1" bestFit="1" customWidth="1"/>
    <col min="14339" max="14339" width="14" style="1" bestFit="1" customWidth="1"/>
    <col min="14340" max="14342" width="11.125" style="1" bestFit="1" customWidth="1"/>
    <col min="14343" max="14343" width="12" style="1" bestFit="1" customWidth="1"/>
    <col min="14344" max="14344" width="9" style="1"/>
    <col min="14345" max="14345" width="11.125" style="1" bestFit="1" customWidth="1"/>
    <col min="14346" max="14592" width="9" style="1"/>
    <col min="14593" max="14593" width="105.25" style="1" customWidth="1"/>
    <col min="14594" max="14594" width="9.875" style="1" bestFit="1" customWidth="1"/>
    <col min="14595" max="14595" width="14" style="1" bestFit="1" customWidth="1"/>
    <col min="14596" max="14598" width="11.125" style="1" bestFit="1" customWidth="1"/>
    <col min="14599" max="14599" width="12" style="1" bestFit="1" customWidth="1"/>
    <col min="14600" max="14600" width="9" style="1"/>
    <col min="14601" max="14601" width="11.125" style="1" bestFit="1" customWidth="1"/>
    <col min="14602" max="14848" width="9" style="1"/>
    <col min="14849" max="14849" width="105.25" style="1" customWidth="1"/>
    <col min="14850" max="14850" width="9.875" style="1" bestFit="1" customWidth="1"/>
    <col min="14851" max="14851" width="14" style="1" bestFit="1" customWidth="1"/>
    <col min="14852" max="14854" width="11.125" style="1" bestFit="1" customWidth="1"/>
    <col min="14855" max="14855" width="12" style="1" bestFit="1" customWidth="1"/>
    <col min="14856" max="14856" width="9" style="1"/>
    <col min="14857" max="14857" width="11.125" style="1" bestFit="1" customWidth="1"/>
    <col min="14858" max="15104" width="9" style="1"/>
    <col min="15105" max="15105" width="105.25" style="1" customWidth="1"/>
    <col min="15106" max="15106" width="9.875" style="1" bestFit="1" customWidth="1"/>
    <col min="15107" max="15107" width="14" style="1" bestFit="1" customWidth="1"/>
    <col min="15108" max="15110" width="11.125" style="1" bestFit="1" customWidth="1"/>
    <col min="15111" max="15111" width="12" style="1" bestFit="1" customWidth="1"/>
    <col min="15112" max="15112" width="9" style="1"/>
    <col min="15113" max="15113" width="11.125" style="1" bestFit="1" customWidth="1"/>
    <col min="15114" max="15360" width="9" style="1"/>
    <col min="15361" max="15361" width="105.25" style="1" customWidth="1"/>
    <col min="15362" max="15362" width="9.875" style="1" bestFit="1" customWidth="1"/>
    <col min="15363" max="15363" width="14" style="1" bestFit="1" customWidth="1"/>
    <col min="15364" max="15366" width="11.125" style="1" bestFit="1" customWidth="1"/>
    <col min="15367" max="15367" width="12" style="1" bestFit="1" customWidth="1"/>
    <col min="15368" max="15368" width="9" style="1"/>
    <col min="15369" max="15369" width="11.125" style="1" bestFit="1" customWidth="1"/>
    <col min="15370" max="15616" width="9" style="1"/>
    <col min="15617" max="15617" width="105.25" style="1" customWidth="1"/>
    <col min="15618" max="15618" width="9.875" style="1" bestFit="1" customWidth="1"/>
    <col min="15619" max="15619" width="14" style="1" bestFit="1" customWidth="1"/>
    <col min="15620" max="15622" width="11.125" style="1" bestFit="1" customWidth="1"/>
    <col min="15623" max="15623" width="12" style="1" bestFit="1" customWidth="1"/>
    <col min="15624" max="15624" width="9" style="1"/>
    <col min="15625" max="15625" width="11.125" style="1" bestFit="1" customWidth="1"/>
    <col min="15626" max="15872" width="9" style="1"/>
    <col min="15873" max="15873" width="105.25" style="1" customWidth="1"/>
    <col min="15874" max="15874" width="9.875" style="1" bestFit="1" customWidth="1"/>
    <col min="15875" max="15875" width="14" style="1" bestFit="1" customWidth="1"/>
    <col min="15876" max="15878" width="11.125" style="1" bestFit="1" customWidth="1"/>
    <col min="15879" max="15879" width="12" style="1" bestFit="1" customWidth="1"/>
    <col min="15880" max="15880" width="9" style="1"/>
    <col min="15881" max="15881" width="11.125" style="1" bestFit="1" customWidth="1"/>
    <col min="15882" max="16128" width="9" style="1"/>
    <col min="16129" max="16129" width="105.25" style="1" customWidth="1"/>
    <col min="16130" max="16130" width="9.875" style="1" bestFit="1" customWidth="1"/>
    <col min="16131" max="16131" width="14" style="1" bestFit="1" customWidth="1"/>
    <col min="16132" max="16134" width="11.125" style="1" bestFit="1" customWidth="1"/>
    <col min="16135" max="16135" width="12" style="1" bestFit="1" customWidth="1"/>
    <col min="16136" max="16136" width="9" style="1"/>
    <col min="16137" max="16137" width="11.125" style="1" bestFit="1" customWidth="1"/>
    <col min="16138" max="16384" width="9" style="1"/>
  </cols>
  <sheetData>
    <row r="1" spans="1:9" x14ac:dyDescent="0.2">
      <c r="A1" s="780" t="s">
        <v>718</v>
      </c>
      <c r="B1" s="780"/>
      <c r="C1" s="780"/>
      <c r="D1" s="780"/>
      <c r="E1" s="780"/>
      <c r="F1" s="780"/>
      <c r="G1" s="780"/>
    </row>
    <row r="2" spans="1:9" x14ac:dyDescent="0.2">
      <c r="A2" s="781" t="s">
        <v>476</v>
      </c>
      <c r="B2" s="782" t="s">
        <v>477</v>
      </c>
      <c r="C2" s="782"/>
      <c r="D2" s="782"/>
      <c r="E2" s="782"/>
      <c r="F2" s="782"/>
      <c r="G2" s="782"/>
      <c r="I2" s="2"/>
    </row>
    <row r="3" spans="1:9" x14ac:dyDescent="0.2">
      <c r="A3" s="781"/>
      <c r="B3" s="3" t="s">
        <v>23</v>
      </c>
      <c r="C3" s="3" t="s">
        <v>478</v>
      </c>
      <c r="D3" s="3" t="s">
        <v>90</v>
      </c>
      <c r="E3" s="3" t="s">
        <v>126</v>
      </c>
      <c r="F3" s="3" t="s">
        <v>479</v>
      </c>
      <c r="G3" s="4" t="s">
        <v>480</v>
      </c>
      <c r="I3" s="5"/>
    </row>
    <row r="4" spans="1:9" x14ac:dyDescent="0.2">
      <c r="A4" s="6" t="s">
        <v>1891</v>
      </c>
      <c r="B4" s="7">
        <f>B5+B8+B10+B14</f>
        <v>79880</v>
      </c>
      <c r="C4" s="7">
        <f t="shared" ref="C4:F4" si="0">C5+C8+C10+C14</f>
        <v>7977800</v>
      </c>
      <c r="D4" s="7">
        <f t="shared" si="0"/>
        <v>3987800</v>
      </c>
      <c r="E4" s="7">
        <f t="shared" si="0"/>
        <v>940000</v>
      </c>
      <c r="F4" s="7">
        <f t="shared" si="0"/>
        <v>533300</v>
      </c>
      <c r="G4" s="8">
        <f>SUM(B4:F4)</f>
        <v>13518780</v>
      </c>
      <c r="I4" s="5"/>
    </row>
    <row r="5" spans="1:9" x14ac:dyDescent="0.2">
      <c r="A5" s="9" t="s">
        <v>481</v>
      </c>
      <c r="B5" s="10">
        <f>SUM(B6:B7)</f>
        <v>79880</v>
      </c>
      <c r="C5" s="10">
        <f t="shared" ref="C5:F5" si="1">SUM(C6:C7)</f>
        <v>295000</v>
      </c>
      <c r="D5" s="10">
        <f t="shared" si="1"/>
        <v>2657800</v>
      </c>
      <c r="E5" s="10">
        <f t="shared" si="1"/>
        <v>0</v>
      </c>
      <c r="F5" s="10">
        <f t="shared" si="1"/>
        <v>533300</v>
      </c>
      <c r="G5" s="8">
        <f t="shared" ref="G5:G64" si="2">SUM(B5:F5)</f>
        <v>3565980</v>
      </c>
    </row>
    <row r="6" spans="1:9" x14ac:dyDescent="0.2">
      <c r="A6" s="11" t="s">
        <v>482</v>
      </c>
      <c r="B6" s="42">
        <f>'5.act1 แผน 1โครง1แม่&amp;เด็ก'!N60</f>
        <v>79880</v>
      </c>
      <c r="C6" s="42">
        <f>'5.act1 แผน 1โครง1แม่&amp;เด็ก'!O60</f>
        <v>70000</v>
      </c>
      <c r="D6" s="42">
        <f>'5.act1 แผน 1โครง1แม่&amp;เด็ก'!P60</f>
        <v>1807800</v>
      </c>
      <c r="E6" s="42">
        <f>'5.act1 แผน 1โครง1แม่&amp;เด็ก'!Q60</f>
        <v>0</v>
      </c>
      <c r="F6" s="42">
        <f>'5.act1 แผน 1โครง1แม่&amp;เด็ก'!R60</f>
        <v>0</v>
      </c>
      <c r="G6" s="8">
        <f t="shared" si="2"/>
        <v>1957680</v>
      </c>
      <c r="H6" s="37">
        <f>G6-'5.act1 แผน 1โครง1แม่&amp;เด็ก'!S60</f>
        <v>0</v>
      </c>
    </row>
    <row r="7" spans="1:9" x14ac:dyDescent="0.2">
      <c r="A7" s="11" t="s">
        <v>483</v>
      </c>
      <c r="B7" s="42">
        <f>'8.act1แผน1โครง2ออกกำลังกาย'!N20</f>
        <v>0</v>
      </c>
      <c r="C7" s="42">
        <f>'8.act1แผน1โครง2ออกกำลังกาย'!O20</f>
        <v>225000</v>
      </c>
      <c r="D7" s="42">
        <f>'8.act1แผน1โครง2ออกกำลังกาย'!P20</f>
        <v>850000</v>
      </c>
      <c r="E7" s="42">
        <f>'8.act1แผน1โครง2ออกกำลังกาย'!Q20</f>
        <v>0</v>
      </c>
      <c r="F7" s="42">
        <f>'8.act1แผน1โครง2ออกกำลังกาย'!R20</f>
        <v>533300</v>
      </c>
      <c r="G7" s="8">
        <f t="shared" si="2"/>
        <v>1608300</v>
      </c>
      <c r="H7" s="37">
        <f>G7-'8.act1แผน1โครง2ออกกำลังกาย'!S20</f>
        <v>0</v>
      </c>
    </row>
    <row r="8" spans="1:9" x14ac:dyDescent="0.2">
      <c r="A8" s="9" t="s">
        <v>484</v>
      </c>
      <c r="B8" s="10">
        <f>B9</f>
        <v>0</v>
      </c>
      <c r="C8" s="10">
        <f t="shared" ref="C8:F8" si="3">C9</f>
        <v>0</v>
      </c>
      <c r="D8" s="10">
        <f t="shared" si="3"/>
        <v>0</v>
      </c>
      <c r="E8" s="10">
        <f t="shared" si="3"/>
        <v>0</v>
      </c>
      <c r="F8" s="10">
        <f t="shared" si="3"/>
        <v>0</v>
      </c>
      <c r="G8" s="8">
        <f t="shared" si="2"/>
        <v>0</v>
      </c>
    </row>
    <row r="9" spans="1:9" x14ac:dyDescent="0.2">
      <c r="A9" s="11" t="s">
        <v>372</v>
      </c>
      <c r="B9" s="12"/>
      <c r="C9" s="12"/>
      <c r="D9" s="12"/>
      <c r="E9" s="12"/>
      <c r="F9" s="12"/>
      <c r="G9" s="8">
        <f t="shared" si="2"/>
        <v>0</v>
      </c>
      <c r="H9" s="1" t="s">
        <v>79</v>
      </c>
    </row>
    <row r="10" spans="1:9" x14ac:dyDescent="0.2">
      <c r="A10" s="9" t="s">
        <v>485</v>
      </c>
      <c r="B10" s="10">
        <f>SUM(B11:B13)</f>
        <v>0</v>
      </c>
      <c r="C10" s="10">
        <f t="shared" ref="C10:F10" si="4">SUM(C11:C13)</f>
        <v>7593800</v>
      </c>
      <c r="D10" s="10">
        <f t="shared" si="4"/>
        <v>1330000</v>
      </c>
      <c r="E10" s="10">
        <f t="shared" si="4"/>
        <v>940000</v>
      </c>
      <c r="F10" s="10">
        <f t="shared" si="4"/>
        <v>0</v>
      </c>
      <c r="G10" s="8">
        <f t="shared" si="2"/>
        <v>9863800</v>
      </c>
    </row>
    <row r="11" spans="1:9" x14ac:dyDescent="0.2">
      <c r="A11" s="11" t="s">
        <v>486</v>
      </c>
      <c r="B11" s="42">
        <f>'14.Act1แผน3โครง4การควบคุมโรค'!N10</f>
        <v>0</v>
      </c>
      <c r="C11" s="42">
        <f>'14.Act1แผน3โครง4การควบคุมโรค'!O10</f>
        <v>0</v>
      </c>
      <c r="D11" s="42">
        <f>'14.Act1แผน3โครง4การควบคุมโรค'!P10</f>
        <v>1330000</v>
      </c>
      <c r="E11" s="42">
        <f>'14.Act1แผน3โครง4การควบคุมโรค'!Q10</f>
        <v>0</v>
      </c>
      <c r="F11" s="42">
        <f>'14.Act1แผน3โครง4การควบคุมโรค'!R10</f>
        <v>0</v>
      </c>
      <c r="G11" s="8">
        <f t="shared" si="2"/>
        <v>1330000</v>
      </c>
      <c r="H11" s="37">
        <f>G11-'14.Act1แผน3โครง4การควบคุมโรค'!S10</f>
        <v>0</v>
      </c>
    </row>
    <row r="12" spans="1:9" x14ac:dyDescent="0.2">
      <c r="A12" s="11" t="s">
        <v>373</v>
      </c>
      <c r="B12" s="42">
        <f>'17.act1แผน3โครง5 DM เคมีเกษตร'!N20</f>
        <v>0</v>
      </c>
      <c r="C12" s="42">
        <f>'17.act1แผน3โครง5 DM เคมีเกษตร'!O20</f>
        <v>7593800</v>
      </c>
      <c r="D12" s="42">
        <f>'17.act1แผน3โครง5 DM เคมีเกษตร'!P20</f>
        <v>0</v>
      </c>
      <c r="E12" s="42">
        <f>'17.act1แผน3โครง5 DM เคมีเกษตร'!Q20</f>
        <v>940000</v>
      </c>
      <c r="F12" s="42">
        <f>'17.act1แผน3โครง5 DM เคมีเกษตร'!R20</f>
        <v>0</v>
      </c>
      <c r="G12" s="8">
        <f t="shared" si="2"/>
        <v>8533800</v>
      </c>
      <c r="H12" s="37">
        <f>G12-'17.act1แผน3โครง5 DM เคมีเกษตร'!S20</f>
        <v>0</v>
      </c>
    </row>
    <row r="13" spans="1:9" x14ac:dyDescent="0.2">
      <c r="A13" s="12" t="s">
        <v>487</v>
      </c>
      <c r="B13" s="42"/>
      <c r="C13" s="42"/>
      <c r="D13" s="42"/>
      <c r="E13" s="42"/>
      <c r="F13" s="42"/>
      <c r="G13" s="8">
        <f t="shared" si="2"/>
        <v>0</v>
      </c>
      <c r="H13" s="1" t="s">
        <v>79</v>
      </c>
    </row>
    <row r="14" spans="1:9" x14ac:dyDescent="0.2">
      <c r="A14" s="13" t="s">
        <v>488</v>
      </c>
      <c r="B14" s="10">
        <f>B15</f>
        <v>0</v>
      </c>
      <c r="C14" s="10">
        <f t="shared" ref="C14:F14" si="5">C15</f>
        <v>89000</v>
      </c>
      <c r="D14" s="10">
        <f t="shared" si="5"/>
        <v>0</v>
      </c>
      <c r="E14" s="10">
        <f t="shared" si="5"/>
        <v>0</v>
      </c>
      <c r="F14" s="10">
        <f t="shared" si="5"/>
        <v>0</v>
      </c>
      <c r="G14" s="8">
        <f t="shared" si="2"/>
        <v>89000</v>
      </c>
    </row>
    <row r="15" spans="1:9" x14ac:dyDescent="0.2">
      <c r="A15" s="12" t="s">
        <v>489</v>
      </c>
      <c r="B15" s="42">
        <f>'23.act1แผน4โครง7 Green&amp;clean'!N14</f>
        <v>0</v>
      </c>
      <c r="C15" s="42">
        <f>'23.act1แผน4โครง7 Green&amp;clean'!O14</f>
        <v>89000</v>
      </c>
      <c r="D15" s="42">
        <f>'23.act1แผน4โครง7 Green&amp;clean'!P14</f>
        <v>0</v>
      </c>
      <c r="E15" s="42">
        <f>'23.act1แผน4โครง7 Green&amp;clean'!Q14</f>
        <v>0</v>
      </c>
      <c r="F15" s="42">
        <f>'23.act1แผน4โครง7 Green&amp;clean'!R14</f>
        <v>0</v>
      </c>
      <c r="G15" s="8">
        <f t="shared" si="2"/>
        <v>89000</v>
      </c>
      <c r="H15" s="37">
        <f>G15-'23.act1แผน4โครง7 Green&amp;clean'!S14</f>
        <v>0</v>
      </c>
    </row>
    <row r="16" spans="1:9" x14ac:dyDescent="0.2">
      <c r="A16" s="6" t="s">
        <v>1887</v>
      </c>
      <c r="B16" s="7">
        <f>B17+B20+B39+B41+B43</f>
        <v>480000</v>
      </c>
      <c r="C16" s="7">
        <f t="shared" ref="C16:F16" si="6">C17+C20+C39+C41+C43</f>
        <v>1683640</v>
      </c>
      <c r="D16" s="7">
        <f t="shared" si="6"/>
        <v>1438800</v>
      </c>
      <c r="E16" s="7">
        <f t="shared" si="6"/>
        <v>600000</v>
      </c>
      <c r="F16" s="7">
        <f t="shared" si="6"/>
        <v>385510</v>
      </c>
      <c r="G16" s="8">
        <f t="shared" si="2"/>
        <v>4587950</v>
      </c>
    </row>
    <row r="17" spans="1:8" x14ac:dyDescent="0.2">
      <c r="A17" s="13" t="s">
        <v>490</v>
      </c>
      <c r="B17" s="10">
        <f>SUM(B18:B19)</f>
        <v>0</v>
      </c>
      <c r="C17" s="10">
        <f t="shared" ref="C17:F17" si="7">SUM(C18:C19)</f>
        <v>554400</v>
      </c>
      <c r="D17" s="10">
        <f t="shared" si="7"/>
        <v>83800</v>
      </c>
      <c r="E17" s="10">
        <f t="shared" si="7"/>
        <v>600000</v>
      </c>
      <c r="F17" s="10">
        <f t="shared" si="7"/>
        <v>0</v>
      </c>
      <c r="G17" s="8">
        <f t="shared" si="2"/>
        <v>1238200</v>
      </c>
    </row>
    <row r="18" spans="1:8" x14ac:dyDescent="0.2">
      <c r="A18" s="12" t="s">
        <v>491</v>
      </c>
      <c r="B18" s="74">
        <f>'26.act2แผน5โครง8 PCC'!N19</f>
        <v>0</v>
      </c>
      <c r="C18" s="74">
        <f>'26.act2แผน5โครง8 PCC'!O19</f>
        <v>534000</v>
      </c>
      <c r="D18" s="74">
        <f>'26.act2แผน5โครง8 PCC'!P19</f>
        <v>0</v>
      </c>
      <c r="E18" s="74">
        <f>'26.act2แผน5โครง8 PCC'!Q19</f>
        <v>600000</v>
      </c>
      <c r="F18" s="74">
        <f>'26.act2แผน5โครง8 PCC'!R19</f>
        <v>0</v>
      </c>
      <c r="G18" s="8">
        <f t="shared" si="2"/>
        <v>1134000</v>
      </c>
      <c r="H18" s="37">
        <f>G18-'26.act2แผน5โครง8 PCC'!S19</f>
        <v>0</v>
      </c>
    </row>
    <row r="19" spans="1:8" x14ac:dyDescent="0.2">
      <c r="A19" s="12" t="s">
        <v>492</v>
      </c>
      <c r="B19" s="74">
        <f>'29.act2แผน5โครง9 อสม.'!N14</f>
        <v>0</v>
      </c>
      <c r="C19" s="74">
        <f>'29.act2แผน5โครง9 อสม.'!O14</f>
        <v>20400</v>
      </c>
      <c r="D19" s="74">
        <f>'29.act2แผน5โครง9 อสม.'!P14</f>
        <v>83800</v>
      </c>
      <c r="E19" s="74">
        <f>'29.act2แผน5โครง9 อสม.'!Q14</f>
        <v>0</v>
      </c>
      <c r="F19" s="74">
        <f>'29.act2แผน5โครง9 อสม.'!R14</f>
        <v>0</v>
      </c>
      <c r="G19" s="8">
        <f t="shared" si="2"/>
        <v>104200</v>
      </c>
      <c r="H19" s="37">
        <f>G19-'29.act2แผน5โครง9 อสม.'!S14</f>
        <v>0</v>
      </c>
    </row>
    <row r="20" spans="1:8" x14ac:dyDescent="0.2">
      <c r="A20" s="13" t="s">
        <v>493</v>
      </c>
      <c r="B20" s="10">
        <f>SUM(B21:B38)</f>
        <v>480000</v>
      </c>
      <c r="C20" s="10">
        <f t="shared" ref="C20:F20" si="8">SUM(C21:C38)</f>
        <v>870000</v>
      </c>
      <c r="D20" s="10">
        <f t="shared" si="8"/>
        <v>1335000</v>
      </c>
      <c r="E20" s="10">
        <f t="shared" si="8"/>
        <v>0</v>
      </c>
      <c r="F20" s="10">
        <f t="shared" si="8"/>
        <v>130000</v>
      </c>
      <c r="G20" s="8">
        <f t="shared" si="2"/>
        <v>2815000</v>
      </c>
    </row>
    <row r="21" spans="1:8" x14ac:dyDescent="0.2">
      <c r="A21" s="12" t="s">
        <v>494</v>
      </c>
      <c r="B21" s="74">
        <f>'32.act ยุทธ์2 แผน6 โครง10stroke'!N10</f>
        <v>0</v>
      </c>
      <c r="C21" s="74">
        <f>'32.act ยุทธ์2 แผน6 โครง10stroke'!O10</f>
        <v>50000</v>
      </c>
      <c r="D21" s="74">
        <f>'32.act ยุทธ์2 แผน6 โครง10stroke'!P10</f>
        <v>0</v>
      </c>
      <c r="E21" s="74">
        <f>'32.act ยุทธ์2 แผน6 โครง10stroke'!Q10</f>
        <v>0</v>
      </c>
      <c r="F21" s="74">
        <f>'32.act ยุทธ์2 แผน6 โครง10stroke'!R10</f>
        <v>0</v>
      </c>
      <c r="G21" s="8">
        <f t="shared" si="2"/>
        <v>50000</v>
      </c>
      <c r="H21" s="37">
        <f>G21-'32.act ยุทธ์2 แผน6 โครง10stroke'!S10</f>
        <v>0</v>
      </c>
    </row>
    <row r="22" spans="1:8" x14ac:dyDescent="0.2">
      <c r="A22" s="12" t="s">
        <v>495</v>
      </c>
      <c r="B22" s="74">
        <f>'35.act2แผน6โครง11วัณโรค'!N8</f>
        <v>0</v>
      </c>
      <c r="C22" s="74">
        <f>'35.act2แผน6โครง11วัณโรค'!O8</f>
        <v>0</v>
      </c>
      <c r="D22" s="74">
        <f>'35.act2แผน6โครง11วัณโรค'!P8</f>
        <v>870000</v>
      </c>
      <c r="E22" s="74">
        <f>'35.act2แผน6โครง11วัณโรค'!Q8</f>
        <v>0</v>
      </c>
      <c r="F22" s="74">
        <f>'35.act2แผน6โครง11วัณโรค'!R8</f>
        <v>0</v>
      </c>
      <c r="G22" s="8">
        <f t="shared" si="2"/>
        <v>870000</v>
      </c>
      <c r="H22" s="37">
        <f>G22-'35.act2แผน6โครง11วัณโรค'!S8</f>
        <v>0</v>
      </c>
    </row>
    <row r="23" spans="1:8" x14ac:dyDescent="0.2">
      <c r="A23" s="12" t="s">
        <v>496</v>
      </c>
      <c r="B23" s="14"/>
      <c r="C23" s="14"/>
      <c r="D23" s="14"/>
      <c r="E23" s="14"/>
      <c r="F23" s="14"/>
      <c r="G23" s="8">
        <f t="shared" si="2"/>
        <v>0</v>
      </c>
      <c r="H23" s="1" t="s">
        <v>79</v>
      </c>
    </row>
    <row r="24" spans="1:8" x14ac:dyDescent="0.2">
      <c r="A24" s="12" t="s">
        <v>497</v>
      </c>
      <c r="B24" s="74">
        <f>'41.act2แผน6โครง13 ระบบREFER'!N13</f>
        <v>0</v>
      </c>
      <c r="C24" s="74">
        <f>'41.act2แผน6โครง13 ระบบREFER'!O13</f>
        <v>130000</v>
      </c>
      <c r="D24" s="74">
        <f>'41.act2แผน6โครง13 ระบบREFER'!P13</f>
        <v>0</v>
      </c>
      <c r="E24" s="74">
        <f>'41.act2แผน6โครง13 ระบบREFER'!Q13</f>
        <v>0</v>
      </c>
      <c r="F24" s="74">
        <f>'41.act2แผน6โครง13 ระบบREFER'!R13</f>
        <v>0</v>
      </c>
      <c r="G24" s="8">
        <f t="shared" si="2"/>
        <v>130000</v>
      </c>
      <c r="H24" s="37">
        <f>G24-'41.act2แผน6โครง13 ระบบREFER'!S13</f>
        <v>0</v>
      </c>
    </row>
    <row r="25" spans="1:8" x14ac:dyDescent="0.2">
      <c r="A25" s="12" t="s">
        <v>374</v>
      </c>
      <c r="B25" s="74">
        <f>'44.act2แผน6โครง14ทารกแรกเกิด'!N14</f>
        <v>0</v>
      </c>
      <c r="C25" s="74">
        <f>'44.act2แผน6โครง14ทารกแรกเกิด'!O14</f>
        <v>50000</v>
      </c>
      <c r="D25" s="74">
        <f>'44.act2แผน6โครง14ทารกแรกเกิด'!P14</f>
        <v>0</v>
      </c>
      <c r="E25" s="74">
        <f>'44.act2แผน6โครง14ทารกแรกเกิด'!Q14</f>
        <v>0</v>
      </c>
      <c r="F25" s="74">
        <f>'44.act2แผน6โครง14ทารกแรกเกิด'!R14</f>
        <v>20000</v>
      </c>
      <c r="G25" s="8">
        <f t="shared" si="2"/>
        <v>70000</v>
      </c>
      <c r="H25" s="37">
        <f>G25-'44.act2แผน6โครง14ทารกแรกเกิด'!S14</f>
        <v>0</v>
      </c>
    </row>
    <row r="26" spans="1:8" x14ac:dyDescent="0.2">
      <c r="A26" s="12" t="s">
        <v>498</v>
      </c>
      <c r="B26" s="14"/>
      <c r="C26" s="14"/>
      <c r="D26" s="14"/>
      <c r="E26" s="14"/>
      <c r="F26" s="14"/>
      <c r="G26" s="8">
        <f t="shared" si="2"/>
        <v>0</v>
      </c>
      <c r="H26" s="464" t="s">
        <v>2233</v>
      </c>
    </row>
    <row r="27" spans="1:8" x14ac:dyDescent="0.2">
      <c r="A27" s="12" t="s">
        <v>499</v>
      </c>
      <c r="B27" s="14"/>
      <c r="C27" s="14"/>
      <c r="D27" s="14"/>
      <c r="E27" s="14"/>
      <c r="F27" s="14"/>
      <c r="G27" s="8">
        <f t="shared" si="2"/>
        <v>0</v>
      </c>
      <c r="H27" s="1" t="s">
        <v>79</v>
      </c>
    </row>
    <row r="28" spans="1:8" x14ac:dyDescent="0.2">
      <c r="A28" s="12" t="s">
        <v>500</v>
      </c>
      <c r="B28" s="74">
        <f>'51.act2แผน6โครง17 จิตเวช'!N17</f>
        <v>0</v>
      </c>
      <c r="C28" s="74">
        <f>'51.act2แผน6โครง17 จิตเวช'!O17</f>
        <v>0</v>
      </c>
      <c r="D28" s="74">
        <f>'51.act2แผน6โครง17 จิตเวช'!P17</f>
        <v>0</v>
      </c>
      <c r="E28" s="74">
        <f>'51.act2แผน6โครง17 จิตเวช'!Q17</f>
        <v>0</v>
      </c>
      <c r="F28" s="74">
        <f>'51.act2แผน6โครง17 จิตเวช'!R17</f>
        <v>110000</v>
      </c>
      <c r="G28" s="8">
        <f t="shared" si="2"/>
        <v>110000</v>
      </c>
      <c r="H28" s="37">
        <f>G28-'51.act2แผน6โครง17 จิตเวช'!S17</f>
        <v>0</v>
      </c>
    </row>
    <row r="29" spans="1:8" x14ac:dyDescent="0.2">
      <c r="A29" s="12" t="s">
        <v>375</v>
      </c>
      <c r="B29" s="74">
        <f>'54.act2แผน6โครง18 Sepsis Ortho'!N14</f>
        <v>0</v>
      </c>
      <c r="C29" s="74">
        <f>'54.act2แผน6โครง18 Sepsis Ortho'!O14</f>
        <v>150000</v>
      </c>
      <c r="D29" s="74">
        <f>'54.act2แผน6โครง18 Sepsis Ortho'!P14</f>
        <v>15000</v>
      </c>
      <c r="E29" s="74">
        <f>'54.act2แผน6โครง18 Sepsis Ortho'!Q14</f>
        <v>0</v>
      </c>
      <c r="F29" s="74">
        <f>'54.act2แผน6โครง18 Sepsis Ortho'!R14</f>
        <v>0</v>
      </c>
      <c r="G29" s="8">
        <f t="shared" si="2"/>
        <v>165000</v>
      </c>
      <c r="H29" s="37">
        <f>G29-'54.act2แผน6โครง18 Sepsis Ortho'!S14</f>
        <v>0</v>
      </c>
    </row>
    <row r="30" spans="1:8" x14ac:dyDescent="0.2">
      <c r="A30" s="12" t="s">
        <v>376</v>
      </c>
      <c r="B30" s="74">
        <f>'57.act2แผน6โครง19 STEMI'!N12</f>
        <v>0</v>
      </c>
      <c r="C30" s="74">
        <f>'57.act2แผน6โครง19 STEMI'!O12</f>
        <v>80000</v>
      </c>
      <c r="D30" s="74">
        <f>'57.act2แผน6โครง19 STEMI'!P12</f>
        <v>0</v>
      </c>
      <c r="E30" s="74">
        <f>'57.act2แผน6โครง19 STEMI'!Q12</f>
        <v>0</v>
      </c>
      <c r="F30" s="74">
        <f>'57.act2แผน6โครง19 STEMI'!R12</f>
        <v>0</v>
      </c>
      <c r="G30" s="8">
        <f t="shared" si="2"/>
        <v>80000</v>
      </c>
      <c r="H30" s="37">
        <f>G30-'57.act2แผน6โครง19 STEMI'!S12</f>
        <v>0</v>
      </c>
    </row>
    <row r="31" spans="1:8" x14ac:dyDescent="0.2">
      <c r="A31" s="12" t="s">
        <v>377</v>
      </c>
      <c r="B31" s="74">
        <f>'60.act2แผน6โครง20 มะเร็ง'!N14</f>
        <v>0</v>
      </c>
      <c r="C31" s="74">
        <f>'60.act2แผน6โครง20 มะเร็ง'!O14</f>
        <v>200000</v>
      </c>
      <c r="D31" s="74">
        <f>'60.act2แผน6โครง20 มะเร็ง'!P14</f>
        <v>450000</v>
      </c>
      <c r="E31" s="74">
        <f>'60.act2แผน6โครง20 มะเร็ง'!Q14</f>
        <v>0</v>
      </c>
      <c r="F31" s="74">
        <f>'60.act2แผน6โครง20 มะเร็ง'!R14</f>
        <v>0</v>
      </c>
      <c r="G31" s="8">
        <f t="shared" si="2"/>
        <v>650000</v>
      </c>
      <c r="H31" s="37">
        <f>G31-'60.act2แผน6โครง20 มะเร็ง'!S14</f>
        <v>0</v>
      </c>
    </row>
    <row r="32" spans="1:8" x14ac:dyDescent="0.2">
      <c r="A32" s="12" t="s">
        <v>378</v>
      </c>
      <c r="B32" s="74"/>
      <c r="C32" s="74"/>
      <c r="D32" s="74"/>
      <c r="E32" s="74"/>
      <c r="F32" s="74"/>
      <c r="G32" s="8">
        <f t="shared" si="2"/>
        <v>0</v>
      </c>
      <c r="H32" s="1" t="s">
        <v>79</v>
      </c>
    </row>
    <row r="33" spans="1:8" x14ac:dyDescent="0.2">
      <c r="A33" s="12" t="s">
        <v>379</v>
      </c>
      <c r="B33" s="74"/>
      <c r="C33" s="74"/>
      <c r="D33" s="74"/>
      <c r="E33" s="74"/>
      <c r="F33" s="74"/>
      <c r="G33" s="8">
        <f t="shared" si="2"/>
        <v>0</v>
      </c>
      <c r="H33" s="1" t="s">
        <v>79</v>
      </c>
    </row>
    <row r="34" spans="1:8" x14ac:dyDescent="0.2">
      <c r="A34" s="15" t="s">
        <v>1888</v>
      </c>
      <c r="B34" s="74">
        <f>'69.act2แผน6โครง23 บริจาคอวัยวะ'!N14</f>
        <v>0</v>
      </c>
      <c r="C34" s="74">
        <f>'69.act2แผน6โครง23 บริจาคอวัยวะ'!O14</f>
        <v>30000</v>
      </c>
      <c r="D34" s="74">
        <f>'69.act2แผน6โครง23 บริจาคอวัยวะ'!P14</f>
        <v>0</v>
      </c>
      <c r="E34" s="74">
        <f>'69.act2แผน6โครง23 บริจาคอวัยวะ'!Q14</f>
        <v>0</v>
      </c>
      <c r="F34" s="74">
        <f>'69.act2แผน6โครง23 บริจาคอวัยวะ'!R14</f>
        <v>0</v>
      </c>
      <c r="G34" s="8">
        <f t="shared" si="2"/>
        <v>30000</v>
      </c>
      <c r="H34" s="37">
        <f>G34-'69.act2แผน6โครง23 บริจาคอวัยวะ'!S14</f>
        <v>0</v>
      </c>
    </row>
    <row r="35" spans="1:8" x14ac:dyDescent="0.2">
      <c r="A35" s="12" t="s">
        <v>501</v>
      </c>
      <c r="B35" s="74">
        <f>'72.act2แผน6โครง24 ยาเสพติด'!N18</f>
        <v>400000</v>
      </c>
      <c r="C35" s="74">
        <f>'72.act2แผน6โครง24 ยาเสพติด'!O18</f>
        <v>0</v>
      </c>
      <c r="D35" s="74">
        <f>'72.act2แผน6โครง24 ยาเสพติด'!P18</f>
        <v>0</v>
      </c>
      <c r="E35" s="74">
        <f>'72.act2แผน6โครง24 ยาเสพติด'!Q18</f>
        <v>0</v>
      </c>
      <c r="F35" s="74">
        <f>'72.act2แผน6โครง24 ยาเสพติด'!R18</f>
        <v>0</v>
      </c>
      <c r="G35" s="8">
        <f t="shared" si="2"/>
        <v>400000</v>
      </c>
      <c r="H35" s="37">
        <f>G35-'72.act2แผน6โครง24 ยาเสพติด'!S18</f>
        <v>0</v>
      </c>
    </row>
    <row r="36" spans="1:8" x14ac:dyDescent="0.2">
      <c r="A36" s="12" t="s">
        <v>502</v>
      </c>
      <c r="B36" s="74">
        <f>'75.act2แผน6โครง25 Intermediat'!N14</f>
        <v>80000</v>
      </c>
      <c r="C36" s="74">
        <f>'75.act2แผน6โครง25 Intermediat'!O14</f>
        <v>0</v>
      </c>
      <c r="D36" s="74">
        <f>'75.act2แผน6โครง25 Intermediat'!P14</f>
        <v>0</v>
      </c>
      <c r="E36" s="74">
        <f>'75.act2แผน6โครง25 Intermediat'!Q14</f>
        <v>0</v>
      </c>
      <c r="F36" s="74">
        <f>'75.act2แผน6โครง25 Intermediat'!R14</f>
        <v>0</v>
      </c>
      <c r="G36" s="8">
        <f t="shared" si="2"/>
        <v>80000</v>
      </c>
      <c r="H36" s="37">
        <f>G36-'75.act2แผน6โครง25 Intermediat'!S14</f>
        <v>0</v>
      </c>
    </row>
    <row r="37" spans="1:8" x14ac:dyDescent="0.2">
      <c r="A37" s="12" t="s">
        <v>380</v>
      </c>
      <c r="B37" s="74">
        <f>'78. act2แผน6โครง26 One Day Sur'!N13</f>
        <v>0</v>
      </c>
      <c r="C37" s="74">
        <f>'78. act2แผน6โครง26 One Day Sur'!O13</f>
        <v>180000</v>
      </c>
      <c r="D37" s="74">
        <f>'78. act2แผน6โครง26 One Day Sur'!P13</f>
        <v>0</v>
      </c>
      <c r="E37" s="74">
        <f>'78. act2แผน6โครง26 One Day Sur'!Q13</f>
        <v>0</v>
      </c>
      <c r="F37" s="74">
        <f>'78. act2แผน6โครง26 One Day Sur'!R13</f>
        <v>0</v>
      </c>
      <c r="G37" s="8">
        <f t="shared" si="2"/>
        <v>180000</v>
      </c>
      <c r="H37" s="37">
        <f>G37-'78. act2แผน6โครง26 One Day Sur'!S13</f>
        <v>0</v>
      </c>
    </row>
    <row r="38" spans="1:8" x14ac:dyDescent="0.2">
      <c r="A38" s="12" t="s">
        <v>503</v>
      </c>
      <c r="B38" s="74"/>
      <c r="C38" s="74"/>
      <c r="D38" s="74"/>
      <c r="E38" s="74"/>
      <c r="F38" s="74"/>
      <c r="G38" s="8">
        <f t="shared" si="2"/>
        <v>0</v>
      </c>
      <c r="H38" s="1" t="s">
        <v>79</v>
      </c>
    </row>
    <row r="39" spans="1:8" x14ac:dyDescent="0.2">
      <c r="A39" s="13" t="s">
        <v>504</v>
      </c>
      <c r="B39" s="10">
        <f>B40</f>
        <v>0</v>
      </c>
      <c r="C39" s="10">
        <f t="shared" ref="C39:F39" si="9">C40</f>
        <v>259240</v>
      </c>
      <c r="D39" s="10">
        <f t="shared" si="9"/>
        <v>20000</v>
      </c>
      <c r="E39" s="10">
        <f t="shared" si="9"/>
        <v>0</v>
      </c>
      <c r="F39" s="10">
        <f t="shared" si="9"/>
        <v>0</v>
      </c>
      <c r="G39" s="8">
        <f t="shared" si="2"/>
        <v>279240</v>
      </c>
    </row>
    <row r="40" spans="1:8" x14ac:dyDescent="0.2">
      <c r="A40" s="12" t="s">
        <v>505</v>
      </c>
      <c r="B40" s="74">
        <f>'84.act2แผน7โครง28 ER'!N35</f>
        <v>0</v>
      </c>
      <c r="C40" s="74">
        <f>'84.act2แผน7โครง28 ER'!O35</f>
        <v>259240</v>
      </c>
      <c r="D40" s="74">
        <f>'84.act2แผน7โครง28 ER'!P35</f>
        <v>20000</v>
      </c>
      <c r="E40" s="74">
        <f>'84.act2แผน7โครง28 ER'!Q35</f>
        <v>0</v>
      </c>
      <c r="F40" s="74">
        <f>'84.act2แผน7โครง28 ER'!R35</f>
        <v>0</v>
      </c>
      <c r="G40" s="8">
        <f t="shared" si="2"/>
        <v>279240</v>
      </c>
      <c r="H40" s="37">
        <f>G40-'84.act2แผน7โครง28 ER'!S35</f>
        <v>0</v>
      </c>
    </row>
    <row r="41" spans="1:8" x14ac:dyDescent="0.2">
      <c r="A41" s="16" t="s">
        <v>506</v>
      </c>
      <c r="B41" s="10">
        <f>B42</f>
        <v>0</v>
      </c>
      <c r="C41" s="10">
        <f t="shared" ref="C41:F41" si="10">C42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8">
        <f t="shared" si="2"/>
        <v>0</v>
      </c>
    </row>
    <row r="42" spans="1:8" x14ac:dyDescent="0.2">
      <c r="A42" s="12" t="s">
        <v>507</v>
      </c>
      <c r="B42" s="74"/>
      <c r="C42" s="74"/>
      <c r="D42" s="74"/>
      <c r="E42" s="74"/>
      <c r="F42" s="74"/>
      <c r="G42" s="8">
        <f t="shared" si="2"/>
        <v>0</v>
      </c>
      <c r="H42" s="464" t="s">
        <v>2233</v>
      </c>
    </row>
    <row r="43" spans="1:8" x14ac:dyDescent="0.2">
      <c r="A43" s="13" t="s">
        <v>508</v>
      </c>
      <c r="B43" s="10">
        <f>B44</f>
        <v>0</v>
      </c>
      <c r="C43" s="10">
        <f t="shared" ref="C43:F43" si="11">C44</f>
        <v>0</v>
      </c>
      <c r="D43" s="10">
        <f t="shared" si="11"/>
        <v>0</v>
      </c>
      <c r="E43" s="10">
        <f t="shared" si="11"/>
        <v>0</v>
      </c>
      <c r="F43" s="10">
        <f t="shared" si="11"/>
        <v>255510</v>
      </c>
      <c r="G43" s="8">
        <f t="shared" si="2"/>
        <v>255510</v>
      </c>
    </row>
    <row r="44" spans="1:8" x14ac:dyDescent="0.2">
      <c r="A44" s="12" t="s">
        <v>509</v>
      </c>
      <c r="B44" s="74">
        <f>'88.act2แผน9โครง30 รายได้+แผนไทย'!N10</f>
        <v>0</v>
      </c>
      <c r="C44" s="74">
        <f>'88.act2แผน9โครง30 รายได้+แผนไทย'!O10</f>
        <v>0</v>
      </c>
      <c r="D44" s="74">
        <f>'88.act2แผน9โครง30 รายได้+แผนไทย'!P10</f>
        <v>0</v>
      </c>
      <c r="E44" s="74">
        <f>'88.act2แผน9โครง30 รายได้+แผนไทย'!Q10</f>
        <v>0</v>
      </c>
      <c r="F44" s="74">
        <f>'88.act2แผน9โครง30 รายได้+แผนไทย'!R10</f>
        <v>255510</v>
      </c>
      <c r="G44" s="8">
        <f t="shared" si="2"/>
        <v>255510</v>
      </c>
      <c r="H44" s="37">
        <f>G44-'88.act2แผน9โครง30 รายได้+แผนไทย'!S10</f>
        <v>0</v>
      </c>
    </row>
    <row r="45" spans="1:8" x14ac:dyDescent="0.2">
      <c r="A45" s="6" t="s">
        <v>510</v>
      </c>
      <c r="B45" s="7">
        <f>B46</f>
        <v>0</v>
      </c>
      <c r="C45" s="7">
        <f t="shared" ref="C45:F45" si="12">C46</f>
        <v>563200</v>
      </c>
      <c r="D45" s="7">
        <f t="shared" si="12"/>
        <v>0</v>
      </c>
      <c r="E45" s="7">
        <f t="shared" si="12"/>
        <v>0</v>
      </c>
      <c r="F45" s="7">
        <f t="shared" si="12"/>
        <v>0</v>
      </c>
      <c r="G45" s="8">
        <f t="shared" si="2"/>
        <v>563200</v>
      </c>
    </row>
    <row r="46" spans="1:8" x14ac:dyDescent="0.2">
      <c r="A46" s="13" t="s">
        <v>511</v>
      </c>
      <c r="B46" s="10">
        <f>SUM(B47:B48)</f>
        <v>0</v>
      </c>
      <c r="C46" s="10">
        <f t="shared" ref="C46:F46" si="13">SUM(C47:C48)</f>
        <v>563200</v>
      </c>
      <c r="D46" s="10">
        <f t="shared" si="13"/>
        <v>0</v>
      </c>
      <c r="E46" s="10">
        <f t="shared" si="13"/>
        <v>0</v>
      </c>
      <c r="F46" s="10">
        <f t="shared" si="13"/>
        <v>0</v>
      </c>
      <c r="G46" s="8">
        <f t="shared" si="2"/>
        <v>563200</v>
      </c>
    </row>
    <row r="47" spans="1:8" x14ac:dyDescent="0.2">
      <c r="A47" s="12" t="s">
        <v>512</v>
      </c>
      <c r="B47" s="74">
        <f>'91act3แผน10โครง31 ผลิต+พัฒนาคน '!N23</f>
        <v>0</v>
      </c>
      <c r="C47" s="74">
        <f>'91act3แผน10โครง31 ผลิต+พัฒนาคน '!O23</f>
        <v>563200</v>
      </c>
      <c r="D47" s="74">
        <f>'91act3แผน10โครง31 ผลิต+พัฒนาคน '!P23</f>
        <v>0</v>
      </c>
      <c r="E47" s="74">
        <f>'91act3แผน10โครง31 ผลิต+พัฒนาคน '!Q23</f>
        <v>0</v>
      </c>
      <c r="F47" s="74">
        <f>'91act3แผน10โครง31 ผลิต+พัฒนาคน '!R23</f>
        <v>0</v>
      </c>
      <c r="G47" s="8">
        <f t="shared" si="2"/>
        <v>563200</v>
      </c>
      <c r="H47" s="37">
        <f>G47-'91act3แผน10โครง31 ผลิต+พัฒนาคน '!S23</f>
        <v>0</v>
      </c>
    </row>
    <row r="48" spans="1:8" x14ac:dyDescent="0.2">
      <c r="A48" s="12" t="s">
        <v>513</v>
      </c>
      <c r="B48" s="14"/>
      <c r="C48" s="14"/>
      <c r="D48" s="14"/>
      <c r="E48" s="14"/>
      <c r="F48" s="14"/>
      <c r="G48" s="8">
        <f t="shared" si="2"/>
        <v>0</v>
      </c>
      <c r="H48" s="464" t="s">
        <v>2233</v>
      </c>
    </row>
    <row r="49" spans="1:8" x14ac:dyDescent="0.2">
      <c r="A49" s="6" t="s">
        <v>514</v>
      </c>
      <c r="B49" s="7">
        <f>B50+B54+B57+B60+B62</f>
        <v>0</v>
      </c>
      <c r="C49" s="7">
        <f t="shared" ref="C49:F49" si="14">C50+C54+C57+C60+C62</f>
        <v>1857270</v>
      </c>
      <c r="D49" s="7">
        <f t="shared" si="14"/>
        <v>0</v>
      </c>
      <c r="E49" s="7">
        <f t="shared" si="14"/>
        <v>0</v>
      </c>
      <c r="F49" s="7">
        <f t="shared" si="14"/>
        <v>2500000</v>
      </c>
      <c r="G49" s="8">
        <f t="shared" si="2"/>
        <v>4357270</v>
      </c>
    </row>
    <row r="50" spans="1:8" x14ac:dyDescent="0.2">
      <c r="A50" s="16" t="s">
        <v>1889</v>
      </c>
      <c r="B50" s="10">
        <f>SUM(B51:B53)</f>
        <v>0</v>
      </c>
      <c r="C50" s="10">
        <f t="shared" ref="C50:F50" si="15">SUM(C51:C53)</f>
        <v>1543070</v>
      </c>
      <c r="D50" s="10">
        <f t="shared" si="15"/>
        <v>0</v>
      </c>
      <c r="E50" s="10">
        <f t="shared" si="15"/>
        <v>0</v>
      </c>
      <c r="F50" s="10">
        <f t="shared" si="15"/>
        <v>0</v>
      </c>
      <c r="G50" s="8">
        <f t="shared" si="2"/>
        <v>1543070</v>
      </c>
    </row>
    <row r="51" spans="1:8" x14ac:dyDescent="0.2">
      <c r="A51" s="12" t="s">
        <v>515</v>
      </c>
      <c r="B51" s="14"/>
      <c r="C51" s="14"/>
      <c r="D51" s="14"/>
      <c r="E51" s="14"/>
      <c r="F51" s="14"/>
      <c r="G51" s="8">
        <f t="shared" si="2"/>
        <v>0</v>
      </c>
      <c r="H51" s="1" t="s">
        <v>79</v>
      </c>
    </row>
    <row r="52" spans="1:8" x14ac:dyDescent="0.2">
      <c r="A52" s="12" t="s">
        <v>516</v>
      </c>
      <c r="B52" s="74">
        <f>'98.act4แผน11โครง34 HA+รพ.ติดดาว'!N44</f>
        <v>0</v>
      </c>
      <c r="C52" s="74">
        <f>'98.act4แผน11โครง34 HA+รพ.ติดดาว'!O44</f>
        <v>1513070</v>
      </c>
      <c r="D52" s="74">
        <f>'98.act4แผน11โครง34 HA+รพ.ติดดาว'!P44</f>
        <v>0</v>
      </c>
      <c r="E52" s="74">
        <f>'98.act4แผน11โครง34 HA+รพ.ติดดาว'!Q44</f>
        <v>0</v>
      </c>
      <c r="F52" s="74">
        <f>'98.act4แผน11โครง34 HA+รพ.ติดดาว'!R44</f>
        <v>0</v>
      </c>
      <c r="G52" s="8">
        <f t="shared" si="2"/>
        <v>1513070</v>
      </c>
      <c r="H52" s="37">
        <f>G52-'98.act4แผน11โครง34 HA+รพ.ติดดาว'!S44</f>
        <v>0</v>
      </c>
    </row>
    <row r="53" spans="1:8" x14ac:dyDescent="0.2">
      <c r="A53" s="12" t="s">
        <v>517</v>
      </c>
      <c r="B53" s="74">
        <f>'101act4แผน11โครง35องค์กรความสุข'!N11</f>
        <v>0</v>
      </c>
      <c r="C53" s="74">
        <f>'101act4แผน11โครง35องค์กรความสุข'!O11</f>
        <v>30000</v>
      </c>
      <c r="D53" s="74">
        <f>'101act4แผน11โครง35องค์กรความสุข'!P11</f>
        <v>0</v>
      </c>
      <c r="E53" s="74">
        <f>'101act4แผน11โครง35องค์กรความสุข'!Q11</f>
        <v>0</v>
      </c>
      <c r="F53" s="74">
        <f>'101act4แผน11โครง35องค์กรความสุข'!R11</f>
        <v>0</v>
      </c>
      <c r="G53" s="8">
        <f t="shared" si="2"/>
        <v>30000</v>
      </c>
      <c r="H53" s="37">
        <f>G53-'101act4แผน11โครง35องค์กรความสุข'!S11</f>
        <v>0</v>
      </c>
    </row>
    <row r="54" spans="1:8" x14ac:dyDescent="0.2">
      <c r="A54" s="13" t="s">
        <v>518</v>
      </c>
      <c r="B54" s="10">
        <f>SUM(B55:B56)</f>
        <v>0</v>
      </c>
      <c r="C54" s="10">
        <f t="shared" ref="C54:F54" si="16">SUM(C55:C56)</f>
        <v>314200</v>
      </c>
      <c r="D54" s="10">
        <f t="shared" si="16"/>
        <v>0</v>
      </c>
      <c r="E54" s="10">
        <f t="shared" si="16"/>
        <v>0</v>
      </c>
      <c r="F54" s="10">
        <f t="shared" si="16"/>
        <v>2500000</v>
      </c>
      <c r="G54" s="8">
        <f t="shared" si="2"/>
        <v>2814200</v>
      </c>
    </row>
    <row r="55" spans="1:8" x14ac:dyDescent="0.2">
      <c r="A55" s="12" t="s">
        <v>519</v>
      </c>
      <c r="B55" s="74"/>
      <c r="C55" s="74"/>
      <c r="D55" s="74"/>
      <c r="E55" s="74"/>
      <c r="F55" s="74"/>
      <c r="G55" s="8">
        <f t="shared" si="2"/>
        <v>0</v>
      </c>
      <c r="H55" s="464" t="s">
        <v>2233</v>
      </c>
    </row>
    <row r="56" spans="1:8" x14ac:dyDescent="0.2">
      <c r="A56" s="12" t="s">
        <v>381</v>
      </c>
      <c r="B56" s="74">
        <f>'105.act4แผน12โครง37 Smart Hos'!N38</f>
        <v>0</v>
      </c>
      <c r="C56" s="74">
        <f>'105.act4แผน12โครง37 Smart Hos'!O38</f>
        <v>314200</v>
      </c>
      <c r="D56" s="74">
        <f>'105.act4แผน12โครง37 Smart Hos'!P38</f>
        <v>0</v>
      </c>
      <c r="E56" s="74">
        <f>'105.act4แผน12โครง37 Smart Hos'!Q38</f>
        <v>0</v>
      </c>
      <c r="F56" s="74">
        <f>'105.act4แผน12โครง37 Smart Hos'!R38</f>
        <v>2500000</v>
      </c>
      <c r="G56" s="8">
        <f t="shared" si="2"/>
        <v>2814200</v>
      </c>
      <c r="H56" s="37">
        <f>G56-'105.act4แผน12โครง37 Smart Hos'!S38</f>
        <v>0</v>
      </c>
    </row>
    <row r="57" spans="1:8" x14ac:dyDescent="0.2">
      <c r="A57" s="13" t="s">
        <v>520</v>
      </c>
      <c r="B57" s="10">
        <f>SUM(B58:B59)</f>
        <v>0</v>
      </c>
      <c r="C57" s="10">
        <f t="shared" ref="C57:F57" si="17">SUM(C58:C59)</f>
        <v>0</v>
      </c>
      <c r="D57" s="10">
        <f t="shared" si="17"/>
        <v>0</v>
      </c>
      <c r="E57" s="10">
        <f t="shared" si="17"/>
        <v>0</v>
      </c>
      <c r="F57" s="10">
        <f t="shared" si="17"/>
        <v>0</v>
      </c>
      <c r="G57" s="8">
        <f t="shared" si="2"/>
        <v>0</v>
      </c>
    </row>
    <row r="58" spans="1:8" x14ac:dyDescent="0.2">
      <c r="A58" s="12" t="s">
        <v>382</v>
      </c>
      <c r="B58" s="14"/>
      <c r="C58" s="14"/>
      <c r="D58" s="14"/>
      <c r="E58" s="14"/>
      <c r="F58" s="14"/>
      <c r="G58" s="8">
        <f t="shared" si="2"/>
        <v>0</v>
      </c>
      <c r="H58" s="464" t="s">
        <v>2233</v>
      </c>
    </row>
    <row r="59" spans="1:8" x14ac:dyDescent="0.2">
      <c r="A59" s="12" t="s">
        <v>521</v>
      </c>
      <c r="B59" s="14"/>
      <c r="C59" s="14"/>
      <c r="D59" s="14"/>
      <c r="E59" s="14"/>
      <c r="F59" s="14"/>
      <c r="G59" s="8">
        <f t="shared" si="2"/>
        <v>0</v>
      </c>
      <c r="H59" s="1" t="s">
        <v>79</v>
      </c>
    </row>
    <row r="60" spans="1:8" x14ac:dyDescent="0.2">
      <c r="A60" s="13" t="s">
        <v>522</v>
      </c>
      <c r="B60" s="10">
        <f>B61</f>
        <v>0</v>
      </c>
      <c r="C60" s="10">
        <f t="shared" ref="C60:F60" si="18">C61</f>
        <v>0</v>
      </c>
      <c r="D60" s="10">
        <f t="shared" si="18"/>
        <v>0</v>
      </c>
      <c r="E60" s="10">
        <f t="shared" si="18"/>
        <v>0</v>
      </c>
      <c r="F60" s="10">
        <f t="shared" si="18"/>
        <v>0</v>
      </c>
      <c r="G60" s="8">
        <f t="shared" si="2"/>
        <v>0</v>
      </c>
    </row>
    <row r="61" spans="1:8" x14ac:dyDescent="0.2">
      <c r="A61" s="12" t="s">
        <v>523</v>
      </c>
      <c r="B61" s="14"/>
      <c r="C61" s="14"/>
      <c r="D61" s="14"/>
      <c r="E61" s="14"/>
      <c r="F61" s="14"/>
      <c r="G61" s="8">
        <f t="shared" si="2"/>
        <v>0</v>
      </c>
      <c r="H61" s="464" t="s">
        <v>2233</v>
      </c>
    </row>
    <row r="62" spans="1:8" x14ac:dyDescent="0.2">
      <c r="A62" s="13" t="s">
        <v>524</v>
      </c>
      <c r="B62" s="10">
        <f>B63</f>
        <v>0</v>
      </c>
      <c r="C62" s="10">
        <f t="shared" ref="C62:F62" si="19">C63</f>
        <v>0</v>
      </c>
      <c r="D62" s="10">
        <f t="shared" si="19"/>
        <v>0</v>
      </c>
      <c r="E62" s="10">
        <f t="shared" si="19"/>
        <v>0</v>
      </c>
      <c r="F62" s="10">
        <f t="shared" si="19"/>
        <v>0</v>
      </c>
      <c r="G62" s="8">
        <f t="shared" si="2"/>
        <v>0</v>
      </c>
    </row>
    <row r="63" spans="1:8" x14ac:dyDescent="0.2">
      <c r="A63" s="15" t="s">
        <v>1890</v>
      </c>
      <c r="B63" s="14"/>
      <c r="C63" s="14"/>
      <c r="D63" s="14"/>
      <c r="E63" s="14"/>
      <c r="F63" s="14"/>
      <c r="G63" s="8">
        <f t="shared" si="2"/>
        <v>0</v>
      </c>
      <c r="H63" s="464" t="s">
        <v>2233</v>
      </c>
    </row>
    <row r="64" spans="1:8" x14ac:dyDescent="0.2">
      <c r="A64" s="6" t="s">
        <v>479</v>
      </c>
      <c r="B64" s="7">
        <f>'114.act อื่นๆ'!N27</f>
        <v>0</v>
      </c>
      <c r="C64" s="7">
        <f>'114.act อื่นๆ'!O27</f>
        <v>1470440</v>
      </c>
      <c r="D64" s="7">
        <f>'114.act อื่นๆ'!P27</f>
        <v>0</v>
      </c>
      <c r="E64" s="7">
        <f>'114.act อื่นๆ'!Q27</f>
        <v>0</v>
      </c>
      <c r="F64" s="7">
        <f>'114.act อื่นๆ'!R27</f>
        <v>64000</v>
      </c>
      <c r="G64" s="8">
        <f t="shared" si="2"/>
        <v>1534440</v>
      </c>
    </row>
    <row r="65" spans="1:7" x14ac:dyDescent="0.2">
      <c r="A65" s="17" t="s">
        <v>525</v>
      </c>
      <c r="B65" s="525">
        <f>B4+B16+B45+B49+B64</f>
        <v>559880</v>
      </c>
      <c r="C65" s="525">
        <f t="shared" ref="C65:F65" si="20">C4+C16+C45+C49+C64</f>
        <v>13552350</v>
      </c>
      <c r="D65" s="525">
        <f t="shared" si="20"/>
        <v>5426600</v>
      </c>
      <c r="E65" s="525">
        <f t="shared" si="20"/>
        <v>1540000</v>
      </c>
      <c r="F65" s="525">
        <f t="shared" si="20"/>
        <v>3482810</v>
      </c>
      <c r="G65" s="18">
        <f>SUM(B65:F65)</f>
        <v>24561640</v>
      </c>
    </row>
  </sheetData>
  <mergeCells count="3">
    <mergeCell ref="A1:G1"/>
    <mergeCell ref="A2:A3"/>
    <mergeCell ref="B2:G2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5" orientation="landscape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0" zoomScaleNormal="90" workbookViewId="0">
      <selection activeCell="D7" sqref="D7"/>
    </sheetView>
  </sheetViews>
  <sheetFormatPr defaultColWidth="8.875" defaultRowHeight="23.25" x14ac:dyDescent="0.5"/>
  <cols>
    <col min="1" max="1" width="23.875" style="60" customWidth="1"/>
    <col min="2" max="2" width="18.125" style="60" customWidth="1"/>
    <col min="3" max="3" width="24.25" style="60" customWidth="1"/>
    <col min="4" max="4" width="18.25" style="60" customWidth="1"/>
    <col min="5" max="5" width="23.875" style="60" customWidth="1"/>
    <col min="6" max="6" width="18.75" style="60" customWidth="1"/>
    <col min="7" max="7" width="24.125" style="60" customWidth="1"/>
    <col min="8" max="8" width="17.3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1136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ht="334.5" customHeight="1" x14ac:dyDescent="0.5">
      <c r="A7" s="284" t="s">
        <v>2060</v>
      </c>
      <c r="B7" s="324" t="s">
        <v>1831</v>
      </c>
      <c r="C7" s="284" t="s">
        <v>2060</v>
      </c>
      <c r="D7" s="324" t="s">
        <v>1831</v>
      </c>
      <c r="E7" s="284" t="s">
        <v>2060</v>
      </c>
      <c r="F7" s="324" t="s">
        <v>1831</v>
      </c>
      <c r="G7" s="284" t="s">
        <v>2060</v>
      </c>
      <c r="H7" s="324" t="s">
        <v>1831</v>
      </c>
    </row>
    <row r="8" spans="1:12" ht="279" x14ac:dyDescent="0.5">
      <c r="A8" s="284" t="s">
        <v>2061</v>
      </c>
      <c r="B8" s="324" t="s">
        <v>1832</v>
      </c>
      <c r="C8" s="284" t="s">
        <v>2061</v>
      </c>
      <c r="D8" s="324" t="s">
        <v>1832</v>
      </c>
      <c r="E8" s="284" t="s">
        <v>2061</v>
      </c>
      <c r="F8" s="324" t="s">
        <v>1832</v>
      </c>
      <c r="G8" s="284" t="s">
        <v>2061</v>
      </c>
      <c r="H8" s="324" t="s">
        <v>1832</v>
      </c>
    </row>
    <row r="9" spans="1:12" ht="96.75" customHeight="1" x14ac:dyDescent="0.5">
      <c r="A9" s="284" t="s">
        <v>1833</v>
      </c>
      <c r="B9" s="284" t="s">
        <v>2062</v>
      </c>
      <c r="C9" s="284"/>
      <c r="D9" s="284" t="s">
        <v>2062</v>
      </c>
      <c r="E9" s="284"/>
      <c r="F9" s="284" t="s">
        <v>2062</v>
      </c>
      <c r="G9" s="284"/>
      <c r="H9" s="284" t="s">
        <v>2062</v>
      </c>
    </row>
    <row r="10" spans="1:12" ht="116.25" x14ac:dyDescent="0.5">
      <c r="A10" s="284" t="s">
        <v>1834</v>
      </c>
      <c r="B10" s="284" t="s">
        <v>2063</v>
      </c>
      <c r="C10" s="284"/>
      <c r="D10" s="284" t="s">
        <v>2063</v>
      </c>
      <c r="E10" s="284"/>
      <c r="F10" s="284" t="s">
        <v>2063</v>
      </c>
      <c r="G10" s="284"/>
      <c r="H10" s="284" t="s">
        <v>2063</v>
      </c>
    </row>
  </sheetData>
  <mergeCells count="8">
    <mergeCell ref="A1:H1"/>
    <mergeCell ref="A5:B5"/>
    <mergeCell ref="C5:D5"/>
    <mergeCell ref="E5:F5"/>
    <mergeCell ref="G5:H5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3"/>
  <sheetViews>
    <sheetView zoomScale="90" zoomScaleNormal="90" workbookViewId="0">
      <selection activeCell="E12" sqref="E12"/>
    </sheetView>
  </sheetViews>
  <sheetFormatPr defaultColWidth="8.875" defaultRowHeight="23.25" x14ac:dyDescent="0.2"/>
  <cols>
    <col min="1" max="1" width="5.625" style="1" customWidth="1"/>
    <col min="2" max="2" width="25.875" style="1" customWidth="1"/>
    <col min="3" max="3" width="18.75" style="1" customWidth="1"/>
    <col min="4" max="4" width="25.75" style="1" customWidth="1"/>
    <col min="5" max="5" width="11.125" style="1" customWidth="1"/>
    <col min="6" max="6" width="11.75" style="1" customWidth="1"/>
    <col min="7" max="7" width="10.75" style="1" customWidth="1"/>
    <col min="8" max="9" width="9.625" style="36" customWidth="1"/>
    <col min="10" max="11" width="9.625" style="1" customWidth="1"/>
    <col min="12" max="12" width="14.25" style="557" customWidth="1"/>
    <col min="13" max="13" width="8.875" style="1"/>
    <col min="14" max="14" width="13.625" style="1" customWidth="1"/>
    <col min="15" max="16384" width="8.875" style="1"/>
  </cols>
  <sheetData>
    <row r="1" spans="1:19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19" x14ac:dyDescent="0.2">
      <c r="A2" s="789" t="s">
        <v>596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90"/>
    </row>
    <row r="3" spans="1:19" s="49" customFormat="1" x14ac:dyDescent="0.2">
      <c r="A3" s="789" t="s">
        <v>1144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19" x14ac:dyDescent="0.2">
      <c r="A4" s="885" t="s">
        <v>599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886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455" t="s">
        <v>6</v>
      </c>
      <c r="I6" s="455" t="s">
        <v>7</v>
      </c>
      <c r="J6" s="440" t="s">
        <v>8</v>
      </c>
      <c r="K6" s="440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455" t="s">
        <v>10</v>
      </c>
      <c r="I7" s="455" t="s">
        <v>11</v>
      </c>
      <c r="J7" s="440" t="s">
        <v>12</v>
      </c>
      <c r="K7" s="440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46.5" x14ac:dyDescent="0.2">
      <c r="A8" s="442"/>
      <c r="B8" s="442"/>
      <c r="C8" s="442"/>
      <c r="D8" s="610" t="s">
        <v>2334</v>
      </c>
      <c r="E8" s="198"/>
      <c r="F8" s="442"/>
      <c r="G8" s="461"/>
      <c r="H8" s="461"/>
      <c r="I8" s="461"/>
      <c r="J8" s="461"/>
      <c r="K8" s="461"/>
      <c r="L8" s="541"/>
      <c r="N8" s="2"/>
      <c r="O8" s="2"/>
      <c r="P8" s="2"/>
      <c r="Q8" s="2"/>
      <c r="R8" s="2"/>
      <c r="S8" s="38">
        <f>SUM(N8:R8)</f>
        <v>0</v>
      </c>
    </row>
    <row r="9" spans="1:19" s="129" customFormat="1" ht="69.75" x14ac:dyDescent="0.2">
      <c r="A9" s="128">
        <v>1</v>
      </c>
      <c r="B9" s="214" t="s">
        <v>2117</v>
      </c>
      <c r="C9" s="215"/>
      <c r="D9" s="639" t="s">
        <v>2335</v>
      </c>
      <c r="E9" s="76" t="s">
        <v>1145</v>
      </c>
      <c r="F9" s="76"/>
      <c r="G9" s="502">
        <v>30000</v>
      </c>
      <c r="H9" s="76"/>
      <c r="I9" s="76"/>
      <c r="J9" s="76"/>
      <c r="K9" s="76"/>
      <c r="L9" s="82" t="s">
        <v>2256</v>
      </c>
      <c r="M9" s="129" t="s">
        <v>95</v>
      </c>
      <c r="N9" s="1"/>
      <c r="O9" s="70">
        <f>G9</f>
        <v>30000</v>
      </c>
      <c r="P9" s="1"/>
      <c r="Q9" s="1"/>
      <c r="R9" s="1"/>
      <c r="S9" s="38">
        <f t="shared" ref="S9:S12" si="0">SUM(N9:R9)</f>
        <v>30000</v>
      </c>
    </row>
    <row r="10" spans="1:19" ht="139.5" x14ac:dyDescent="0.2">
      <c r="A10" s="128">
        <v>2</v>
      </c>
      <c r="B10" s="28" t="s">
        <v>1137</v>
      </c>
      <c r="C10" s="454" t="s">
        <v>1138</v>
      </c>
      <c r="D10" s="641" t="s">
        <v>2336</v>
      </c>
      <c r="E10" s="454" t="s">
        <v>1119</v>
      </c>
      <c r="F10" s="454"/>
      <c r="G10" s="136">
        <v>50000</v>
      </c>
      <c r="H10" s="454"/>
      <c r="I10" s="454"/>
      <c r="J10" s="136">
        <v>50000</v>
      </c>
      <c r="K10" s="454"/>
      <c r="L10" s="33" t="s">
        <v>1146</v>
      </c>
      <c r="M10" s="217" t="s">
        <v>1147</v>
      </c>
      <c r="O10" s="70">
        <f>G10</f>
        <v>50000</v>
      </c>
      <c r="S10" s="38">
        <f t="shared" si="0"/>
        <v>50000</v>
      </c>
    </row>
    <row r="11" spans="1:19" ht="141" customHeight="1" x14ac:dyDescent="0.2">
      <c r="A11" s="128">
        <v>3</v>
      </c>
      <c r="B11" s="28" t="s">
        <v>1161</v>
      </c>
      <c r="C11" s="454" t="s">
        <v>1140</v>
      </c>
      <c r="D11" s="641" t="s">
        <v>2337</v>
      </c>
      <c r="E11" s="454" t="s">
        <v>1119</v>
      </c>
      <c r="F11" s="63"/>
      <c r="G11" s="136">
        <v>50000</v>
      </c>
      <c r="H11" s="135"/>
      <c r="I11" s="135"/>
      <c r="J11" s="136">
        <v>50000</v>
      </c>
      <c r="K11" s="63"/>
      <c r="L11" s="33" t="s">
        <v>1146</v>
      </c>
      <c r="M11" s="217" t="s">
        <v>1147</v>
      </c>
      <c r="O11" s="70">
        <f>G11</f>
        <v>50000</v>
      </c>
      <c r="S11" s="38">
        <f t="shared" si="0"/>
        <v>50000</v>
      </c>
    </row>
    <row r="12" spans="1:19" ht="120" customHeight="1" x14ac:dyDescent="0.2">
      <c r="A12" s="47">
        <v>4</v>
      </c>
      <c r="B12" s="28" t="s">
        <v>1141</v>
      </c>
      <c r="C12" s="454" t="s">
        <v>1142</v>
      </c>
      <c r="D12" s="641" t="s">
        <v>2338</v>
      </c>
      <c r="E12" s="454" t="s">
        <v>1119</v>
      </c>
      <c r="F12" s="12"/>
      <c r="G12" s="47" t="s">
        <v>1143</v>
      </c>
      <c r="H12" s="126"/>
      <c r="I12" s="126"/>
      <c r="J12" s="47" t="s">
        <v>1143</v>
      </c>
      <c r="K12" s="12"/>
      <c r="L12" s="33" t="s">
        <v>1146</v>
      </c>
      <c r="M12" s="222" t="s">
        <v>1148</v>
      </c>
      <c r="N12" s="216"/>
      <c r="S12" s="38">
        <f t="shared" si="0"/>
        <v>0</v>
      </c>
    </row>
    <row r="13" spans="1:19" x14ac:dyDescent="0.2">
      <c r="N13" s="99">
        <f>SUM(N8:N12)</f>
        <v>0</v>
      </c>
      <c r="O13" s="99">
        <f t="shared" ref="O13:S13" si="1">SUM(O8:O12)</f>
        <v>130000</v>
      </c>
      <c r="P13" s="99">
        <f t="shared" si="1"/>
        <v>0</v>
      </c>
      <c r="Q13" s="99">
        <f t="shared" si="1"/>
        <v>0</v>
      </c>
      <c r="R13" s="99">
        <f t="shared" si="1"/>
        <v>0</v>
      </c>
      <c r="S13" s="99">
        <f t="shared" si="1"/>
        <v>130000</v>
      </c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D8" sqref="D8"/>
    </sheetView>
  </sheetViews>
  <sheetFormatPr defaultColWidth="8.875" defaultRowHeight="23.25" x14ac:dyDescent="0.2"/>
  <cols>
    <col min="1" max="1" width="8.125" style="1" customWidth="1"/>
    <col min="2" max="2" width="42" style="1" customWidth="1"/>
    <col min="3" max="3" width="13.875" style="1" customWidth="1"/>
    <col min="4" max="4" width="22.125" style="1" customWidth="1"/>
    <col min="5" max="5" width="13.875" style="1" customWidth="1"/>
    <col min="6" max="6" width="10.25" style="1" bestFit="1" customWidth="1"/>
    <col min="7" max="7" width="18.125" style="1" customWidth="1"/>
    <col min="8" max="8" width="37.375" style="1" customWidth="1"/>
    <col min="9" max="16384" width="8.875" style="1"/>
  </cols>
  <sheetData>
    <row r="1" spans="1:12" x14ac:dyDescent="0.2">
      <c r="A1" s="891" t="s">
        <v>801</v>
      </c>
      <c r="B1" s="891"/>
      <c r="C1" s="891"/>
      <c r="D1" s="891"/>
      <c r="E1" s="891"/>
      <c r="F1" s="891"/>
      <c r="G1" s="891"/>
      <c r="H1" s="891"/>
    </row>
    <row r="2" spans="1:12" x14ac:dyDescent="0.2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2">
      <c r="A3" s="778" t="s">
        <v>1144</v>
      </c>
      <c r="B3" s="778"/>
      <c r="C3" s="778"/>
      <c r="D3" s="778"/>
      <c r="E3" s="778"/>
      <c r="F3" s="778"/>
      <c r="G3" s="778"/>
      <c r="H3" s="778"/>
      <c r="I3" s="1"/>
      <c r="J3" s="1"/>
      <c r="K3" s="1"/>
      <c r="L3" s="1"/>
    </row>
    <row r="4" spans="1:12" x14ac:dyDescent="0.2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12" x14ac:dyDescent="0.2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139.5" x14ac:dyDescent="0.2">
      <c r="A6" s="35" t="s">
        <v>1550</v>
      </c>
      <c r="B6" s="28" t="s">
        <v>1824</v>
      </c>
      <c r="C6" s="115" t="s">
        <v>1570</v>
      </c>
      <c r="D6" s="115" t="s">
        <v>1825</v>
      </c>
      <c r="E6" s="163" t="s">
        <v>1572</v>
      </c>
      <c r="F6" s="35" t="s">
        <v>477</v>
      </c>
      <c r="G6" s="115" t="s">
        <v>1573</v>
      </c>
      <c r="H6" s="115" t="s">
        <v>1826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H14" sqref="H14"/>
    </sheetView>
  </sheetViews>
  <sheetFormatPr defaultColWidth="8.875" defaultRowHeight="23.25" x14ac:dyDescent="0.5"/>
  <cols>
    <col min="1" max="4" width="20.125" style="60" customWidth="1"/>
    <col min="5" max="5" width="22" style="60" customWidth="1"/>
    <col min="6" max="8" width="20.1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ht="24.75" customHeight="1" x14ac:dyDescent="0.5">
      <c r="A3" s="778" t="s">
        <v>1144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ht="24.75" customHeigh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ht="67.900000000000006" customHeight="1" x14ac:dyDescent="0.5">
      <c r="A7" s="284" t="s">
        <v>1589</v>
      </c>
      <c r="B7" s="284" t="s">
        <v>1590</v>
      </c>
      <c r="C7" s="284" t="s">
        <v>1591</v>
      </c>
      <c r="D7" s="284" t="s">
        <v>1827</v>
      </c>
      <c r="E7" s="284" t="s">
        <v>1828</v>
      </c>
      <c r="F7" s="284" t="s">
        <v>1594</v>
      </c>
      <c r="G7" s="284" t="s">
        <v>1595</v>
      </c>
      <c r="H7" s="284" t="s">
        <v>1596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4"/>
  <sheetViews>
    <sheetView zoomScale="90" zoomScaleNormal="90" workbookViewId="0">
      <selection activeCell="D16" sqref="D16"/>
    </sheetView>
  </sheetViews>
  <sheetFormatPr defaultColWidth="8.875" defaultRowHeight="23.25" x14ac:dyDescent="0.2"/>
  <cols>
    <col min="1" max="1" width="6" style="1" customWidth="1"/>
    <col min="2" max="2" width="28.625" style="1" customWidth="1"/>
    <col min="3" max="3" width="20.25" style="1" customWidth="1"/>
    <col min="4" max="4" width="24.375" style="1" customWidth="1"/>
    <col min="5" max="5" width="11.125" style="1" customWidth="1"/>
    <col min="6" max="6" width="12.375" style="1" customWidth="1"/>
    <col min="7" max="7" width="12" style="1" customWidth="1"/>
    <col min="8" max="9" width="9.625" style="36" customWidth="1"/>
    <col min="10" max="11" width="9.625" style="1" customWidth="1"/>
    <col min="12" max="12" width="14.125" style="557" customWidth="1"/>
    <col min="13" max="13" width="8.875" style="1"/>
    <col min="14" max="14" width="13.625" style="1" customWidth="1"/>
    <col min="15" max="16384" width="8.875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1162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M7" s="50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39.5" x14ac:dyDescent="0.2">
      <c r="A8" s="420">
        <v>1</v>
      </c>
      <c r="B8" s="218" t="s">
        <v>146</v>
      </c>
      <c r="C8" s="165" t="s">
        <v>1149</v>
      </c>
      <c r="D8" s="887" t="s">
        <v>2339</v>
      </c>
      <c r="E8" s="33" t="s">
        <v>1157</v>
      </c>
      <c r="F8" s="221" t="s">
        <v>1158</v>
      </c>
      <c r="G8" s="163" t="s">
        <v>79</v>
      </c>
      <c r="H8" s="163"/>
      <c r="I8" s="163"/>
      <c r="J8" s="163"/>
      <c r="K8" s="163"/>
      <c r="L8" s="898" t="s">
        <v>2257</v>
      </c>
      <c r="M8" s="219"/>
      <c r="N8" s="2"/>
      <c r="O8" s="2"/>
      <c r="P8" s="2"/>
      <c r="Q8" s="2"/>
      <c r="R8" s="2"/>
      <c r="S8" s="38">
        <f>SUM(N8:R8)</f>
        <v>0</v>
      </c>
    </row>
    <row r="9" spans="1:19" ht="116.25" x14ac:dyDescent="0.2">
      <c r="A9" s="35">
        <v>2</v>
      </c>
      <c r="B9" s="218" t="s">
        <v>148</v>
      </c>
      <c r="C9" s="115" t="s">
        <v>1150</v>
      </c>
      <c r="D9" s="888"/>
      <c r="E9" s="33" t="s">
        <v>1151</v>
      </c>
      <c r="F9" s="169" t="s">
        <v>1159</v>
      </c>
      <c r="G9" s="163" t="s">
        <v>79</v>
      </c>
      <c r="H9" s="163"/>
      <c r="I9" s="163"/>
      <c r="J9" s="163"/>
      <c r="K9" s="163"/>
      <c r="L9" s="899"/>
      <c r="M9" s="219"/>
      <c r="O9" s="70"/>
      <c r="S9" s="38">
        <f t="shared" ref="S9:S13" si="0">SUM(N9:R9)</f>
        <v>0</v>
      </c>
    </row>
    <row r="10" spans="1:19" ht="69.75" x14ac:dyDescent="0.2">
      <c r="A10" s="35">
        <v>3</v>
      </c>
      <c r="B10" s="32" t="s">
        <v>149</v>
      </c>
      <c r="C10" s="115" t="s">
        <v>1150</v>
      </c>
      <c r="D10" s="888"/>
      <c r="E10" s="33" t="s">
        <v>1151</v>
      </c>
      <c r="F10" s="169" t="s">
        <v>1159</v>
      </c>
      <c r="G10" s="163" t="s">
        <v>79</v>
      </c>
      <c r="H10" s="163"/>
      <c r="I10" s="163"/>
      <c r="J10" s="163"/>
      <c r="K10" s="163"/>
      <c r="L10" s="899"/>
      <c r="M10" s="219"/>
      <c r="O10" s="70"/>
      <c r="S10" s="38">
        <f t="shared" si="0"/>
        <v>0</v>
      </c>
    </row>
    <row r="11" spans="1:19" ht="69.75" x14ac:dyDescent="0.2">
      <c r="A11" s="35">
        <v>4</v>
      </c>
      <c r="B11" s="28" t="s">
        <v>1163</v>
      </c>
      <c r="C11" s="165" t="s">
        <v>1149</v>
      </c>
      <c r="D11" s="831"/>
      <c r="E11" s="33" t="s">
        <v>1152</v>
      </c>
      <c r="F11" s="169" t="s">
        <v>1160</v>
      </c>
      <c r="G11" s="220">
        <v>20000</v>
      </c>
      <c r="H11" s="32"/>
      <c r="I11" s="32"/>
      <c r="J11" s="32"/>
      <c r="K11" s="32"/>
      <c r="L11" s="900"/>
      <c r="M11" s="1" t="s">
        <v>147</v>
      </c>
      <c r="R11" s="70">
        <f>G11</f>
        <v>20000</v>
      </c>
      <c r="S11" s="38">
        <f t="shared" si="0"/>
        <v>20000</v>
      </c>
    </row>
    <row r="12" spans="1:19" ht="116.25" x14ac:dyDescent="0.2">
      <c r="A12" s="47">
        <v>5</v>
      </c>
      <c r="B12" s="28" t="s">
        <v>1153</v>
      </c>
      <c r="C12" s="170" t="s">
        <v>1154</v>
      </c>
      <c r="D12" s="641" t="s">
        <v>2340</v>
      </c>
      <c r="E12" s="170" t="s">
        <v>1119</v>
      </c>
      <c r="F12" s="12"/>
      <c r="G12" s="136">
        <v>50000</v>
      </c>
      <c r="H12" s="126"/>
      <c r="I12" s="126"/>
      <c r="J12" s="136">
        <v>50000</v>
      </c>
      <c r="K12" s="12"/>
      <c r="L12" s="33" t="s">
        <v>1146</v>
      </c>
      <c r="M12" s="217" t="s">
        <v>1147</v>
      </c>
      <c r="N12" s="216"/>
      <c r="O12" s="70">
        <f>G12</f>
        <v>50000</v>
      </c>
      <c r="P12" s="70"/>
      <c r="S12" s="38">
        <f t="shared" si="0"/>
        <v>50000</v>
      </c>
    </row>
    <row r="13" spans="1:19" ht="116.25" x14ac:dyDescent="0.2">
      <c r="A13" s="47">
        <v>6</v>
      </c>
      <c r="B13" s="28" t="s">
        <v>1155</v>
      </c>
      <c r="C13" s="170" t="s">
        <v>1156</v>
      </c>
      <c r="D13" s="641" t="s">
        <v>2341</v>
      </c>
      <c r="E13" s="170" t="s">
        <v>1119</v>
      </c>
      <c r="F13" s="12"/>
      <c r="G13" s="12" t="s">
        <v>1143</v>
      </c>
      <c r="H13" s="126"/>
      <c r="I13" s="126"/>
      <c r="J13" s="12" t="s">
        <v>1143</v>
      </c>
      <c r="K13" s="12"/>
      <c r="L13" s="33" t="s">
        <v>1146</v>
      </c>
      <c r="M13" s="222" t="s">
        <v>1148</v>
      </c>
      <c r="N13" s="216"/>
      <c r="S13" s="38">
        <f t="shared" si="0"/>
        <v>0</v>
      </c>
    </row>
    <row r="14" spans="1:19" x14ac:dyDescent="0.2">
      <c r="N14" s="99">
        <f>SUM(N8:N13)</f>
        <v>0</v>
      </c>
      <c r="O14" s="99">
        <f t="shared" ref="O14:S14" si="1">SUM(O8:O13)</f>
        <v>50000</v>
      </c>
      <c r="P14" s="99">
        <f t="shared" si="1"/>
        <v>0</v>
      </c>
      <c r="Q14" s="99">
        <f t="shared" si="1"/>
        <v>0</v>
      </c>
      <c r="R14" s="99">
        <f t="shared" si="1"/>
        <v>20000</v>
      </c>
      <c r="S14" s="99">
        <f t="shared" si="1"/>
        <v>70000</v>
      </c>
    </row>
  </sheetData>
  <mergeCells count="15">
    <mergeCell ref="D8:D11"/>
    <mergeCell ref="L8:L11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F7"/>
    <mergeCell ref="G5:G7"/>
    <mergeCell ref="H5:K5"/>
    <mergeCell ref="L5:L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C6" sqref="C6"/>
    </sheetView>
  </sheetViews>
  <sheetFormatPr defaultColWidth="8.875" defaultRowHeight="23.25" x14ac:dyDescent="0.5"/>
  <cols>
    <col min="1" max="1" width="8.375" style="60" customWidth="1"/>
    <col min="2" max="2" width="29.125" style="60" customWidth="1"/>
    <col min="3" max="3" width="23.25" style="60" customWidth="1"/>
    <col min="4" max="4" width="22.125" style="60" customWidth="1"/>
    <col min="5" max="5" width="24.875" style="60" customWidth="1"/>
    <col min="6" max="6" width="13.375" style="60" customWidth="1"/>
    <col min="7" max="7" width="18.125" style="60" customWidth="1"/>
    <col min="8" max="8" width="24.75" style="60" customWidth="1"/>
    <col min="9" max="16384" width="8.875" style="60"/>
  </cols>
  <sheetData>
    <row r="1" spans="1:12" x14ac:dyDescent="0.5">
      <c r="A1" s="901" t="s">
        <v>801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1162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302.25" x14ac:dyDescent="0.5">
      <c r="A6" s="290" t="s">
        <v>1815</v>
      </c>
      <c r="B6" s="334" t="s">
        <v>1808</v>
      </c>
      <c r="C6" s="115" t="s">
        <v>1814</v>
      </c>
      <c r="D6" s="335" t="s">
        <v>1809</v>
      </c>
      <c r="E6" s="115" t="s">
        <v>1816</v>
      </c>
      <c r="F6" s="335" t="s">
        <v>1810</v>
      </c>
      <c r="G6" s="115" t="s">
        <v>1811</v>
      </c>
      <c r="H6" s="115" t="s">
        <v>1812</v>
      </c>
    </row>
  </sheetData>
  <mergeCells count="4">
    <mergeCell ref="A3:H3"/>
    <mergeCell ref="A4:H4"/>
    <mergeCell ref="A1:H1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F7" sqref="F7"/>
    </sheetView>
  </sheetViews>
  <sheetFormatPr defaultColWidth="8.875" defaultRowHeight="23.25" x14ac:dyDescent="0.5"/>
  <cols>
    <col min="1" max="1" width="16" style="60" customWidth="1"/>
    <col min="2" max="2" width="19.625" style="60" customWidth="1"/>
    <col min="3" max="3" width="24.375" style="60" customWidth="1"/>
    <col min="4" max="4" width="22.375" style="60" customWidth="1"/>
    <col min="5" max="5" width="20.125" style="60" customWidth="1"/>
    <col min="6" max="6" width="26.875" style="60" customWidth="1"/>
    <col min="7" max="7" width="18.25" style="60" customWidth="1"/>
    <col min="8" max="8" width="20.8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ht="24.75" customHeight="1" x14ac:dyDescent="0.5">
      <c r="A3" s="778" t="s">
        <v>1162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ht="24.75" customHeigh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ht="348.75" x14ac:dyDescent="0.5">
      <c r="A7" s="284" t="s">
        <v>1823</v>
      </c>
      <c r="B7" s="115" t="s">
        <v>1819</v>
      </c>
      <c r="C7" s="284" t="s">
        <v>1818</v>
      </c>
      <c r="D7" s="32" t="s">
        <v>1817</v>
      </c>
      <c r="E7" s="284" t="s">
        <v>1813</v>
      </c>
      <c r="F7" s="32" t="s">
        <v>1820</v>
      </c>
      <c r="G7" s="284" t="s">
        <v>1821</v>
      </c>
      <c r="H7" s="32" t="s">
        <v>1822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1"/>
  <sheetViews>
    <sheetView zoomScale="90" zoomScaleNormal="90" workbookViewId="0">
      <selection activeCell="E13" sqref="E13"/>
    </sheetView>
  </sheetViews>
  <sheetFormatPr defaultColWidth="9.125" defaultRowHeight="23.25" x14ac:dyDescent="0.5"/>
  <cols>
    <col min="1" max="1" width="5.75" style="60" bestFit="1" customWidth="1"/>
    <col min="2" max="2" width="24.25" style="60" customWidth="1"/>
    <col min="3" max="3" width="15.625" style="60" customWidth="1"/>
    <col min="4" max="4" width="22.125" style="60" customWidth="1"/>
    <col min="5" max="5" width="11.25" style="60" customWidth="1"/>
    <col min="6" max="6" width="13.25" style="60" customWidth="1"/>
    <col min="7" max="7" width="10.75" style="60" customWidth="1"/>
    <col min="8" max="9" width="9.75" style="57" customWidth="1"/>
    <col min="10" max="11" width="9.75" style="60" customWidth="1"/>
    <col min="12" max="12" width="12.25" style="60" customWidth="1"/>
    <col min="13" max="13" width="9.125" style="60"/>
    <col min="14" max="14" width="13.625" style="60" customWidth="1"/>
    <col min="15" max="16384" width="9.125" style="60"/>
  </cols>
  <sheetData>
    <row r="1" spans="1:12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2" s="49" customFormat="1" x14ac:dyDescent="0.2">
      <c r="A3" s="857" t="s">
        <v>709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58" t="s">
        <v>8</v>
      </c>
      <c r="K6" s="58" t="s">
        <v>9</v>
      </c>
      <c r="L6" s="791"/>
    </row>
    <row r="7" spans="1:12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58" t="s">
        <v>12</v>
      </c>
      <c r="K7" s="58" t="s">
        <v>13</v>
      </c>
      <c r="L7" s="791"/>
    </row>
    <row r="8" spans="1:12" s="1" customFormat="1" ht="116.25" x14ac:dyDescent="0.2">
      <c r="A8" s="533"/>
      <c r="B8" s="533"/>
      <c r="C8" s="533"/>
      <c r="D8" s="86" t="s">
        <v>710</v>
      </c>
      <c r="E8" s="75"/>
      <c r="F8" s="198"/>
      <c r="G8" s="198"/>
      <c r="H8" s="198"/>
      <c r="I8" s="198"/>
      <c r="J8" s="198"/>
      <c r="K8" s="198"/>
      <c r="L8" s="198"/>
    </row>
    <row r="17" spans="8:9" x14ac:dyDescent="0.5">
      <c r="H17" s="60"/>
      <c r="I17" s="60"/>
    </row>
    <row r="18" spans="8:9" x14ac:dyDescent="0.5">
      <c r="H18" s="60"/>
      <c r="I18" s="60"/>
    </row>
    <row r="19" spans="8:9" x14ac:dyDescent="0.5">
      <c r="H19" s="60"/>
      <c r="I19" s="60"/>
    </row>
    <row r="20" spans="8:9" x14ac:dyDescent="0.5">
      <c r="H20" s="60"/>
      <c r="I20" s="60"/>
    </row>
    <row r="21" spans="8:9" x14ac:dyDescent="0.5">
      <c r="H21" s="60"/>
      <c r="I21" s="60"/>
    </row>
    <row r="22" spans="8:9" x14ac:dyDescent="0.5">
      <c r="H22" s="60"/>
      <c r="I22" s="60"/>
    </row>
    <row r="23" spans="8:9" x14ac:dyDescent="0.5">
      <c r="H23" s="60"/>
      <c r="I23" s="60"/>
    </row>
    <row r="24" spans="8:9" x14ac:dyDescent="0.5">
      <c r="H24" s="60"/>
      <c r="I24" s="60"/>
    </row>
    <row r="25" spans="8:9" x14ac:dyDescent="0.5">
      <c r="H25" s="60"/>
      <c r="I25" s="60"/>
    </row>
    <row r="26" spans="8:9" x14ac:dyDescent="0.5">
      <c r="H26" s="60"/>
      <c r="I26" s="60"/>
    </row>
    <row r="27" spans="8:9" x14ac:dyDescent="0.5">
      <c r="H27" s="60"/>
      <c r="I27" s="60"/>
    </row>
    <row r="28" spans="8:9" x14ac:dyDescent="0.5">
      <c r="H28" s="60"/>
      <c r="I28" s="60"/>
    </row>
    <row r="29" spans="8:9" x14ac:dyDescent="0.5">
      <c r="H29" s="60"/>
      <c r="I29" s="60"/>
    </row>
    <row r="30" spans="8:9" x14ac:dyDescent="0.5">
      <c r="H30" s="60"/>
      <c r="I30" s="60"/>
    </row>
    <row r="31" spans="8:9" x14ac:dyDescent="0.5">
      <c r="H31" s="60"/>
      <c r="I31" s="60"/>
    </row>
    <row r="32" spans="8:9" x14ac:dyDescent="0.5">
      <c r="H32" s="60"/>
      <c r="I32" s="60"/>
    </row>
    <row r="33" spans="8:9" x14ac:dyDescent="0.5">
      <c r="H33" s="60"/>
      <c r="I33" s="60"/>
    </row>
    <row r="34" spans="8:9" x14ac:dyDescent="0.5">
      <c r="H34" s="60"/>
      <c r="I34" s="60"/>
    </row>
    <row r="35" spans="8:9" x14ac:dyDescent="0.5">
      <c r="H35" s="60"/>
      <c r="I35" s="60"/>
    </row>
    <row r="36" spans="8:9" x14ac:dyDescent="0.5">
      <c r="H36" s="60"/>
      <c r="I36" s="60"/>
    </row>
    <row r="37" spans="8:9" x14ac:dyDescent="0.5">
      <c r="H37" s="60"/>
      <c r="I37" s="60"/>
    </row>
    <row r="38" spans="8:9" x14ac:dyDescent="0.5">
      <c r="H38" s="60"/>
      <c r="I38" s="60"/>
    </row>
    <row r="39" spans="8:9" x14ac:dyDescent="0.5">
      <c r="H39" s="60"/>
      <c r="I39" s="60"/>
    </row>
    <row r="40" spans="8:9" x14ac:dyDescent="0.5">
      <c r="H40" s="60"/>
      <c r="I40" s="60"/>
    </row>
    <row r="41" spans="8:9" x14ac:dyDescent="0.5">
      <c r="H41" s="60"/>
      <c r="I41" s="60"/>
    </row>
    <row r="42" spans="8:9" x14ac:dyDescent="0.5">
      <c r="H42" s="60"/>
      <c r="I42" s="60"/>
    </row>
    <row r="43" spans="8:9" x14ac:dyDescent="0.5">
      <c r="H43" s="60"/>
      <c r="I43" s="60"/>
    </row>
    <row r="44" spans="8:9" x14ac:dyDescent="0.5">
      <c r="H44" s="60"/>
      <c r="I44" s="60"/>
    </row>
    <row r="45" spans="8:9" x14ac:dyDescent="0.5">
      <c r="H45" s="60"/>
      <c r="I45" s="60"/>
    </row>
    <row r="46" spans="8:9" x14ac:dyDescent="0.5">
      <c r="H46" s="60"/>
      <c r="I46" s="60"/>
    </row>
    <row r="47" spans="8:9" x14ac:dyDescent="0.5">
      <c r="H47" s="60"/>
      <c r="I47" s="60"/>
    </row>
    <row r="48" spans="8:9" x14ac:dyDescent="0.5">
      <c r="H48" s="60"/>
      <c r="I48" s="60"/>
    </row>
    <row r="49" spans="8:9" x14ac:dyDescent="0.5">
      <c r="H49" s="60"/>
      <c r="I49" s="60"/>
    </row>
    <row r="50" spans="8:9" x14ac:dyDescent="0.5">
      <c r="H50" s="60"/>
      <c r="I50" s="60"/>
    </row>
    <row r="51" spans="8:9" x14ac:dyDescent="0.5">
      <c r="H51" s="60"/>
      <c r="I51" s="60"/>
    </row>
    <row r="52" spans="8:9" x14ac:dyDescent="0.5">
      <c r="H52" s="60"/>
      <c r="I52" s="60"/>
    </row>
    <row r="53" spans="8:9" x14ac:dyDescent="0.5">
      <c r="H53" s="60"/>
      <c r="I53" s="60"/>
    </row>
    <row r="54" spans="8:9" x14ac:dyDescent="0.5">
      <c r="H54" s="60"/>
      <c r="I54" s="60"/>
    </row>
    <row r="55" spans="8:9" x14ac:dyDescent="0.5">
      <c r="H55" s="60"/>
      <c r="I55" s="60"/>
    </row>
    <row r="56" spans="8:9" x14ac:dyDescent="0.5">
      <c r="H56" s="60"/>
      <c r="I56" s="60"/>
    </row>
    <row r="57" spans="8:9" x14ac:dyDescent="0.5">
      <c r="H57" s="60"/>
      <c r="I57" s="60"/>
    </row>
    <row r="58" spans="8:9" x14ac:dyDescent="0.5">
      <c r="H58" s="60"/>
      <c r="I58" s="60"/>
    </row>
    <row r="59" spans="8:9" x14ac:dyDescent="0.5">
      <c r="H59" s="60"/>
      <c r="I59" s="60"/>
    </row>
    <row r="60" spans="8:9" x14ac:dyDescent="0.5">
      <c r="H60" s="60"/>
      <c r="I60" s="60"/>
    </row>
    <row r="61" spans="8:9" x14ac:dyDescent="0.5">
      <c r="H61" s="60"/>
      <c r="I61" s="60"/>
    </row>
    <row r="62" spans="8:9" x14ac:dyDescent="0.5">
      <c r="H62" s="60"/>
      <c r="I62" s="60"/>
    </row>
    <row r="63" spans="8:9" x14ac:dyDescent="0.5">
      <c r="H63" s="60"/>
      <c r="I63" s="60"/>
    </row>
    <row r="64" spans="8:9" x14ac:dyDescent="0.5">
      <c r="H64" s="60"/>
      <c r="I64" s="60"/>
    </row>
    <row r="65" spans="8:9" x14ac:dyDescent="0.5">
      <c r="H65" s="60"/>
      <c r="I65" s="60"/>
    </row>
    <row r="66" spans="8:9" x14ac:dyDescent="0.5">
      <c r="H66" s="60"/>
      <c r="I66" s="60"/>
    </row>
    <row r="67" spans="8:9" x14ac:dyDescent="0.5">
      <c r="H67" s="60"/>
      <c r="I67" s="60"/>
    </row>
    <row r="68" spans="8:9" x14ac:dyDescent="0.5">
      <c r="H68" s="60"/>
      <c r="I68" s="60"/>
    </row>
    <row r="69" spans="8:9" x14ac:dyDescent="0.5">
      <c r="H69" s="60"/>
      <c r="I69" s="60"/>
    </row>
    <row r="70" spans="8:9" x14ac:dyDescent="0.5">
      <c r="H70" s="60"/>
      <c r="I70" s="60"/>
    </row>
    <row r="71" spans="8:9" x14ac:dyDescent="0.5">
      <c r="H71" s="60"/>
      <c r="I71" s="60"/>
    </row>
    <row r="72" spans="8:9" x14ac:dyDescent="0.5">
      <c r="H72" s="60"/>
      <c r="I72" s="60"/>
    </row>
    <row r="73" spans="8:9" x14ac:dyDescent="0.5">
      <c r="H73" s="60"/>
      <c r="I73" s="60"/>
    </row>
    <row r="74" spans="8:9" x14ac:dyDescent="0.5">
      <c r="H74" s="60"/>
      <c r="I74" s="60"/>
    </row>
    <row r="75" spans="8:9" x14ac:dyDescent="0.5">
      <c r="H75" s="60"/>
      <c r="I75" s="60"/>
    </row>
    <row r="76" spans="8:9" x14ac:dyDescent="0.5">
      <c r="H76" s="60"/>
      <c r="I76" s="60"/>
    </row>
    <row r="77" spans="8:9" x14ac:dyDescent="0.5">
      <c r="H77" s="60"/>
      <c r="I77" s="60"/>
    </row>
    <row r="78" spans="8:9" x14ac:dyDescent="0.5">
      <c r="H78" s="60"/>
      <c r="I78" s="60"/>
    </row>
    <row r="79" spans="8:9" x14ac:dyDescent="0.5">
      <c r="H79" s="60"/>
      <c r="I79" s="60"/>
    </row>
    <row r="80" spans="8:9" x14ac:dyDescent="0.5">
      <c r="H80" s="60"/>
      <c r="I80" s="60"/>
    </row>
    <row r="81" spans="8:9" x14ac:dyDescent="0.5">
      <c r="H81" s="60"/>
      <c r="I81" s="60"/>
    </row>
    <row r="82" spans="8:9" x14ac:dyDescent="0.5">
      <c r="H82" s="60"/>
      <c r="I82" s="60"/>
    </row>
    <row r="83" spans="8:9" x14ac:dyDescent="0.5">
      <c r="H83" s="60"/>
      <c r="I83" s="60"/>
    </row>
    <row r="84" spans="8:9" x14ac:dyDescent="0.5">
      <c r="H84" s="60"/>
      <c r="I84" s="60"/>
    </row>
    <row r="85" spans="8:9" x14ac:dyDescent="0.5">
      <c r="H85" s="60"/>
      <c r="I85" s="60"/>
    </row>
    <row r="86" spans="8:9" x14ac:dyDescent="0.5">
      <c r="H86" s="60"/>
      <c r="I86" s="60"/>
    </row>
    <row r="87" spans="8:9" x14ac:dyDescent="0.5">
      <c r="H87" s="60"/>
      <c r="I87" s="60"/>
    </row>
    <row r="88" spans="8:9" x14ac:dyDescent="0.5">
      <c r="H88" s="60"/>
      <c r="I88" s="60"/>
    </row>
    <row r="89" spans="8:9" x14ac:dyDescent="0.5">
      <c r="H89" s="60"/>
      <c r="I89" s="60"/>
    </row>
    <row r="90" spans="8:9" x14ac:dyDescent="0.5">
      <c r="H90" s="60"/>
      <c r="I90" s="60"/>
    </row>
    <row r="91" spans="8:9" x14ac:dyDescent="0.5">
      <c r="H91" s="60"/>
      <c r="I91" s="60"/>
    </row>
    <row r="92" spans="8:9" x14ac:dyDescent="0.5">
      <c r="H92" s="60"/>
      <c r="I92" s="60"/>
    </row>
    <row r="93" spans="8:9" x14ac:dyDescent="0.5">
      <c r="H93" s="60"/>
      <c r="I93" s="60"/>
    </row>
    <row r="94" spans="8:9" x14ac:dyDescent="0.5">
      <c r="H94" s="60"/>
      <c r="I94" s="60"/>
    </row>
    <row r="95" spans="8:9" x14ac:dyDescent="0.5">
      <c r="H95" s="60"/>
      <c r="I95" s="60"/>
    </row>
    <row r="96" spans="8:9" x14ac:dyDescent="0.5">
      <c r="H96" s="60"/>
      <c r="I96" s="60"/>
    </row>
    <row r="97" spans="8:9" x14ac:dyDescent="0.5">
      <c r="H97" s="60"/>
      <c r="I97" s="60"/>
    </row>
    <row r="98" spans="8:9" x14ac:dyDescent="0.5">
      <c r="H98" s="60"/>
      <c r="I98" s="60"/>
    </row>
    <row r="99" spans="8:9" x14ac:dyDescent="0.5">
      <c r="H99" s="60"/>
      <c r="I99" s="60"/>
    </row>
    <row r="100" spans="8:9" x14ac:dyDescent="0.5">
      <c r="H100" s="60"/>
      <c r="I100" s="60"/>
    </row>
    <row r="101" spans="8:9" x14ac:dyDescent="0.5">
      <c r="H101" s="60"/>
      <c r="I101" s="60"/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1"/>
  <sheetViews>
    <sheetView zoomScale="90" zoomScaleNormal="90" workbookViewId="0">
      <selection activeCell="G9" sqref="G9"/>
    </sheetView>
  </sheetViews>
  <sheetFormatPr defaultColWidth="9.125" defaultRowHeight="23.25" x14ac:dyDescent="0.5"/>
  <cols>
    <col min="1" max="1" width="6.125" style="60" customWidth="1"/>
    <col min="2" max="2" width="23.375" style="60" customWidth="1"/>
    <col min="3" max="3" width="24.625" style="60" customWidth="1"/>
    <col min="4" max="4" width="21.125" style="60" customWidth="1"/>
    <col min="5" max="5" width="11.25" style="60" customWidth="1"/>
    <col min="6" max="6" width="13.875" style="60" customWidth="1"/>
    <col min="7" max="7" width="10.75" style="60" customWidth="1"/>
    <col min="8" max="9" width="9.375" style="57" customWidth="1"/>
    <col min="10" max="11" width="9.375" style="60" customWidth="1"/>
    <col min="12" max="12" width="13.875" style="60" customWidth="1"/>
    <col min="13" max="13" width="9.125" style="60"/>
    <col min="14" max="14" width="13.625" style="60" customWidth="1"/>
    <col min="15" max="16384" width="9.125" style="60"/>
  </cols>
  <sheetData>
    <row r="1" spans="1:13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3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3" s="49" customFormat="1" x14ac:dyDescent="0.2">
      <c r="A3" s="857" t="s">
        <v>609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3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3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3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13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20" t="s">
        <v>12</v>
      </c>
      <c r="K7" s="20" t="s">
        <v>13</v>
      </c>
      <c r="L7" s="791"/>
    </row>
    <row r="8" spans="1:13" s="1" customFormat="1" ht="162.75" x14ac:dyDescent="0.2">
      <c r="A8" s="420">
        <v>1</v>
      </c>
      <c r="B8" s="30" t="s">
        <v>610</v>
      </c>
      <c r="C8" s="140" t="s">
        <v>826</v>
      </c>
      <c r="D8" s="887" t="s">
        <v>2342</v>
      </c>
      <c r="E8" s="141" t="s">
        <v>829</v>
      </c>
      <c r="F8" s="163" t="s">
        <v>831</v>
      </c>
      <c r="G8" s="47" t="s">
        <v>150</v>
      </c>
      <c r="H8" s="47"/>
      <c r="I8" s="47"/>
      <c r="J8" s="47"/>
      <c r="K8" s="47"/>
      <c r="L8" s="535" t="s">
        <v>2258</v>
      </c>
    </row>
    <row r="9" spans="1:13" ht="162.75" x14ac:dyDescent="0.5">
      <c r="A9" s="420">
        <v>2</v>
      </c>
      <c r="B9" s="30" t="s">
        <v>611</v>
      </c>
      <c r="C9" s="140" t="s">
        <v>827</v>
      </c>
      <c r="D9" s="888"/>
      <c r="E9" s="32" t="s">
        <v>830</v>
      </c>
      <c r="F9" s="163" t="s">
        <v>831</v>
      </c>
      <c r="G9" s="47" t="s">
        <v>150</v>
      </c>
      <c r="H9" s="47"/>
      <c r="I9" s="47"/>
      <c r="J9" s="47"/>
      <c r="K9" s="47"/>
      <c r="L9" s="535" t="s">
        <v>2259</v>
      </c>
      <c r="M9" s="1"/>
    </row>
    <row r="10" spans="1:13" ht="93" x14ac:dyDescent="0.5">
      <c r="A10" s="420">
        <v>3</v>
      </c>
      <c r="B10" s="30" t="s">
        <v>612</v>
      </c>
      <c r="C10" s="140" t="s">
        <v>828</v>
      </c>
      <c r="D10" s="831"/>
      <c r="E10" s="55"/>
      <c r="F10" s="163" t="s">
        <v>831</v>
      </c>
      <c r="G10" s="47" t="s">
        <v>150</v>
      </c>
      <c r="H10" s="47"/>
      <c r="I10" s="47"/>
      <c r="J10" s="47"/>
      <c r="K10" s="47"/>
      <c r="L10" s="535" t="s">
        <v>2259</v>
      </c>
      <c r="M10" s="1"/>
    </row>
    <row r="11" spans="1:13" x14ac:dyDescent="0.5">
      <c r="M11" s="1"/>
    </row>
  </sheetData>
  <mergeCells count="14">
    <mergeCell ref="D8:D10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D6" sqref="D6"/>
    </sheetView>
  </sheetViews>
  <sheetFormatPr defaultRowHeight="23.25" x14ac:dyDescent="0.5"/>
  <cols>
    <col min="1" max="1" width="6" style="60" customWidth="1"/>
    <col min="2" max="2" width="43" style="60" customWidth="1"/>
    <col min="3" max="3" width="22.625" style="60" customWidth="1"/>
    <col min="4" max="4" width="16" style="60" customWidth="1"/>
    <col min="5" max="5" width="21.75" style="60" customWidth="1"/>
    <col min="6" max="6" width="16.25" style="60" customWidth="1"/>
    <col min="7" max="7" width="17.875" style="60" customWidth="1"/>
    <col min="8" max="8" width="25.25" style="60" customWidth="1"/>
    <col min="9" max="256" width="9.125" style="60"/>
    <col min="257" max="257" width="6" style="60" customWidth="1"/>
    <col min="258" max="258" width="22.75" style="60" customWidth="1"/>
    <col min="259" max="259" width="23.125" style="60" customWidth="1"/>
    <col min="260" max="260" width="24.375" style="60" customWidth="1"/>
    <col min="261" max="261" width="23" style="60" customWidth="1"/>
    <col min="262" max="262" width="19.375" style="60" customWidth="1"/>
    <col min="263" max="263" width="24.125" style="60" customWidth="1"/>
    <col min="264" max="264" width="22.375" style="60" customWidth="1"/>
    <col min="265" max="512" width="9.125" style="60"/>
    <col min="513" max="513" width="6" style="60" customWidth="1"/>
    <col min="514" max="514" width="22.75" style="60" customWidth="1"/>
    <col min="515" max="515" width="23.125" style="60" customWidth="1"/>
    <col min="516" max="516" width="24.375" style="60" customWidth="1"/>
    <col min="517" max="517" width="23" style="60" customWidth="1"/>
    <col min="518" max="518" width="19.375" style="60" customWidth="1"/>
    <col min="519" max="519" width="24.125" style="60" customWidth="1"/>
    <col min="520" max="520" width="22.375" style="60" customWidth="1"/>
    <col min="521" max="768" width="9.125" style="60"/>
    <col min="769" max="769" width="6" style="60" customWidth="1"/>
    <col min="770" max="770" width="22.75" style="60" customWidth="1"/>
    <col min="771" max="771" width="23.125" style="60" customWidth="1"/>
    <col min="772" max="772" width="24.375" style="60" customWidth="1"/>
    <col min="773" max="773" width="23" style="60" customWidth="1"/>
    <col min="774" max="774" width="19.375" style="60" customWidth="1"/>
    <col min="775" max="775" width="24.125" style="60" customWidth="1"/>
    <col min="776" max="776" width="22.375" style="60" customWidth="1"/>
    <col min="777" max="1024" width="9.125" style="60"/>
    <col min="1025" max="1025" width="6" style="60" customWidth="1"/>
    <col min="1026" max="1026" width="22.75" style="60" customWidth="1"/>
    <col min="1027" max="1027" width="23.125" style="60" customWidth="1"/>
    <col min="1028" max="1028" width="24.375" style="60" customWidth="1"/>
    <col min="1029" max="1029" width="23" style="60" customWidth="1"/>
    <col min="1030" max="1030" width="19.375" style="60" customWidth="1"/>
    <col min="1031" max="1031" width="24.125" style="60" customWidth="1"/>
    <col min="1032" max="1032" width="22.375" style="60" customWidth="1"/>
    <col min="1033" max="1280" width="9.125" style="60"/>
    <col min="1281" max="1281" width="6" style="60" customWidth="1"/>
    <col min="1282" max="1282" width="22.75" style="60" customWidth="1"/>
    <col min="1283" max="1283" width="23.125" style="60" customWidth="1"/>
    <col min="1284" max="1284" width="24.375" style="60" customWidth="1"/>
    <col min="1285" max="1285" width="23" style="60" customWidth="1"/>
    <col min="1286" max="1286" width="19.375" style="60" customWidth="1"/>
    <col min="1287" max="1287" width="24.125" style="60" customWidth="1"/>
    <col min="1288" max="1288" width="22.375" style="60" customWidth="1"/>
    <col min="1289" max="1536" width="9.125" style="60"/>
    <col min="1537" max="1537" width="6" style="60" customWidth="1"/>
    <col min="1538" max="1538" width="22.75" style="60" customWidth="1"/>
    <col min="1539" max="1539" width="23.125" style="60" customWidth="1"/>
    <col min="1540" max="1540" width="24.375" style="60" customWidth="1"/>
    <col min="1541" max="1541" width="23" style="60" customWidth="1"/>
    <col min="1542" max="1542" width="19.375" style="60" customWidth="1"/>
    <col min="1543" max="1543" width="24.125" style="60" customWidth="1"/>
    <col min="1544" max="1544" width="22.375" style="60" customWidth="1"/>
    <col min="1545" max="1792" width="9.125" style="60"/>
    <col min="1793" max="1793" width="6" style="60" customWidth="1"/>
    <col min="1794" max="1794" width="22.75" style="60" customWidth="1"/>
    <col min="1795" max="1795" width="23.125" style="60" customWidth="1"/>
    <col min="1796" max="1796" width="24.375" style="60" customWidth="1"/>
    <col min="1797" max="1797" width="23" style="60" customWidth="1"/>
    <col min="1798" max="1798" width="19.375" style="60" customWidth="1"/>
    <col min="1799" max="1799" width="24.125" style="60" customWidth="1"/>
    <col min="1800" max="1800" width="22.375" style="60" customWidth="1"/>
    <col min="1801" max="2048" width="9.125" style="60"/>
    <col min="2049" max="2049" width="6" style="60" customWidth="1"/>
    <col min="2050" max="2050" width="22.75" style="60" customWidth="1"/>
    <col min="2051" max="2051" width="23.125" style="60" customWidth="1"/>
    <col min="2052" max="2052" width="24.375" style="60" customWidth="1"/>
    <col min="2053" max="2053" width="23" style="60" customWidth="1"/>
    <col min="2054" max="2054" width="19.375" style="60" customWidth="1"/>
    <col min="2055" max="2055" width="24.125" style="60" customWidth="1"/>
    <col min="2056" max="2056" width="22.375" style="60" customWidth="1"/>
    <col min="2057" max="2304" width="9.125" style="60"/>
    <col min="2305" max="2305" width="6" style="60" customWidth="1"/>
    <col min="2306" max="2306" width="22.75" style="60" customWidth="1"/>
    <col min="2307" max="2307" width="23.125" style="60" customWidth="1"/>
    <col min="2308" max="2308" width="24.375" style="60" customWidth="1"/>
    <col min="2309" max="2309" width="23" style="60" customWidth="1"/>
    <col min="2310" max="2310" width="19.375" style="60" customWidth="1"/>
    <col min="2311" max="2311" width="24.125" style="60" customWidth="1"/>
    <col min="2312" max="2312" width="22.375" style="60" customWidth="1"/>
    <col min="2313" max="2560" width="9.125" style="60"/>
    <col min="2561" max="2561" width="6" style="60" customWidth="1"/>
    <col min="2562" max="2562" width="22.75" style="60" customWidth="1"/>
    <col min="2563" max="2563" width="23.125" style="60" customWidth="1"/>
    <col min="2564" max="2564" width="24.375" style="60" customWidth="1"/>
    <col min="2565" max="2565" width="23" style="60" customWidth="1"/>
    <col min="2566" max="2566" width="19.375" style="60" customWidth="1"/>
    <col min="2567" max="2567" width="24.125" style="60" customWidth="1"/>
    <col min="2568" max="2568" width="22.375" style="60" customWidth="1"/>
    <col min="2569" max="2816" width="9.125" style="60"/>
    <col min="2817" max="2817" width="6" style="60" customWidth="1"/>
    <col min="2818" max="2818" width="22.75" style="60" customWidth="1"/>
    <col min="2819" max="2819" width="23.125" style="60" customWidth="1"/>
    <col min="2820" max="2820" width="24.375" style="60" customWidth="1"/>
    <col min="2821" max="2821" width="23" style="60" customWidth="1"/>
    <col min="2822" max="2822" width="19.375" style="60" customWidth="1"/>
    <col min="2823" max="2823" width="24.125" style="60" customWidth="1"/>
    <col min="2824" max="2824" width="22.375" style="60" customWidth="1"/>
    <col min="2825" max="3072" width="9.125" style="60"/>
    <col min="3073" max="3073" width="6" style="60" customWidth="1"/>
    <col min="3074" max="3074" width="22.75" style="60" customWidth="1"/>
    <col min="3075" max="3075" width="23.125" style="60" customWidth="1"/>
    <col min="3076" max="3076" width="24.375" style="60" customWidth="1"/>
    <col min="3077" max="3077" width="23" style="60" customWidth="1"/>
    <col min="3078" max="3078" width="19.375" style="60" customWidth="1"/>
    <col min="3079" max="3079" width="24.125" style="60" customWidth="1"/>
    <col min="3080" max="3080" width="22.375" style="60" customWidth="1"/>
    <col min="3081" max="3328" width="9.125" style="60"/>
    <col min="3329" max="3329" width="6" style="60" customWidth="1"/>
    <col min="3330" max="3330" width="22.75" style="60" customWidth="1"/>
    <col min="3331" max="3331" width="23.125" style="60" customWidth="1"/>
    <col min="3332" max="3332" width="24.375" style="60" customWidth="1"/>
    <col min="3333" max="3333" width="23" style="60" customWidth="1"/>
    <col min="3334" max="3334" width="19.375" style="60" customWidth="1"/>
    <col min="3335" max="3335" width="24.125" style="60" customWidth="1"/>
    <col min="3336" max="3336" width="22.375" style="60" customWidth="1"/>
    <col min="3337" max="3584" width="9.125" style="60"/>
    <col min="3585" max="3585" width="6" style="60" customWidth="1"/>
    <col min="3586" max="3586" width="22.75" style="60" customWidth="1"/>
    <col min="3587" max="3587" width="23.125" style="60" customWidth="1"/>
    <col min="3588" max="3588" width="24.375" style="60" customWidth="1"/>
    <col min="3589" max="3589" width="23" style="60" customWidth="1"/>
    <col min="3590" max="3590" width="19.375" style="60" customWidth="1"/>
    <col min="3591" max="3591" width="24.125" style="60" customWidth="1"/>
    <col min="3592" max="3592" width="22.375" style="60" customWidth="1"/>
    <col min="3593" max="3840" width="9.125" style="60"/>
    <col min="3841" max="3841" width="6" style="60" customWidth="1"/>
    <col min="3842" max="3842" width="22.75" style="60" customWidth="1"/>
    <col min="3843" max="3843" width="23.125" style="60" customWidth="1"/>
    <col min="3844" max="3844" width="24.375" style="60" customWidth="1"/>
    <col min="3845" max="3845" width="23" style="60" customWidth="1"/>
    <col min="3846" max="3846" width="19.375" style="60" customWidth="1"/>
    <col min="3847" max="3847" width="24.125" style="60" customWidth="1"/>
    <col min="3848" max="3848" width="22.375" style="60" customWidth="1"/>
    <col min="3849" max="4096" width="9.125" style="60"/>
    <col min="4097" max="4097" width="6" style="60" customWidth="1"/>
    <col min="4098" max="4098" width="22.75" style="60" customWidth="1"/>
    <col min="4099" max="4099" width="23.125" style="60" customWidth="1"/>
    <col min="4100" max="4100" width="24.375" style="60" customWidth="1"/>
    <col min="4101" max="4101" width="23" style="60" customWidth="1"/>
    <col min="4102" max="4102" width="19.375" style="60" customWidth="1"/>
    <col min="4103" max="4103" width="24.125" style="60" customWidth="1"/>
    <col min="4104" max="4104" width="22.375" style="60" customWidth="1"/>
    <col min="4105" max="4352" width="9.125" style="60"/>
    <col min="4353" max="4353" width="6" style="60" customWidth="1"/>
    <col min="4354" max="4354" width="22.75" style="60" customWidth="1"/>
    <col min="4355" max="4355" width="23.125" style="60" customWidth="1"/>
    <col min="4356" max="4356" width="24.375" style="60" customWidth="1"/>
    <col min="4357" max="4357" width="23" style="60" customWidth="1"/>
    <col min="4358" max="4358" width="19.375" style="60" customWidth="1"/>
    <col min="4359" max="4359" width="24.125" style="60" customWidth="1"/>
    <col min="4360" max="4360" width="22.375" style="60" customWidth="1"/>
    <col min="4361" max="4608" width="9.125" style="60"/>
    <col min="4609" max="4609" width="6" style="60" customWidth="1"/>
    <col min="4610" max="4610" width="22.75" style="60" customWidth="1"/>
    <col min="4611" max="4611" width="23.125" style="60" customWidth="1"/>
    <col min="4612" max="4612" width="24.375" style="60" customWidth="1"/>
    <col min="4613" max="4613" width="23" style="60" customWidth="1"/>
    <col min="4614" max="4614" width="19.375" style="60" customWidth="1"/>
    <col min="4615" max="4615" width="24.125" style="60" customWidth="1"/>
    <col min="4616" max="4616" width="22.375" style="60" customWidth="1"/>
    <col min="4617" max="4864" width="9.125" style="60"/>
    <col min="4865" max="4865" width="6" style="60" customWidth="1"/>
    <col min="4866" max="4866" width="22.75" style="60" customWidth="1"/>
    <col min="4867" max="4867" width="23.125" style="60" customWidth="1"/>
    <col min="4868" max="4868" width="24.375" style="60" customWidth="1"/>
    <col min="4869" max="4869" width="23" style="60" customWidth="1"/>
    <col min="4870" max="4870" width="19.375" style="60" customWidth="1"/>
    <col min="4871" max="4871" width="24.125" style="60" customWidth="1"/>
    <col min="4872" max="4872" width="22.375" style="60" customWidth="1"/>
    <col min="4873" max="5120" width="9.125" style="60"/>
    <col min="5121" max="5121" width="6" style="60" customWidth="1"/>
    <col min="5122" max="5122" width="22.75" style="60" customWidth="1"/>
    <col min="5123" max="5123" width="23.125" style="60" customWidth="1"/>
    <col min="5124" max="5124" width="24.375" style="60" customWidth="1"/>
    <col min="5125" max="5125" width="23" style="60" customWidth="1"/>
    <col min="5126" max="5126" width="19.375" style="60" customWidth="1"/>
    <col min="5127" max="5127" width="24.125" style="60" customWidth="1"/>
    <col min="5128" max="5128" width="22.375" style="60" customWidth="1"/>
    <col min="5129" max="5376" width="9.125" style="60"/>
    <col min="5377" max="5377" width="6" style="60" customWidth="1"/>
    <col min="5378" max="5378" width="22.75" style="60" customWidth="1"/>
    <col min="5379" max="5379" width="23.125" style="60" customWidth="1"/>
    <col min="5380" max="5380" width="24.375" style="60" customWidth="1"/>
    <col min="5381" max="5381" width="23" style="60" customWidth="1"/>
    <col min="5382" max="5382" width="19.375" style="60" customWidth="1"/>
    <col min="5383" max="5383" width="24.125" style="60" customWidth="1"/>
    <col min="5384" max="5384" width="22.375" style="60" customWidth="1"/>
    <col min="5385" max="5632" width="9.125" style="60"/>
    <col min="5633" max="5633" width="6" style="60" customWidth="1"/>
    <col min="5634" max="5634" width="22.75" style="60" customWidth="1"/>
    <col min="5635" max="5635" width="23.125" style="60" customWidth="1"/>
    <col min="5636" max="5636" width="24.375" style="60" customWidth="1"/>
    <col min="5637" max="5637" width="23" style="60" customWidth="1"/>
    <col min="5638" max="5638" width="19.375" style="60" customWidth="1"/>
    <col min="5639" max="5639" width="24.125" style="60" customWidth="1"/>
    <col min="5640" max="5640" width="22.375" style="60" customWidth="1"/>
    <col min="5641" max="5888" width="9.125" style="60"/>
    <col min="5889" max="5889" width="6" style="60" customWidth="1"/>
    <col min="5890" max="5890" width="22.75" style="60" customWidth="1"/>
    <col min="5891" max="5891" width="23.125" style="60" customWidth="1"/>
    <col min="5892" max="5892" width="24.375" style="60" customWidth="1"/>
    <col min="5893" max="5893" width="23" style="60" customWidth="1"/>
    <col min="5894" max="5894" width="19.375" style="60" customWidth="1"/>
    <col min="5895" max="5895" width="24.125" style="60" customWidth="1"/>
    <col min="5896" max="5896" width="22.375" style="60" customWidth="1"/>
    <col min="5897" max="6144" width="9.125" style="60"/>
    <col min="6145" max="6145" width="6" style="60" customWidth="1"/>
    <col min="6146" max="6146" width="22.75" style="60" customWidth="1"/>
    <col min="6147" max="6147" width="23.125" style="60" customWidth="1"/>
    <col min="6148" max="6148" width="24.375" style="60" customWidth="1"/>
    <col min="6149" max="6149" width="23" style="60" customWidth="1"/>
    <col min="6150" max="6150" width="19.375" style="60" customWidth="1"/>
    <col min="6151" max="6151" width="24.125" style="60" customWidth="1"/>
    <col min="6152" max="6152" width="22.375" style="60" customWidth="1"/>
    <col min="6153" max="6400" width="9.125" style="60"/>
    <col min="6401" max="6401" width="6" style="60" customWidth="1"/>
    <col min="6402" max="6402" width="22.75" style="60" customWidth="1"/>
    <col min="6403" max="6403" width="23.125" style="60" customWidth="1"/>
    <col min="6404" max="6404" width="24.375" style="60" customWidth="1"/>
    <col min="6405" max="6405" width="23" style="60" customWidth="1"/>
    <col min="6406" max="6406" width="19.375" style="60" customWidth="1"/>
    <col min="6407" max="6407" width="24.125" style="60" customWidth="1"/>
    <col min="6408" max="6408" width="22.375" style="60" customWidth="1"/>
    <col min="6409" max="6656" width="9.125" style="60"/>
    <col min="6657" max="6657" width="6" style="60" customWidth="1"/>
    <col min="6658" max="6658" width="22.75" style="60" customWidth="1"/>
    <col min="6659" max="6659" width="23.125" style="60" customWidth="1"/>
    <col min="6660" max="6660" width="24.375" style="60" customWidth="1"/>
    <col min="6661" max="6661" width="23" style="60" customWidth="1"/>
    <col min="6662" max="6662" width="19.375" style="60" customWidth="1"/>
    <col min="6663" max="6663" width="24.125" style="60" customWidth="1"/>
    <col min="6664" max="6664" width="22.375" style="60" customWidth="1"/>
    <col min="6665" max="6912" width="9.125" style="60"/>
    <col min="6913" max="6913" width="6" style="60" customWidth="1"/>
    <col min="6914" max="6914" width="22.75" style="60" customWidth="1"/>
    <col min="6915" max="6915" width="23.125" style="60" customWidth="1"/>
    <col min="6916" max="6916" width="24.375" style="60" customWidth="1"/>
    <col min="6917" max="6917" width="23" style="60" customWidth="1"/>
    <col min="6918" max="6918" width="19.375" style="60" customWidth="1"/>
    <col min="6919" max="6919" width="24.125" style="60" customWidth="1"/>
    <col min="6920" max="6920" width="22.375" style="60" customWidth="1"/>
    <col min="6921" max="7168" width="9.125" style="60"/>
    <col min="7169" max="7169" width="6" style="60" customWidth="1"/>
    <col min="7170" max="7170" width="22.75" style="60" customWidth="1"/>
    <col min="7171" max="7171" width="23.125" style="60" customWidth="1"/>
    <col min="7172" max="7172" width="24.375" style="60" customWidth="1"/>
    <col min="7173" max="7173" width="23" style="60" customWidth="1"/>
    <col min="7174" max="7174" width="19.375" style="60" customWidth="1"/>
    <col min="7175" max="7175" width="24.125" style="60" customWidth="1"/>
    <col min="7176" max="7176" width="22.375" style="60" customWidth="1"/>
    <col min="7177" max="7424" width="9.125" style="60"/>
    <col min="7425" max="7425" width="6" style="60" customWidth="1"/>
    <col min="7426" max="7426" width="22.75" style="60" customWidth="1"/>
    <col min="7427" max="7427" width="23.125" style="60" customWidth="1"/>
    <col min="7428" max="7428" width="24.375" style="60" customWidth="1"/>
    <col min="7429" max="7429" width="23" style="60" customWidth="1"/>
    <col min="7430" max="7430" width="19.375" style="60" customWidth="1"/>
    <col min="7431" max="7431" width="24.125" style="60" customWidth="1"/>
    <col min="7432" max="7432" width="22.375" style="60" customWidth="1"/>
    <col min="7433" max="7680" width="9.125" style="60"/>
    <col min="7681" max="7681" width="6" style="60" customWidth="1"/>
    <col min="7682" max="7682" width="22.75" style="60" customWidth="1"/>
    <col min="7683" max="7683" width="23.125" style="60" customWidth="1"/>
    <col min="7684" max="7684" width="24.375" style="60" customWidth="1"/>
    <col min="7685" max="7685" width="23" style="60" customWidth="1"/>
    <col min="7686" max="7686" width="19.375" style="60" customWidth="1"/>
    <col min="7687" max="7687" width="24.125" style="60" customWidth="1"/>
    <col min="7688" max="7688" width="22.375" style="60" customWidth="1"/>
    <col min="7689" max="7936" width="9.125" style="60"/>
    <col min="7937" max="7937" width="6" style="60" customWidth="1"/>
    <col min="7938" max="7938" width="22.75" style="60" customWidth="1"/>
    <col min="7939" max="7939" width="23.125" style="60" customWidth="1"/>
    <col min="7940" max="7940" width="24.375" style="60" customWidth="1"/>
    <col min="7941" max="7941" width="23" style="60" customWidth="1"/>
    <col min="7942" max="7942" width="19.375" style="60" customWidth="1"/>
    <col min="7943" max="7943" width="24.125" style="60" customWidth="1"/>
    <col min="7944" max="7944" width="22.375" style="60" customWidth="1"/>
    <col min="7945" max="8192" width="9.125" style="60"/>
    <col min="8193" max="8193" width="6" style="60" customWidth="1"/>
    <col min="8194" max="8194" width="22.75" style="60" customWidth="1"/>
    <col min="8195" max="8195" width="23.125" style="60" customWidth="1"/>
    <col min="8196" max="8196" width="24.375" style="60" customWidth="1"/>
    <col min="8197" max="8197" width="23" style="60" customWidth="1"/>
    <col min="8198" max="8198" width="19.375" style="60" customWidth="1"/>
    <col min="8199" max="8199" width="24.125" style="60" customWidth="1"/>
    <col min="8200" max="8200" width="22.375" style="60" customWidth="1"/>
    <col min="8201" max="8448" width="9.125" style="60"/>
    <col min="8449" max="8449" width="6" style="60" customWidth="1"/>
    <col min="8450" max="8450" width="22.75" style="60" customWidth="1"/>
    <col min="8451" max="8451" width="23.125" style="60" customWidth="1"/>
    <col min="8452" max="8452" width="24.375" style="60" customWidth="1"/>
    <col min="8453" max="8453" width="23" style="60" customWidth="1"/>
    <col min="8454" max="8454" width="19.375" style="60" customWidth="1"/>
    <col min="8455" max="8455" width="24.125" style="60" customWidth="1"/>
    <col min="8456" max="8456" width="22.375" style="60" customWidth="1"/>
    <col min="8457" max="8704" width="9.125" style="60"/>
    <col min="8705" max="8705" width="6" style="60" customWidth="1"/>
    <col min="8706" max="8706" width="22.75" style="60" customWidth="1"/>
    <col min="8707" max="8707" width="23.125" style="60" customWidth="1"/>
    <col min="8708" max="8708" width="24.375" style="60" customWidth="1"/>
    <col min="8709" max="8709" width="23" style="60" customWidth="1"/>
    <col min="8710" max="8710" width="19.375" style="60" customWidth="1"/>
    <col min="8711" max="8711" width="24.125" style="60" customWidth="1"/>
    <col min="8712" max="8712" width="22.375" style="60" customWidth="1"/>
    <col min="8713" max="8960" width="9.125" style="60"/>
    <col min="8961" max="8961" width="6" style="60" customWidth="1"/>
    <col min="8962" max="8962" width="22.75" style="60" customWidth="1"/>
    <col min="8963" max="8963" width="23.125" style="60" customWidth="1"/>
    <col min="8964" max="8964" width="24.375" style="60" customWidth="1"/>
    <col min="8965" max="8965" width="23" style="60" customWidth="1"/>
    <col min="8966" max="8966" width="19.375" style="60" customWidth="1"/>
    <col min="8967" max="8967" width="24.125" style="60" customWidth="1"/>
    <col min="8968" max="8968" width="22.375" style="60" customWidth="1"/>
    <col min="8969" max="9216" width="9.125" style="60"/>
    <col min="9217" max="9217" width="6" style="60" customWidth="1"/>
    <col min="9218" max="9218" width="22.75" style="60" customWidth="1"/>
    <col min="9219" max="9219" width="23.125" style="60" customWidth="1"/>
    <col min="9220" max="9220" width="24.375" style="60" customWidth="1"/>
    <col min="9221" max="9221" width="23" style="60" customWidth="1"/>
    <col min="9222" max="9222" width="19.375" style="60" customWidth="1"/>
    <col min="9223" max="9223" width="24.125" style="60" customWidth="1"/>
    <col min="9224" max="9224" width="22.375" style="60" customWidth="1"/>
    <col min="9225" max="9472" width="9.125" style="60"/>
    <col min="9473" max="9473" width="6" style="60" customWidth="1"/>
    <col min="9474" max="9474" width="22.75" style="60" customWidth="1"/>
    <col min="9475" max="9475" width="23.125" style="60" customWidth="1"/>
    <col min="9476" max="9476" width="24.375" style="60" customWidth="1"/>
    <col min="9477" max="9477" width="23" style="60" customWidth="1"/>
    <col min="9478" max="9478" width="19.375" style="60" customWidth="1"/>
    <col min="9479" max="9479" width="24.125" style="60" customWidth="1"/>
    <col min="9480" max="9480" width="22.375" style="60" customWidth="1"/>
    <col min="9481" max="9728" width="9.125" style="60"/>
    <col min="9729" max="9729" width="6" style="60" customWidth="1"/>
    <col min="9730" max="9730" width="22.75" style="60" customWidth="1"/>
    <col min="9731" max="9731" width="23.125" style="60" customWidth="1"/>
    <col min="9732" max="9732" width="24.375" style="60" customWidth="1"/>
    <col min="9733" max="9733" width="23" style="60" customWidth="1"/>
    <col min="9734" max="9734" width="19.375" style="60" customWidth="1"/>
    <col min="9735" max="9735" width="24.125" style="60" customWidth="1"/>
    <col min="9736" max="9736" width="22.375" style="60" customWidth="1"/>
    <col min="9737" max="9984" width="9.125" style="60"/>
    <col min="9985" max="9985" width="6" style="60" customWidth="1"/>
    <col min="9986" max="9986" width="22.75" style="60" customWidth="1"/>
    <col min="9987" max="9987" width="23.125" style="60" customWidth="1"/>
    <col min="9988" max="9988" width="24.375" style="60" customWidth="1"/>
    <col min="9989" max="9989" width="23" style="60" customWidth="1"/>
    <col min="9990" max="9990" width="19.375" style="60" customWidth="1"/>
    <col min="9991" max="9991" width="24.125" style="60" customWidth="1"/>
    <col min="9992" max="9992" width="22.375" style="60" customWidth="1"/>
    <col min="9993" max="10240" width="9.125" style="60"/>
    <col min="10241" max="10241" width="6" style="60" customWidth="1"/>
    <col min="10242" max="10242" width="22.75" style="60" customWidth="1"/>
    <col min="10243" max="10243" width="23.125" style="60" customWidth="1"/>
    <col min="10244" max="10244" width="24.375" style="60" customWidth="1"/>
    <col min="10245" max="10245" width="23" style="60" customWidth="1"/>
    <col min="10246" max="10246" width="19.375" style="60" customWidth="1"/>
    <col min="10247" max="10247" width="24.125" style="60" customWidth="1"/>
    <col min="10248" max="10248" width="22.375" style="60" customWidth="1"/>
    <col min="10249" max="10496" width="9.125" style="60"/>
    <col min="10497" max="10497" width="6" style="60" customWidth="1"/>
    <col min="10498" max="10498" width="22.75" style="60" customWidth="1"/>
    <col min="10499" max="10499" width="23.125" style="60" customWidth="1"/>
    <col min="10500" max="10500" width="24.375" style="60" customWidth="1"/>
    <col min="10501" max="10501" width="23" style="60" customWidth="1"/>
    <col min="10502" max="10502" width="19.375" style="60" customWidth="1"/>
    <col min="10503" max="10503" width="24.125" style="60" customWidth="1"/>
    <col min="10504" max="10504" width="22.375" style="60" customWidth="1"/>
    <col min="10505" max="10752" width="9.125" style="60"/>
    <col min="10753" max="10753" width="6" style="60" customWidth="1"/>
    <col min="10754" max="10754" width="22.75" style="60" customWidth="1"/>
    <col min="10755" max="10755" width="23.125" style="60" customWidth="1"/>
    <col min="10756" max="10756" width="24.375" style="60" customWidth="1"/>
    <col min="10757" max="10757" width="23" style="60" customWidth="1"/>
    <col min="10758" max="10758" width="19.375" style="60" customWidth="1"/>
    <col min="10759" max="10759" width="24.125" style="60" customWidth="1"/>
    <col min="10760" max="10760" width="22.375" style="60" customWidth="1"/>
    <col min="10761" max="11008" width="9.125" style="60"/>
    <col min="11009" max="11009" width="6" style="60" customWidth="1"/>
    <col min="11010" max="11010" width="22.75" style="60" customWidth="1"/>
    <col min="11011" max="11011" width="23.125" style="60" customWidth="1"/>
    <col min="11012" max="11012" width="24.375" style="60" customWidth="1"/>
    <col min="11013" max="11013" width="23" style="60" customWidth="1"/>
    <col min="11014" max="11014" width="19.375" style="60" customWidth="1"/>
    <col min="11015" max="11015" width="24.125" style="60" customWidth="1"/>
    <col min="11016" max="11016" width="22.375" style="60" customWidth="1"/>
    <col min="11017" max="11264" width="9.125" style="60"/>
    <col min="11265" max="11265" width="6" style="60" customWidth="1"/>
    <col min="11266" max="11266" width="22.75" style="60" customWidth="1"/>
    <col min="11267" max="11267" width="23.125" style="60" customWidth="1"/>
    <col min="11268" max="11268" width="24.375" style="60" customWidth="1"/>
    <col min="11269" max="11269" width="23" style="60" customWidth="1"/>
    <col min="11270" max="11270" width="19.375" style="60" customWidth="1"/>
    <col min="11271" max="11271" width="24.125" style="60" customWidth="1"/>
    <col min="11272" max="11272" width="22.375" style="60" customWidth="1"/>
    <col min="11273" max="11520" width="9.125" style="60"/>
    <col min="11521" max="11521" width="6" style="60" customWidth="1"/>
    <col min="11522" max="11522" width="22.75" style="60" customWidth="1"/>
    <col min="11523" max="11523" width="23.125" style="60" customWidth="1"/>
    <col min="11524" max="11524" width="24.375" style="60" customWidth="1"/>
    <col min="11525" max="11525" width="23" style="60" customWidth="1"/>
    <col min="11526" max="11526" width="19.375" style="60" customWidth="1"/>
    <col min="11527" max="11527" width="24.125" style="60" customWidth="1"/>
    <col min="11528" max="11528" width="22.375" style="60" customWidth="1"/>
    <col min="11529" max="11776" width="9.125" style="60"/>
    <col min="11777" max="11777" width="6" style="60" customWidth="1"/>
    <col min="11778" max="11778" width="22.75" style="60" customWidth="1"/>
    <col min="11779" max="11779" width="23.125" style="60" customWidth="1"/>
    <col min="11780" max="11780" width="24.375" style="60" customWidth="1"/>
    <col min="11781" max="11781" width="23" style="60" customWidth="1"/>
    <col min="11782" max="11782" width="19.375" style="60" customWidth="1"/>
    <col min="11783" max="11783" width="24.125" style="60" customWidth="1"/>
    <col min="11784" max="11784" width="22.375" style="60" customWidth="1"/>
    <col min="11785" max="12032" width="9.125" style="60"/>
    <col min="12033" max="12033" width="6" style="60" customWidth="1"/>
    <col min="12034" max="12034" width="22.75" style="60" customWidth="1"/>
    <col min="12035" max="12035" width="23.125" style="60" customWidth="1"/>
    <col min="12036" max="12036" width="24.375" style="60" customWidth="1"/>
    <col min="12037" max="12037" width="23" style="60" customWidth="1"/>
    <col min="12038" max="12038" width="19.375" style="60" customWidth="1"/>
    <col min="12039" max="12039" width="24.125" style="60" customWidth="1"/>
    <col min="12040" max="12040" width="22.375" style="60" customWidth="1"/>
    <col min="12041" max="12288" width="9.125" style="60"/>
    <col min="12289" max="12289" width="6" style="60" customWidth="1"/>
    <col min="12290" max="12290" width="22.75" style="60" customWidth="1"/>
    <col min="12291" max="12291" width="23.125" style="60" customWidth="1"/>
    <col min="12292" max="12292" width="24.375" style="60" customWidth="1"/>
    <col min="12293" max="12293" width="23" style="60" customWidth="1"/>
    <col min="12294" max="12294" width="19.375" style="60" customWidth="1"/>
    <col min="12295" max="12295" width="24.125" style="60" customWidth="1"/>
    <col min="12296" max="12296" width="22.375" style="60" customWidth="1"/>
    <col min="12297" max="12544" width="9.125" style="60"/>
    <col min="12545" max="12545" width="6" style="60" customWidth="1"/>
    <col min="12546" max="12546" width="22.75" style="60" customWidth="1"/>
    <col min="12547" max="12547" width="23.125" style="60" customWidth="1"/>
    <col min="12548" max="12548" width="24.375" style="60" customWidth="1"/>
    <col min="12549" max="12549" width="23" style="60" customWidth="1"/>
    <col min="12550" max="12550" width="19.375" style="60" customWidth="1"/>
    <col min="12551" max="12551" width="24.125" style="60" customWidth="1"/>
    <col min="12552" max="12552" width="22.375" style="60" customWidth="1"/>
    <col min="12553" max="12800" width="9.125" style="60"/>
    <col min="12801" max="12801" width="6" style="60" customWidth="1"/>
    <col min="12802" max="12802" width="22.75" style="60" customWidth="1"/>
    <col min="12803" max="12803" width="23.125" style="60" customWidth="1"/>
    <col min="12804" max="12804" width="24.375" style="60" customWidth="1"/>
    <col min="12805" max="12805" width="23" style="60" customWidth="1"/>
    <col min="12806" max="12806" width="19.375" style="60" customWidth="1"/>
    <col min="12807" max="12807" width="24.125" style="60" customWidth="1"/>
    <col min="12808" max="12808" width="22.375" style="60" customWidth="1"/>
    <col min="12809" max="13056" width="9.125" style="60"/>
    <col min="13057" max="13057" width="6" style="60" customWidth="1"/>
    <col min="13058" max="13058" width="22.75" style="60" customWidth="1"/>
    <col min="13059" max="13059" width="23.125" style="60" customWidth="1"/>
    <col min="13060" max="13060" width="24.375" style="60" customWidth="1"/>
    <col min="13061" max="13061" width="23" style="60" customWidth="1"/>
    <col min="13062" max="13062" width="19.375" style="60" customWidth="1"/>
    <col min="13063" max="13063" width="24.125" style="60" customWidth="1"/>
    <col min="13064" max="13064" width="22.375" style="60" customWidth="1"/>
    <col min="13065" max="13312" width="9.125" style="60"/>
    <col min="13313" max="13313" width="6" style="60" customWidth="1"/>
    <col min="13314" max="13314" width="22.75" style="60" customWidth="1"/>
    <col min="13315" max="13315" width="23.125" style="60" customWidth="1"/>
    <col min="13316" max="13316" width="24.375" style="60" customWidth="1"/>
    <col min="13317" max="13317" width="23" style="60" customWidth="1"/>
    <col min="13318" max="13318" width="19.375" style="60" customWidth="1"/>
    <col min="13319" max="13319" width="24.125" style="60" customWidth="1"/>
    <col min="13320" max="13320" width="22.375" style="60" customWidth="1"/>
    <col min="13321" max="13568" width="9.125" style="60"/>
    <col min="13569" max="13569" width="6" style="60" customWidth="1"/>
    <col min="13570" max="13570" width="22.75" style="60" customWidth="1"/>
    <col min="13571" max="13571" width="23.125" style="60" customWidth="1"/>
    <col min="13572" max="13572" width="24.375" style="60" customWidth="1"/>
    <col min="13573" max="13573" width="23" style="60" customWidth="1"/>
    <col min="13574" max="13574" width="19.375" style="60" customWidth="1"/>
    <col min="13575" max="13575" width="24.125" style="60" customWidth="1"/>
    <col min="13576" max="13576" width="22.375" style="60" customWidth="1"/>
    <col min="13577" max="13824" width="9.125" style="60"/>
    <col min="13825" max="13825" width="6" style="60" customWidth="1"/>
    <col min="13826" max="13826" width="22.75" style="60" customWidth="1"/>
    <col min="13827" max="13827" width="23.125" style="60" customWidth="1"/>
    <col min="13828" max="13828" width="24.375" style="60" customWidth="1"/>
    <col min="13829" max="13829" width="23" style="60" customWidth="1"/>
    <col min="13830" max="13830" width="19.375" style="60" customWidth="1"/>
    <col min="13831" max="13831" width="24.125" style="60" customWidth="1"/>
    <col min="13832" max="13832" width="22.375" style="60" customWidth="1"/>
    <col min="13833" max="14080" width="9.125" style="60"/>
    <col min="14081" max="14081" width="6" style="60" customWidth="1"/>
    <col min="14082" max="14082" width="22.75" style="60" customWidth="1"/>
    <col min="14083" max="14083" width="23.125" style="60" customWidth="1"/>
    <col min="14084" max="14084" width="24.375" style="60" customWidth="1"/>
    <col min="14085" max="14085" width="23" style="60" customWidth="1"/>
    <col min="14086" max="14086" width="19.375" style="60" customWidth="1"/>
    <col min="14087" max="14087" width="24.125" style="60" customWidth="1"/>
    <col min="14088" max="14088" width="22.375" style="60" customWidth="1"/>
    <col min="14089" max="14336" width="9.125" style="60"/>
    <col min="14337" max="14337" width="6" style="60" customWidth="1"/>
    <col min="14338" max="14338" width="22.75" style="60" customWidth="1"/>
    <col min="14339" max="14339" width="23.125" style="60" customWidth="1"/>
    <col min="14340" max="14340" width="24.375" style="60" customWidth="1"/>
    <col min="14341" max="14341" width="23" style="60" customWidth="1"/>
    <col min="14342" max="14342" width="19.375" style="60" customWidth="1"/>
    <col min="14343" max="14343" width="24.125" style="60" customWidth="1"/>
    <col min="14344" max="14344" width="22.375" style="60" customWidth="1"/>
    <col min="14345" max="14592" width="9.125" style="60"/>
    <col min="14593" max="14593" width="6" style="60" customWidth="1"/>
    <col min="14594" max="14594" width="22.75" style="60" customWidth="1"/>
    <col min="14595" max="14595" width="23.125" style="60" customWidth="1"/>
    <col min="14596" max="14596" width="24.375" style="60" customWidth="1"/>
    <col min="14597" max="14597" width="23" style="60" customWidth="1"/>
    <col min="14598" max="14598" width="19.375" style="60" customWidth="1"/>
    <col min="14599" max="14599" width="24.125" style="60" customWidth="1"/>
    <col min="14600" max="14600" width="22.375" style="60" customWidth="1"/>
    <col min="14601" max="14848" width="9.125" style="60"/>
    <col min="14849" max="14849" width="6" style="60" customWidth="1"/>
    <col min="14850" max="14850" width="22.75" style="60" customWidth="1"/>
    <col min="14851" max="14851" width="23.125" style="60" customWidth="1"/>
    <col min="14852" max="14852" width="24.375" style="60" customWidth="1"/>
    <col min="14853" max="14853" width="23" style="60" customWidth="1"/>
    <col min="14854" max="14854" width="19.375" style="60" customWidth="1"/>
    <col min="14855" max="14855" width="24.125" style="60" customWidth="1"/>
    <col min="14856" max="14856" width="22.375" style="60" customWidth="1"/>
    <col min="14857" max="15104" width="9.125" style="60"/>
    <col min="15105" max="15105" width="6" style="60" customWidth="1"/>
    <col min="15106" max="15106" width="22.75" style="60" customWidth="1"/>
    <col min="15107" max="15107" width="23.125" style="60" customWidth="1"/>
    <col min="15108" max="15108" width="24.375" style="60" customWidth="1"/>
    <col min="15109" max="15109" width="23" style="60" customWidth="1"/>
    <col min="15110" max="15110" width="19.375" style="60" customWidth="1"/>
    <col min="15111" max="15111" width="24.125" style="60" customWidth="1"/>
    <col min="15112" max="15112" width="22.375" style="60" customWidth="1"/>
    <col min="15113" max="15360" width="9.125" style="60"/>
    <col min="15361" max="15361" width="6" style="60" customWidth="1"/>
    <col min="15362" max="15362" width="22.75" style="60" customWidth="1"/>
    <col min="15363" max="15363" width="23.125" style="60" customWidth="1"/>
    <col min="15364" max="15364" width="24.375" style="60" customWidth="1"/>
    <col min="15365" max="15365" width="23" style="60" customWidth="1"/>
    <col min="15366" max="15366" width="19.375" style="60" customWidth="1"/>
    <col min="15367" max="15367" width="24.125" style="60" customWidth="1"/>
    <col min="15368" max="15368" width="22.375" style="60" customWidth="1"/>
    <col min="15369" max="15616" width="9.125" style="60"/>
    <col min="15617" max="15617" width="6" style="60" customWidth="1"/>
    <col min="15618" max="15618" width="22.75" style="60" customWidth="1"/>
    <col min="15619" max="15619" width="23.125" style="60" customWidth="1"/>
    <col min="15620" max="15620" width="24.375" style="60" customWidth="1"/>
    <col min="15621" max="15621" width="23" style="60" customWidth="1"/>
    <col min="15622" max="15622" width="19.375" style="60" customWidth="1"/>
    <col min="15623" max="15623" width="24.125" style="60" customWidth="1"/>
    <col min="15624" max="15624" width="22.375" style="60" customWidth="1"/>
    <col min="15625" max="15872" width="9.125" style="60"/>
    <col min="15873" max="15873" width="6" style="60" customWidth="1"/>
    <col min="15874" max="15874" width="22.75" style="60" customWidth="1"/>
    <col min="15875" max="15875" width="23.125" style="60" customWidth="1"/>
    <col min="15876" max="15876" width="24.375" style="60" customWidth="1"/>
    <col min="15877" max="15877" width="23" style="60" customWidth="1"/>
    <col min="15878" max="15878" width="19.375" style="60" customWidth="1"/>
    <col min="15879" max="15879" width="24.125" style="60" customWidth="1"/>
    <col min="15880" max="15880" width="22.375" style="60" customWidth="1"/>
    <col min="15881" max="16128" width="9.125" style="60"/>
    <col min="16129" max="16129" width="6" style="60" customWidth="1"/>
    <col min="16130" max="16130" width="22.75" style="60" customWidth="1"/>
    <col min="16131" max="16131" width="23.125" style="60" customWidth="1"/>
    <col min="16132" max="16132" width="24.375" style="60" customWidth="1"/>
    <col min="16133" max="16133" width="23" style="60" customWidth="1"/>
    <col min="16134" max="16134" width="19.375" style="60" customWidth="1"/>
    <col min="16135" max="16135" width="24.125" style="60" customWidth="1"/>
    <col min="16136" max="16136" width="22.375" style="60" customWidth="1"/>
    <col min="16137" max="16384" width="9.125" style="60"/>
  </cols>
  <sheetData>
    <row r="1" spans="1:12" x14ac:dyDescent="0.5">
      <c r="A1" s="902" t="s">
        <v>801</v>
      </c>
      <c r="B1" s="902"/>
      <c r="C1" s="902"/>
      <c r="D1" s="902"/>
      <c r="E1" s="902"/>
      <c r="F1" s="902"/>
      <c r="G1" s="902"/>
      <c r="H1" s="902"/>
    </row>
    <row r="2" spans="1:12" ht="23.25" customHeight="1" x14ac:dyDescent="0.5">
      <c r="A2" s="778" t="s">
        <v>596</v>
      </c>
      <c r="B2" s="778"/>
      <c r="C2" s="778"/>
      <c r="D2" s="778"/>
      <c r="E2" s="778"/>
      <c r="F2" s="778"/>
      <c r="G2" s="778"/>
      <c r="H2" s="778"/>
      <c r="I2" s="118"/>
      <c r="J2" s="118"/>
      <c r="K2" s="118"/>
      <c r="L2" s="118"/>
    </row>
    <row r="3" spans="1:12" ht="23.25" customHeight="1" x14ac:dyDescent="0.5">
      <c r="A3" s="778" t="s">
        <v>609</v>
      </c>
      <c r="B3" s="778"/>
      <c r="C3" s="778"/>
      <c r="D3" s="778"/>
      <c r="E3" s="778"/>
      <c r="F3" s="778"/>
      <c r="G3" s="778"/>
      <c r="H3" s="778"/>
      <c r="I3" s="118"/>
      <c r="J3" s="118"/>
      <c r="K3" s="118"/>
      <c r="L3" s="118"/>
    </row>
    <row r="4" spans="1:12" ht="23.25" customHeigh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118"/>
      <c r="J4" s="118"/>
      <c r="K4" s="118"/>
      <c r="L4" s="118"/>
    </row>
    <row r="5" spans="1:12" s="298" customFormat="1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409.5" customHeight="1" x14ac:dyDescent="0.5">
      <c r="A6" s="446" t="s">
        <v>787</v>
      </c>
      <c r="B6" s="873" t="s">
        <v>2204</v>
      </c>
      <c r="C6" s="438" t="s">
        <v>2064</v>
      </c>
      <c r="D6" s="438" t="s">
        <v>2065</v>
      </c>
      <c r="E6" s="873" t="s">
        <v>2203</v>
      </c>
      <c r="F6" s="438" t="s">
        <v>810</v>
      </c>
      <c r="G6" s="438" t="s">
        <v>791</v>
      </c>
      <c r="H6" s="438" t="s">
        <v>792</v>
      </c>
    </row>
    <row r="7" spans="1:12" ht="58.5" customHeight="1" x14ac:dyDescent="0.5">
      <c r="A7" s="447"/>
      <c r="B7" s="861"/>
      <c r="C7" s="439"/>
      <c r="D7" s="439"/>
      <c r="E7" s="861"/>
      <c r="F7" s="439"/>
      <c r="G7" s="439"/>
      <c r="H7" s="439"/>
    </row>
  </sheetData>
  <mergeCells count="6">
    <mergeCell ref="A1:H1"/>
    <mergeCell ref="A2:H2"/>
    <mergeCell ref="A3:H3"/>
    <mergeCell ref="A4:H4"/>
    <mergeCell ref="E6:E7"/>
    <mergeCell ref="B6:B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0"/>
  <sheetViews>
    <sheetView topLeftCell="J1" zoomScale="90" zoomScaleNormal="90" zoomScaleSheetLayoutView="80" zoomScalePageLayoutView="70" workbookViewId="0">
      <selection activeCell="I15" sqref="I15"/>
    </sheetView>
  </sheetViews>
  <sheetFormatPr defaultColWidth="9.125" defaultRowHeight="23.25" x14ac:dyDescent="0.2"/>
  <cols>
    <col min="1" max="1" width="6.25" style="95" customWidth="1"/>
    <col min="2" max="2" width="25.625" style="95" customWidth="1"/>
    <col min="3" max="3" width="21.375" style="95" customWidth="1"/>
    <col min="4" max="4" width="22.125" style="95" customWidth="1"/>
    <col min="5" max="5" width="14" style="95" customWidth="1"/>
    <col min="6" max="6" width="13.375" style="686" customWidth="1"/>
    <col min="7" max="7" width="13.25" style="660" customWidth="1"/>
    <col min="8" max="9" width="9.125" style="251" customWidth="1"/>
    <col min="10" max="11" width="9.125" style="95" customWidth="1"/>
    <col min="12" max="12" width="16.125" style="661" bestFit="1" customWidth="1"/>
    <col min="13" max="13" width="9" style="95"/>
    <col min="14" max="14" width="10.25" style="95" bestFit="1" customWidth="1"/>
    <col min="15" max="15" width="16.125" style="95" bestFit="1" customWidth="1"/>
    <col min="16" max="16" width="11.25" style="95" bestFit="1" customWidth="1"/>
    <col min="17" max="18" width="5.125" style="95" bestFit="1" customWidth="1"/>
    <col min="19" max="19" width="11.25" style="95" bestFit="1" customWidth="1"/>
    <col min="20" max="16384" width="9.125" style="95"/>
  </cols>
  <sheetData>
    <row r="1" spans="1:19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19" ht="24" customHeight="1" x14ac:dyDescent="0.2">
      <c r="A2" s="789" t="s">
        <v>528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90"/>
    </row>
    <row r="3" spans="1:19" ht="27.75" customHeight="1" x14ac:dyDescent="0.2">
      <c r="A3" s="789" t="s">
        <v>529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19" ht="24.75" customHeight="1" x14ac:dyDescent="0.2">
      <c r="A4" s="789" t="s">
        <v>530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90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2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87"/>
      <c r="H6" s="611" t="s">
        <v>6</v>
      </c>
      <c r="I6" s="611" t="s">
        <v>7</v>
      </c>
      <c r="J6" s="591" t="s">
        <v>8</v>
      </c>
      <c r="K6" s="591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3"/>
      <c r="H7" s="611" t="s">
        <v>10</v>
      </c>
      <c r="I7" s="611" t="s">
        <v>11</v>
      </c>
      <c r="J7" s="591" t="s">
        <v>12</v>
      </c>
      <c r="K7" s="591" t="s">
        <v>13</v>
      </c>
      <c r="L7" s="791"/>
      <c r="N7" s="95" t="s">
        <v>23</v>
      </c>
      <c r="O7" s="95" t="s">
        <v>478</v>
      </c>
      <c r="P7" s="95" t="s">
        <v>90</v>
      </c>
      <c r="Q7" s="95" t="s">
        <v>126</v>
      </c>
      <c r="R7" s="95" t="s">
        <v>479</v>
      </c>
      <c r="S7" s="650" t="s">
        <v>480</v>
      </c>
    </row>
    <row r="8" spans="1:19" ht="93" x14ac:dyDescent="0.2">
      <c r="A8" s="615">
        <v>1</v>
      </c>
      <c r="B8" s="27" t="s">
        <v>834</v>
      </c>
      <c r="C8" s="592" t="s">
        <v>719</v>
      </c>
      <c r="D8" s="794" t="s">
        <v>531</v>
      </c>
      <c r="E8" s="59" t="s">
        <v>832</v>
      </c>
      <c r="F8" s="644" t="s">
        <v>618</v>
      </c>
      <c r="G8" s="24">
        <v>100000</v>
      </c>
      <c r="H8" s="615"/>
      <c r="I8" s="615"/>
      <c r="J8" s="615"/>
      <c r="K8" s="615"/>
      <c r="L8" s="615" t="s">
        <v>92</v>
      </c>
      <c r="M8" s="432" t="s">
        <v>90</v>
      </c>
      <c r="N8" s="114"/>
      <c r="O8" s="114"/>
      <c r="P8" s="114">
        <f>G8</f>
        <v>100000</v>
      </c>
      <c r="Q8" s="114"/>
      <c r="R8" s="114"/>
      <c r="S8" s="268">
        <f>SUM(N8:R8)</f>
        <v>100000</v>
      </c>
    </row>
    <row r="9" spans="1:19" ht="93" x14ac:dyDescent="0.2">
      <c r="A9" s="615">
        <v>2</v>
      </c>
      <c r="B9" s="27" t="s">
        <v>835</v>
      </c>
      <c r="C9" s="592" t="s">
        <v>719</v>
      </c>
      <c r="D9" s="794"/>
      <c r="E9" s="615" t="s">
        <v>833</v>
      </c>
      <c r="F9" s="644" t="s">
        <v>618</v>
      </c>
      <c r="G9" s="24">
        <v>64800</v>
      </c>
      <c r="H9" s="615"/>
      <c r="I9" s="615"/>
      <c r="J9" s="615"/>
      <c r="K9" s="615"/>
      <c r="L9" s="615" t="s">
        <v>93</v>
      </c>
      <c r="M9" s="432" t="s">
        <v>90</v>
      </c>
      <c r="N9" s="114"/>
      <c r="O9" s="114"/>
      <c r="P9" s="114">
        <f>G9</f>
        <v>64800</v>
      </c>
      <c r="Q9" s="114"/>
      <c r="R9" s="114"/>
      <c r="S9" s="268">
        <f t="shared" ref="S9:S59" si="0">SUM(N9:R9)</f>
        <v>64800</v>
      </c>
    </row>
    <row r="10" spans="1:19" ht="46.5" x14ac:dyDescent="0.2">
      <c r="A10" s="615">
        <v>3</v>
      </c>
      <c r="B10" s="28" t="s">
        <v>526</v>
      </c>
      <c r="C10" s="173"/>
      <c r="D10" s="794"/>
      <c r="E10" s="592"/>
      <c r="F10" s="644"/>
      <c r="G10" s="43">
        <v>19600</v>
      </c>
      <c r="H10" s="615"/>
      <c r="I10" s="615"/>
      <c r="J10" s="615"/>
      <c r="K10" s="615"/>
      <c r="L10" s="615" t="s">
        <v>94</v>
      </c>
      <c r="M10" s="432" t="s">
        <v>91</v>
      </c>
      <c r="N10" s="114">
        <f>G10</f>
        <v>19600</v>
      </c>
      <c r="O10" s="114"/>
      <c r="P10" s="114"/>
      <c r="Q10" s="114"/>
      <c r="R10" s="114"/>
      <c r="S10" s="268">
        <f t="shared" si="0"/>
        <v>19600</v>
      </c>
    </row>
    <row r="11" spans="1:19" ht="46.5" x14ac:dyDescent="0.2">
      <c r="A11" s="615">
        <v>4</v>
      </c>
      <c r="B11" s="28" t="s">
        <v>564</v>
      </c>
      <c r="C11" s="173"/>
      <c r="D11" s="794"/>
      <c r="E11" s="592"/>
      <c r="F11" s="644"/>
      <c r="G11" s="43">
        <v>26800</v>
      </c>
      <c r="H11" s="615"/>
      <c r="I11" s="615"/>
      <c r="J11" s="615"/>
      <c r="K11" s="615"/>
      <c r="L11" s="615" t="s">
        <v>94</v>
      </c>
      <c r="M11" s="432" t="s">
        <v>91</v>
      </c>
      <c r="N11" s="114">
        <f t="shared" ref="N11:N12" si="1">G11</f>
        <v>26800</v>
      </c>
      <c r="O11" s="114"/>
      <c r="P11" s="114"/>
      <c r="Q11" s="114"/>
      <c r="R11" s="114"/>
      <c r="S11" s="268">
        <f t="shared" si="0"/>
        <v>26800</v>
      </c>
    </row>
    <row r="12" spans="1:19" ht="46.5" x14ac:dyDescent="0.2">
      <c r="A12" s="598">
        <v>5</v>
      </c>
      <c r="B12" s="595" t="s">
        <v>527</v>
      </c>
      <c r="C12" s="173"/>
      <c r="D12" s="794"/>
      <c r="E12" s="592"/>
      <c r="F12" s="644"/>
      <c r="G12" s="43">
        <v>30600</v>
      </c>
      <c r="H12" s="615"/>
      <c r="I12" s="615"/>
      <c r="J12" s="615"/>
      <c r="K12" s="615"/>
      <c r="L12" s="615" t="s">
        <v>94</v>
      </c>
      <c r="M12" s="432" t="s">
        <v>91</v>
      </c>
      <c r="N12" s="114">
        <f t="shared" si="1"/>
        <v>30600</v>
      </c>
      <c r="O12" s="114"/>
      <c r="P12" s="114"/>
      <c r="Q12" s="114"/>
      <c r="R12" s="114"/>
      <c r="S12" s="268">
        <f t="shared" si="0"/>
        <v>30600</v>
      </c>
    </row>
    <row r="13" spans="1:19" ht="48" customHeight="1" x14ac:dyDescent="0.2">
      <c r="A13" s="651">
        <v>6</v>
      </c>
      <c r="B13" s="595" t="s">
        <v>616</v>
      </c>
      <c r="C13" s="543" t="s">
        <v>617</v>
      </c>
      <c r="D13" s="645" t="s">
        <v>2299</v>
      </c>
      <c r="E13" s="101" t="s">
        <v>623</v>
      </c>
      <c r="F13" s="637" t="s">
        <v>618</v>
      </c>
      <c r="G13" s="604"/>
      <c r="H13" s="613"/>
      <c r="I13" s="613"/>
      <c r="J13" s="613"/>
      <c r="K13" s="613"/>
      <c r="L13" s="798" t="s">
        <v>624</v>
      </c>
      <c r="M13" s="432"/>
      <c r="N13" s="114"/>
      <c r="O13" s="114"/>
      <c r="P13" s="114"/>
      <c r="Q13" s="114"/>
      <c r="R13" s="114"/>
      <c r="S13" s="268">
        <f t="shared" si="0"/>
        <v>0</v>
      </c>
    </row>
    <row r="14" spans="1:19" ht="93" x14ac:dyDescent="0.2">
      <c r="A14" s="652"/>
      <c r="B14" s="596"/>
      <c r="C14" s="601" t="s">
        <v>620</v>
      </c>
      <c r="D14" s="646" t="s">
        <v>2298</v>
      </c>
      <c r="E14" s="513" t="s">
        <v>623</v>
      </c>
      <c r="F14" s="471" t="s">
        <v>618</v>
      </c>
      <c r="G14" s="180" t="s">
        <v>625</v>
      </c>
      <c r="H14" s="471"/>
      <c r="I14" s="471"/>
      <c r="J14" s="471"/>
      <c r="K14" s="471"/>
      <c r="L14" s="799"/>
      <c r="M14" s="432" t="s">
        <v>625</v>
      </c>
      <c r="N14" s="114"/>
      <c r="O14" s="114"/>
      <c r="P14" s="114"/>
      <c r="Q14" s="114"/>
      <c r="R14" s="114"/>
      <c r="S14" s="268">
        <f t="shared" si="0"/>
        <v>0</v>
      </c>
    </row>
    <row r="15" spans="1:19" ht="95.25" customHeight="1" x14ac:dyDescent="0.2">
      <c r="A15" s="653"/>
      <c r="B15" s="597"/>
      <c r="C15" s="602" t="s">
        <v>621</v>
      </c>
      <c r="D15" s="737" t="s">
        <v>2300</v>
      </c>
      <c r="E15" s="103" t="s">
        <v>623</v>
      </c>
      <c r="F15" s="638" t="s">
        <v>618</v>
      </c>
      <c r="G15" s="182" t="s">
        <v>622</v>
      </c>
      <c r="H15" s="614"/>
      <c r="I15" s="614"/>
      <c r="J15" s="614"/>
      <c r="K15" s="614"/>
      <c r="L15" s="800"/>
      <c r="M15" s="432" t="s">
        <v>622</v>
      </c>
      <c r="N15" s="114"/>
      <c r="O15" s="114"/>
      <c r="P15" s="114"/>
      <c r="Q15" s="114"/>
      <c r="R15" s="114"/>
      <c r="S15" s="268">
        <f t="shared" si="0"/>
        <v>0</v>
      </c>
    </row>
    <row r="16" spans="1:19" ht="69.75" x14ac:dyDescent="0.2">
      <c r="A16" s="799">
        <v>7</v>
      </c>
      <c r="B16" s="762" t="s">
        <v>629</v>
      </c>
      <c r="C16" s="604" t="s">
        <v>626</v>
      </c>
      <c r="D16" s="645" t="s">
        <v>2301</v>
      </c>
      <c r="E16" s="101" t="s">
        <v>630</v>
      </c>
      <c r="F16" s="637" t="s">
        <v>618</v>
      </c>
      <c r="G16" s="105">
        <v>297500</v>
      </c>
      <c r="H16" s="613"/>
      <c r="I16" s="613"/>
      <c r="J16" s="613"/>
      <c r="K16" s="613"/>
      <c r="L16" s="798" t="s">
        <v>2245</v>
      </c>
      <c r="M16" s="432" t="s">
        <v>90</v>
      </c>
      <c r="N16" s="114"/>
      <c r="O16" s="114"/>
      <c r="P16" s="114">
        <f>G16</f>
        <v>297500</v>
      </c>
      <c r="Q16" s="114"/>
      <c r="R16" s="114"/>
      <c r="S16" s="268">
        <f t="shared" si="0"/>
        <v>297500</v>
      </c>
    </row>
    <row r="17" spans="1:19" ht="69.75" x14ac:dyDescent="0.2">
      <c r="A17" s="799"/>
      <c r="B17" s="762"/>
      <c r="C17" s="605" t="s">
        <v>627</v>
      </c>
      <c r="D17" s="646" t="s">
        <v>2302</v>
      </c>
      <c r="E17" s="102" t="s">
        <v>630</v>
      </c>
      <c r="F17" s="471" t="s">
        <v>618</v>
      </c>
      <c r="G17" s="106"/>
      <c r="H17" s="471"/>
      <c r="I17" s="471"/>
      <c r="J17" s="471"/>
      <c r="K17" s="471"/>
      <c r="L17" s="799"/>
      <c r="M17" s="432"/>
      <c r="N17" s="114"/>
      <c r="O17" s="114"/>
      <c r="P17" s="114"/>
      <c r="Q17" s="114"/>
      <c r="R17" s="114"/>
      <c r="S17" s="268">
        <f t="shared" si="0"/>
        <v>0</v>
      </c>
    </row>
    <row r="18" spans="1:19" ht="116.25" x14ac:dyDescent="0.2">
      <c r="A18" s="800"/>
      <c r="B18" s="754"/>
      <c r="C18" s="606" t="s">
        <v>628</v>
      </c>
      <c r="D18" s="737" t="s">
        <v>2303</v>
      </c>
      <c r="E18" s="103" t="s">
        <v>630</v>
      </c>
      <c r="F18" s="638" t="s">
        <v>618</v>
      </c>
      <c r="G18" s="107"/>
      <c r="H18" s="614"/>
      <c r="I18" s="614"/>
      <c r="J18" s="614"/>
      <c r="K18" s="614"/>
      <c r="L18" s="800"/>
      <c r="M18" s="432"/>
      <c r="N18" s="114"/>
      <c r="O18" s="114"/>
      <c r="P18" s="114"/>
      <c r="Q18" s="114"/>
      <c r="R18" s="114"/>
      <c r="S18" s="268">
        <f t="shared" si="0"/>
        <v>0</v>
      </c>
    </row>
    <row r="19" spans="1:19" ht="212.25" customHeight="1" x14ac:dyDescent="0.2">
      <c r="A19" s="598">
        <v>8</v>
      </c>
      <c r="B19" s="592" t="s">
        <v>724</v>
      </c>
      <c r="C19" s="589" t="s">
        <v>720</v>
      </c>
      <c r="D19" s="616" t="s">
        <v>532</v>
      </c>
      <c r="E19" s="143"/>
      <c r="F19" s="644"/>
      <c r="G19" s="31">
        <v>30000</v>
      </c>
      <c r="H19" s="615"/>
      <c r="I19" s="615"/>
      <c r="J19" s="615"/>
      <c r="K19" s="615"/>
      <c r="L19" s="615" t="s">
        <v>96</v>
      </c>
      <c r="M19" s="432" t="s">
        <v>95</v>
      </c>
      <c r="N19" s="114"/>
      <c r="O19" s="114">
        <f>G19</f>
        <v>30000</v>
      </c>
      <c r="P19" s="114"/>
      <c r="Q19" s="114"/>
      <c r="R19" s="114"/>
      <c r="S19" s="268">
        <f t="shared" si="0"/>
        <v>30000</v>
      </c>
    </row>
    <row r="20" spans="1:19" ht="69.75" x14ac:dyDescent="0.2">
      <c r="A20" s="598">
        <v>9</v>
      </c>
      <c r="B20" s="545" t="s">
        <v>97</v>
      </c>
      <c r="C20" s="589" t="s">
        <v>721</v>
      </c>
      <c r="D20" s="654" t="s">
        <v>532</v>
      </c>
      <c r="E20" s="798" t="s">
        <v>836</v>
      </c>
      <c r="F20" s="798" t="s">
        <v>618</v>
      </c>
      <c r="G20" s="174">
        <v>180000</v>
      </c>
      <c r="H20" s="598"/>
      <c r="I20" s="598"/>
      <c r="J20" s="598"/>
      <c r="K20" s="598"/>
      <c r="L20" s="798" t="s">
        <v>96</v>
      </c>
      <c r="M20" s="432" t="s">
        <v>90</v>
      </c>
      <c r="N20" s="114"/>
      <c r="O20" s="114"/>
      <c r="P20" s="114">
        <f>G20</f>
        <v>180000</v>
      </c>
      <c r="Q20" s="114"/>
      <c r="R20" s="114"/>
      <c r="S20" s="268">
        <f t="shared" si="0"/>
        <v>180000</v>
      </c>
    </row>
    <row r="21" spans="1:19" ht="70.5" customHeight="1" x14ac:dyDescent="0.2">
      <c r="A21" s="599"/>
      <c r="B21" s="655" t="s">
        <v>559</v>
      </c>
      <c r="C21" s="378"/>
      <c r="D21" s="806" t="s">
        <v>533</v>
      </c>
      <c r="E21" s="799"/>
      <c r="F21" s="799"/>
      <c r="G21" s="111" t="s">
        <v>79</v>
      </c>
      <c r="H21" s="471"/>
      <c r="I21" s="471"/>
      <c r="J21" s="471"/>
      <c r="K21" s="471"/>
      <c r="L21" s="799"/>
      <c r="M21" s="432" t="s">
        <v>79</v>
      </c>
      <c r="N21" s="114"/>
      <c r="O21" s="114"/>
      <c r="P21" s="114"/>
      <c r="Q21" s="114"/>
      <c r="R21" s="114"/>
      <c r="S21" s="268">
        <f t="shared" si="0"/>
        <v>0</v>
      </c>
    </row>
    <row r="22" spans="1:19" ht="116.25" x14ac:dyDescent="0.2">
      <c r="A22" s="599"/>
      <c r="B22" s="655" t="s">
        <v>560</v>
      </c>
      <c r="C22" s="378"/>
      <c r="D22" s="806"/>
      <c r="E22" s="799"/>
      <c r="F22" s="799"/>
      <c r="G22" s="111" t="s">
        <v>79</v>
      </c>
      <c r="H22" s="471"/>
      <c r="I22" s="471"/>
      <c r="J22" s="471"/>
      <c r="K22" s="471"/>
      <c r="L22" s="799"/>
      <c r="M22" s="432" t="s">
        <v>79</v>
      </c>
      <c r="N22" s="114"/>
      <c r="O22" s="114"/>
      <c r="P22" s="114"/>
      <c r="Q22" s="114"/>
      <c r="R22" s="114"/>
      <c r="S22" s="268">
        <f t="shared" si="0"/>
        <v>0</v>
      </c>
    </row>
    <row r="23" spans="1:19" ht="93" x14ac:dyDescent="0.2">
      <c r="A23" s="599"/>
      <c r="B23" s="655" t="s">
        <v>561</v>
      </c>
      <c r="C23" s="378"/>
      <c r="D23" s="806"/>
      <c r="E23" s="799"/>
      <c r="F23" s="799"/>
      <c r="G23" s="111" t="s">
        <v>79</v>
      </c>
      <c r="H23" s="471"/>
      <c r="I23" s="471"/>
      <c r="J23" s="471"/>
      <c r="K23" s="471"/>
      <c r="L23" s="799"/>
      <c r="M23" s="432" t="s">
        <v>79</v>
      </c>
      <c r="N23" s="114"/>
      <c r="O23" s="114"/>
      <c r="P23" s="114"/>
      <c r="Q23" s="114"/>
      <c r="R23" s="114"/>
      <c r="S23" s="268">
        <f t="shared" si="0"/>
        <v>0</v>
      </c>
    </row>
    <row r="24" spans="1:19" ht="93" x14ac:dyDescent="0.2">
      <c r="A24" s="599"/>
      <c r="B24" s="655" t="s">
        <v>562</v>
      </c>
      <c r="C24" s="378"/>
      <c r="D24" s="806"/>
      <c r="E24" s="799"/>
      <c r="F24" s="799"/>
      <c r="G24" s="111" t="s">
        <v>79</v>
      </c>
      <c r="H24" s="471"/>
      <c r="I24" s="471"/>
      <c r="J24" s="471"/>
      <c r="K24" s="471"/>
      <c r="L24" s="799"/>
      <c r="M24" s="432" t="s">
        <v>79</v>
      </c>
      <c r="N24" s="114"/>
      <c r="O24" s="114"/>
      <c r="P24" s="114"/>
      <c r="Q24" s="114"/>
      <c r="R24" s="114"/>
      <c r="S24" s="268">
        <f t="shared" si="0"/>
        <v>0</v>
      </c>
    </row>
    <row r="25" spans="1:19" ht="47.25" customHeight="1" x14ac:dyDescent="0.2">
      <c r="A25" s="600"/>
      <c r="B25" s="656" t="s">
        <v>563</v>
      </c>
      <c r="C25" s="546"/>
      <c r="D25" s="807"/>
      <c r="E25" s="800"/>
      <c r="F25" s="800"/>
      <c r="G25" s="113" t="s">
        <v>79</v>
      </c>
      <c r="H25" s="614"/>
      <c r="I25" s="614"/>
      <c r="J25" s="614"/>
      <c r="K25" s="614"/>
      <c r="L25" s="800"/>
      <c r="M25" s="432" t="s">
        <v>79</v>
      </c>
      <c r="N25" s="114"/>
      <c r="O25" s="114"/>
      <c r="P25" s="114"/>
      <c r="Q25" s="114"/>
      <c r="R25" s="114"/>
      <c r="S25" s="268">
        <f t="shared" si="0"/>
        <v>0</v>
      </c>
    </row>
    <row r="26" spans="1:19" ht="236.25" customHeight="1" x14ac:dyDescent="0.2">
      <c r="A26" s="600">
        <v>10</v>
      </c>
      <c r="B26" s="592" t="s">
        <v>98</v>
      </c>
      <c r="C26" s="590" t="s">
        <v>722</v>
      </c>
      <c r="D26" s="640" t="s">
        <v>2304</v>
      </c>
      <c r="E26" s="47" t="s">
        <v>723</v>
      </c>
      <c r="F26" s="644" t="s">
        <v>618</v>
      </c>
      <c r="G26" s="31">
        <v>113000</v>
      </c>
      <c r="H26" s="615"/>
      <c r="I26" s="615"/>
      <c r="J26" s="615"/>
      <c r="K26" s="615"/>
      <c r="L26" s="615" t="s">
        <v>96</v>
      </c>
      <c r="M26" s="432" t="s">
        <v>90</v>
      </c>
      <c r="N26" s="114"/>
      <c r="O26" s="114"/>
      <c r="P26" s="114">
        <f>G26</f>
        <v>113000</v>
      </c>
      <c r="Q26" s="114"/>
      <c r="R26" s="114"/>
      <c r="S26" s="268">
        <f t="shared" si="0"/>
        <v>113000</v>
      </c>
    </row>
    <row r="27" spans="1:19" ht="93" x14ac:dyDescent="0.2">
      <c r="A27" s="798">
        <v>11</v>
      </c>
      <c r="B27" s="783" t="s">
        <v>631</v>
      </c>
      <c r="C27" s="108" t="s">
        <v>632</v>
      </c>
      <c r="D27" s="664" t="s">
        <v>2305</v>
      </c>
      <c r="E27" s="108" t="s">
        <v>630</v>
      </c>
      <c r="F27" s="637" t="s">
        <v>618</v>
      </c>
      <c r="G27" s="109">
        <v>147500</v>
      </c>
      <c r="H27" s="613"/>
      <c r="I27" s="613"/>
      <c r="J27" s="613"/>
      <c r="K27" s="613"/>
      <c r="L27" s="798" t="s">
        <v>2245</v>
      </c>
      <c r="M27" s="432" t="s">
        <v>90</v>
      </c>
      <c r="N27" s="114"/>
      <c r="O27" s="114"/>
      <c r="P27" s="114">
        <f>G27</f>
        <v>147500</v>
      </c>
      <c r="Q27" s="114"/>
      <c r="R27" s="114"/>
      <c r="S27" s="268">
        <f t="shared" si="0"/>
        <v>147500</v>
      </c>
    </row>
    <row r="28" spans="1:19" ht="49.5" customHeight="1" x14ac:dyDescent="0.2">
      <c r="A28" s="799"/>
      <c r="B28" s="784"/>
      <c r="C28" s="814" t="s">
        <v>633</v>
      </c>
      <c r="D28" s="665" t="s">
        <v>2306</v>
      </c>
      <c r="E28" s="110" t="s">
        <v>636</v>
      </c>
      <c r="F28" s="471" t="s">
        <v>618</v>
      </c>
      <c r="G28" s="111"/>
      <c r="H28" s="471"/>
      <c r="I28" s="471"/>
      <c r="J28" s="471"/>
      <c r="K28" s="471"/>
      <c r="L28" s="799"/>
      <c r="M28" s="432"/>
      <c r="N28" s="114"/>
      <c r="O28" s="114"/>
      <c r="P28" s="114"/>
      <c r="Q28" s="114"/>
      <c r="R28" s="114"/>
      <c r="S28" s="268">
        <f t="shared" si="0"/>
        <v>0</v>
      </c>
    </row>
    <row r="29" spans="1:19" ht="46.5" x14ac:dyDescent="0.2">
      <c r="A29" s="799"/>
      <c r="B29" s="784"/>
      <c r="C29" s="815"/>
      <c r="D29" s="665" t="s">
        <v>2307</v>
      </c>
      <c r="E29" s="110" t="s">
        <v>636</v>
      </c>
      <c r="F29" s="471" t="s">
        <v>618</v>
      </c>
      <c r="G29" s="111"/>
      <c r="H29" s="471"/>
      <c r="I29" s="471"/>
      <c r="J29" s="471"/>
      <c r="K29" s="471"/>
      <c r="L29" s="799"/>
      <c r="M29" s="432"/>
      <c r="N29" s="114"/>
      <c r="O29" s="114"/>
      <c r="P29" s="114"/>
      <c r="Q29" s="114"/>
      <c r="R29" s="114"/>
      <c r="S29" s="268">
        <f t="shared" si="0"/>
        <v>0</v>
      </c>
    </row>
    <row r="30" spans="1:19" ht="46.5" x14ac:dyDescent="0.2">
      <c r="A30" s="799"/>
      <c r="B30" s="784"/>
      <c r="C30" s="815"/>
      <c r="D30" s="665" t="s">
        <v>2308</v>
      </c>
      <c r="E30" s="110" t="s">
        <v>637</v>
      </c>
      <c r="F30" s="471" t="s">
        <v>618</v>
      </c>
      <c r="G30" s="111"/>
      <c r="H30" s="471"/>
      <c r="I30" s="471"/>
      <c r="J30" s="471"/>
      <c r="K30" s="471"/>
      <c r="L30" s="799"/>
      <c r="M30" s="432"/>
      <c r="N30" s="114"/>
      <c r="O30" s="114"/>
      <c r="P30" s="114"/>
      <c r="Q30" s="114"/>
      <c r="R30" s="114"/>
      <c r="S30" s="268">
        <f t="shared" si="0"/>
        <v>0</v>
      </c>
    </row>
    <row r="31" spans="1:19" ht="46.5" x14ac:dyDescent="0.2">
      <c r="A31" s="799"/>
      <c r="B31" s="784"/>
      <c r="C31" s="816"/>
      <c r="D31" s="665" t="s">
        <v>2309</v>
      </c>
      <c r="E31" s="110" t="s">
        <v>630</v>
      </c>
      <c r="F31" s="471" t="s">
        <v>618</v>
      </c>
      <c r="G31" s="111"/>
      <c r="H31" s="471"/>
      <c r="I31" s="471"/>
      <c r="J31" s="471"/>
      <c r="K31" s="471"/>
      <c r="L31" s="799"/>
      <c r="M31" s="432"/>
      <c r="N31" s="114"/>
      <c r="O31" s="114"/>
      <c r="P31" s="114"/>
      <c r="Q31" s="114"/>
      <c r="R31" s="114"/>
      <c r="S31" s="268">
        <f t="shared" si="0"/>
        <v>0</v>
      </c>
    </row>
    <row r="32" spans="1:19" ht="116.25" x14ac:dyDescent="0.2">
      <c r="A32" s="799"/>
      <c r="B32" s="784"/>
      <c r="C32" s="110" t="s">
        <v>634</v>
      </c>
      <c r="D32" s="665" t="s">
        <v>2310</v>
      </c>
      <c r="E32" s="110" t="s">
        <v>630</v>
      </c>
      <c r="F32" s="471" t="s">
        <v>618</v>
      </c>
      <c r="G32" s="111" t="s">
        <v>622</v>
      </c>
      <c r="H32" s="471"/>
      <c r="I32" s="471"/>
      <c r="J32" s="471"/>
      <c r="K32" s="471"/>
      <c r="L32" s="799"/>
      <c r="M32" s="432"/>
      <c r="N32" s="114"/>
      <c r="O32" s="114"/>
      <c r="P32" s="114"/>
      <c r="Q32" s="114"/>
      <c r="R32" s="114"/>
      <c r="S32" s="268">
        <f t="shared" si="0"/>
        <v>0</v>
      </c>
    </row>
    <row r="33" spans="1:19" ht="69.75" x14ac:dyDescent="0.2">
      <c r="A33" s="800"/>
      <c r="B33" s="785"/>
      <c r="C33" s="112" t="s">
        <v>635</v>
      </c>
      <c r="D33" s="112"/>
      <c r="E33" s="112"/>
      <c r="F33" s="638"/>
      <c r="G33" s="113"/>
      <c r="H33" s="614"/>
      <c r="I33" s="614"/>
      <c r="J33" s="614"/>
      <c r="K33" s="614"/>
      <c r="L33" s="800"/>
      <c r="M33" s="432"/>
      <c r="N33" s="114"/>
      <c r="O33" s="114"/>
      <c r="P33" s="114"/>
      <c r="Q33" s="114"/>
      <c r="R33" s="114"/>
      <c r="S33" s="268">
        <f t="shared" si="0"/>
        <v>0</v>
      </c>
    </row>
    <row r="34" spans="1:19" ht="69.75" x14ac:dyDescent="0.2">
      <c r="A34" s="801">
        <v>12</v>
      </c>
      <c r="B34" s="811" t="s">
        <v>638</v>
      </c>
      <c r="C34" s="108" t="s">
        <v>639</v>
      </c>
      <c r="D34" s="664" t="s">
        <v>2311</v>
      </c>
      <c r="E34" s="108" t="s">
        <v>642</v>
      </c>
      <c r="F34" s="637" t="s">
        <v>618</v>
      </c>
      <c r="G34" s="109">
        <v>20000</v>
      </c>
      <c r="H34" s="613"/>
      <c r="I34" s="613"/>
      <c r="J34" s="613"/>
      <c r="K34" s="613"/>
      <c r="L34" s="801" t="s">
        <v>2245</v>
      </c>
      <c r="M34" s="432" t="s">
        <v>90</v>
      </c>
      <c r="N34" s="114"/>
      <c r="O34" s="114"/>
      <c r="P34" s="114">
        <f>G34</f>
        <v>20000</v>
      </c>
      <c r="Q34" s="114"/>
      <c r="R34" s="114"/>
      <c r="S34" s="268">
        <f t="shared" si="0"/>
        <v>20000</v>
      </c>
    </row>
    <row r="35" spans="1:19" ht="116.25" x14ac:dyDescent="0.2">
      <c r="A35" s="802"/>
      <c r="B35" s="812"/>
      <c r="C35" s="112" t="s">
        <v>640</v>
      </c>
      <c r="D35" s="666" t="s">
        <v>2312</v>
      </c>
      <c r="E35" s="112" t="s">
        <v>641</v>
      </c>
      <c r="F35" s="638"/>
      <c r="G35" s="113"/>
      <c r="H35" s="614"/>
      <c r="I35" s="614"/>
      <c r="J35" s="614"/>
      <c r="K35" s="614"/>
      <c r="L35" s="802"/>
      <c r="M35" s="432"/>
      <c r="N35" s="114"/>
      <c r="O35" s="114"/>
      <c r="P35" s="114"/>
      <c r="Q35" s="114"/>
      <c r="R35" s="114"/>
      <c r="S35" s="268">
        <f t="shared" si="0"/>
        <v>0</v>
      </c>
    </row>
    <row r="36" spans="1:19" ht="93" x14ac:dyDescent="0.2">
      <c r="A36" s="598">
        <v>13</v>
      </c>
      <c r="B36" s="592" t="s">
        <v>100</v>
      </c>
      <c r="C36" s="592" t="s">
        <v>725</v>
      </c>
      <c r="D36" s="616" t="s">
        <v>534</v>
      </c>
      <c r="E36" s="47" t="s">
        <v>726</v>
      </c>
      <c r="F36" s="47" t="s">
        <v>618</v>
      </c>
      <c r="G36" s="44">
        <v>200000</v>
      </c>
      <c r="H36" s="126"/>
      <c r="I36" s="615"/>
      <c r="J36" s="615"/>
      <c r="K36" s="615"/>
      <c r="L36" s="615" t="s">
        <v>99</v>
      </c>
      <c r="M36" s="432" t="s">
        <v>90</v>
      </c>
      <c r="N36" s="114"/>
      <c r="O36" s="114"/>
      <c r="P36" s="114">
        <f t="shared" ref="P36:P44" si="2">G36</f>
        <v>200000</v>
      </c>
      <c r="Q36" s="114"/>
      <c r="R36" s="114"/>
      <c r="S36" s="268">
        <f t="shared" si="0"/>
        <v>200000</v>
      </c>
    </row>
    <row r="37" spans="1:19" ht="51.75" customHeight="1" x14ac:dyDescent="0.2">
      <c r="A37" s="598">
        <v>14</v>
      </c>
      <c r="B37" s="544" t="s">
        <v>729</v>
      </c>
      <c r="C37" s="783" t="s">
        <v>728</v>
      </c>
      <c r="D37" s="609" t="s">
        <v>534</v>
      </c>
      <c r="E37" s="808" t="s">
        <v>727</v>
      </c>
      <c r="F37" s="808" t="s">
        <v>618</v>
      </c>
      <c r="G37" s="174">
        <v>100000</v>
      </c>
      <c r="H37" s="127"/>
      <c r="I37" s="598"/>
      <c r="J37" s="598"/>
      <c r="K37" s="598"/>
      <c r="L37" s="798" t="s">
        <v>99</v>
      </c>
      <c r="M37" s="432" t="s">
        <v>90</v>
      </c>
      <c r="N37" s="114"/>
      <c r="O37" s="114"/>
      <c r="P37" s="114">
        <f t="shared" si="2"/>
        <v>100000</v>
      </c>
      <c r="Q37" s="114"/>
      <c r="R37" s="114"/>
      <c r="S37" s="268">
        <f t="shared" si="0"/>
        <v>100000</v>
      </c>
    </row>
    <row r="38" spans="1:19" s="129" customFormat="1" ht="139.5" x14ac:dyDescent="0.2">
      <c r="A38" s="607"/>
      <c r="B38" s="601" t="s">
        <v>837</v>
      </c>
      <c r="C38" s="784"/>
      <c r="D38" s="796" t="s">
        <v>838</v>
      </c>
      <c r="E38" s="809"/>
      <c r="F38" s="809"/>
      <c r="G38" s="179" t="s">
        <v>79</v>
      </c>
      <c r="H38" s="180"/>
      <c r="I38" s="180"/>
      <c r="J38" s="180"/>
      <c r="K38" s="180"/>
      <c r="L38" s="799"/>
      <c r="M38" s="657" t="s">
        <v>79</v>
      </c>
      <c r="N38" s="658"/>
      <c r="O38" s="658"/>
      <c r="P38" s="658"/>
      <c r="Q38" s="658"/>
      <c r="R38" s="658"/>
      <c r="S38" s="268">
        <f t="shared" si="0"/>
        <v>0</v>
      </c>
    </row>
    <row r="39" spans="1:19" s="129" customFormat="1" ht="47.25" customHeight="1" x14ac:dyDescent="0.2">
      <c r="A39" s="607"/>
      <c r="B39" s="601" t="s">
        <v>839</v>
      </c>
      <c r="C39" s="784"/>
      <c r="D39" s="796"/>
      <c r="E39" s="809"/>
      <c r="F39" s="809"/>
      <c r="G39" s="179" t="s">
        <v>79</v>
      </c>
      <c r="H39" s="180"/>
      <c r="I39" s="180"/>
      <c r="J39" s="180"/>
      <c r="K39" s="180"/>
      <c r="L39" s="799"/>
      <c r="M39" s="657" t="s">
        <v>79</v>
      </c>
      <c r="N39" s="658"/>
      <c r="O39" s="658"/>
      <c r="P39" s="658"/>
      <c r="Q39" s="658"/>
      <c r="R39" s="658"/>
      <c r="S39" s="268">
        <f t="shared" si="0"/>
        <v>0</v>
      </c>
    </row>
    <row r="40" spans="1:19" s="129" customFormat="1" ht="46.5" x14ac:dyDescent="0.2">
      <c r="A40" s="608"/>
      <c r="B40" s="602" t="s">
        <v>840</v>
      </c>
      <c r="C40" s="785"/>
      <c r="D40" s="797"/>
      <c r="E40" s="810"/>
      <c r="F40" s="810"/>
      <c r="G40" s="181" t="s">
        <v>79</v>
      </c>
      <c r="H40" s="182"/>
      <c r="I40" s="182"/>
      <c r="J40" s="182"/>
      <c r="K40" s="182"/>
      <c r="L40" s="800"/>
      <c r="M40" s="657" t="s">
        <v>79</v>
      </c>
      <c r="N40" s="658"/>
      <c r="O40" s="658"/>
      <c r="P40" s="658"/>
      <c r="Q40" s="658"/>
      <c r="R40" s="658"/>
      <c r="S40" s="268">
        <f t="shared" si="0"/>
        <v>0</v>
      </c>
    </row>
    <row r="41" spans="1:19" ht="69.75" x14ac:dyDescent="0.2">
      <c r="A41" s="600">
        <v>15</v>
      </c>
      <c r="B41" s="592" t="s">
        <v>101</v>
      </c>
      <c r="C41" s="592" t="s">
        <v>841</v>
      </c>
      <c r="D41" s="794" t="s">
        <v>535</v>
      </c>
      <c r="E41" s="616" t="s">
        <v>842</v>
      </c>
      <c r="F41" s="644" t="s">
        <v>618</v>
      </c>
      <c r="G41" s="31">
        <v>70000</v>
      </c>
      <c r="H41" s="615"/>
      <c r="I41" s="615"/>
      <c r="J41" s="615"/>
      <c r="K41" s="615"/>
      <c r="L41" s="615" t="s">
        <v>587</v>
      </c>
      <c r="M41" s="432" t="s">
        <v>90</v>
      </c>
      <c r="N41" s="114"/>
      <c r="O41" s="114"/>
      <c r="P41" s="114">
        <f t="shared" si="2"/>
        <v>70000</v>
      </c>
      <c r="Q41" s="114"/>
      <c r="R41" s="114"/>
      <c r="S41" s="268">
        <f t="shared" si="0"/>
        <v>70000</v>
      </c>
    </row>
    <row r="42" spans="1:19" ht="69.75" x14ac:dyDescent="0.2">
      <c r="A42" s="615">
        <v>16</v>
      </c>
      <c r="B42" s="592" t="s">
        <v>102</v>
      </c>
      <c r="C42" s="616" t="s">
        <v>730</v>
      </c>
      <c r="D42" s="794"/>
      <c r="E42" s="47" t="s">
        <v>727</v>
      </c>
      <c r="F42" s="644" t="s">
        <v>618</v>
      </c>
      <c r="G42" s="31">
        <v>141500</v>
      </c>
      <c r="H42" s="615"/>
      <c r="I42" s="615"/>
      <c r="J42" s="615"/>
      <c r="K42" s="615"/>
      <c r="L42" s="615" t="s">
        <v>586</v>
      </c>
      <c r="M42" s="432" t="s">
        <v>90</v>
      </c>
      <c r="N42" s="114"/>
      <c r="O42" s="114"/>
      <c r="P42" s="114">
        <f t="shared" si="2"/>
        <v>141500</v>
      </c>
      <c r="Q42" s="114"/>
      <c r="R42" s="114"/>
      <c r="S42" s="268">
        <f t="shared" si="0"/>
        <v>141500</v>
      </c>
    </row>
    <row r="43" spans="1:19" ht="255.75" x14ac:dyDescent="0.2">
      <c r="A43" s="615">
        <v>17</v>
      </c>
      <c r="B43" s="592" t="s">
        <v>103</v>
      </c>
      <c r="C43" s="616" t="s">
        <v>731</v>
      </c>
      <c r="D43" s="794"/>
      <c r="E43" s="615" t="s">
        <v>732</v>
      </c>
      <c r="F43" s="644" t="s">
        <v>618</v>
      </c>
      <c r="G43" s="31">
        <v>180000</v>
      </c>
      <c r="H43" s="615"/>
      <c r="I43" s="615"/>
      <c r="J43" s="615"/>
      <c r="K43" s="615"/>
      <c r="L43" s="615" t="s">
        <v>585</v>
      </c>
      <c r="M43" s="432" t="s">
        <v>90</v>
      </c>
      <c r="N43" s="114"/>
      <c r="O43" s="114"/>
      <c r="P43" s="114">
        <f t="shared" si="2"/>
        <v>180000</v>
      </c>
      <c r="Q43" s="114"/>
      <c r="R43" s="114"/>
      <c r="S43" s="268">
        <f t="shared" si="0"/>
        <v>180000</v>
      </c>
    </row>
    <row r="44" spans="1:19" ht="69.75" x14ac:dyDescent="0.2">
      <c r="A44" s="615">
        <v>18</v>
      </c>
      <c r="B44" s="28" t="s">
        <v>104</v>
      </c>
      <c r="C44" s="616" t="s">
        <v>733</v>
      </c>
      <c r="D44" s="794"/>
      <c r="E44" s="615" t="s">
        <v>735</v>
      </c>
      <c r="F44" s="644" t="s">
        <v>618</v>
      </c>
      <c r="G44" s="44">
        <v>100000</v>
      </c>
      <c r="H44" s="615"/>
      <c r="I44" s="615"/>
      <c r="J44" s="615"/>
      <c r="K44" s="615"/>
      <c r="L44" s="615" t="s">
        <v>585</v>
      </c>
      <c r="M44" s="432" t="s">
        <v>90</v>
      </c>
      <c r="N44" s="114"/>
      <c r="O44" s="114"/>
      <c r="P44" s="114">
        <f t="shared" si="2"/>
        <v>100000</v>
      </c>
      <c r="Q44" s="114"/>
      <c r="R44" s="114"/>
      <c r="S44" s="268">
        <f t="shared" si="0"/>
        <v>100000</v>
      </c>
    </row>
    <row r="45" spans="1:19" ht="116.25" x14ac:dyDescent="0.2">
      <c r="A45" s="615">
        <v>19</v>
      </c>
      <c r="B45" s="28" t="s">
        <v>110</v>
      </c>
      <c r="C45" s="616" t="s">
        <v>734</v>
      </c>
      <c r="D45" s="794"/>
      <c r="E45" s="615" t="s">
        <v>736</v>
      </c>
      <c r="F45" s="644" t="s">
        <v>618</v>
      </c>
      <c r="G45" s="44">
        <v>40000</v>
      </c>
      <c r="H45" s="615"/>
      <c r="I45" s="615"/>
      <c r="J45" s="615"/>
      <c r="K45" s="615"/>
      <c r="L45" s="615" t="s">
        <v>585</v>
      </c>
      <c r="M45" s="432" t="s">
        <v>95</v>
      </c>
      <c r="N45" s="114"/>
      <c r="O45" s="114">
        <f>G45</f>
        <v>40000</v>
      </c>
      <c r="P45" s="114"/>
      <c r="Q45" s="114"/>
      <c r="R45" s="114"/>
      <c r="S45" s="268">
        <f t="shared" si="0"/>
        <v>40000</v>
      </c>
    </row>
    <row r="46" spans="1:19" ht="73.5" customHeight="1" x14ac:dyDescent="0.2">
      <c r="A46" s="615">
        <v>20</v>
      </c>
      <c r="B46" s="28" t="s">
        <v>2132</v>
      </c>
      <c r="C46" s="63"/>
      <c r="D46" s="803" t="s">
        <v>2313</v>
      </c>
      <c r="E46" s="63"/>
      <c r="F46" s="128"/>
      <c r="G46" s="33" t="s">
        <v>79</v>
      </c>
      <c r="H46" s="63"/>
      <c r="I46" s="63"/>
      <c r="J46" s="63"/>
      <c r="K46" s="63"/>
      <c r="L46" s="817" t="s">
        <v>107</v>
      </c>
      <c r="M46" s="432"/>
      <c r="N46" s="114"/>
      <c r="O46" s="114"/>
      <c r="P46" s="114"/>
      <c r="Q46" s="114"/>
      <c r="R46" s="114"/>
      <c r="S46" s="268">
        <f t="shared" si="0"/>
        <v>0</v>
      </c>
    </row>
    <row r="47" spans="1:19" ht="72" customHeight="1" x14ac:dyDescent="0.2">
      <c r="A47" s="615">
        <v>21</v>
      </c>
      <c r="B47" s="28" t="s">
        <v>2133</v>
      </c>
      <c r="C47" s="63"/>
      <c r="D47" s="804"/>
      <c r="E47" s="63"/>
      <c r="F47" s="128"/>
      <c r="G47" s="33" t="s">
        <v>106</v>
      </c>
      <c r="H47" s="63"/>
      <c r="I47" s="63"/>
      <c r="J47" s="63"/>
      <c r="K47" s="63"/>
      <c r="L47" s="818"/>
      <c r="M47" s="432" t="s">
        <v>105</v>
      </c>
      <c r="N47" s="114"/>
      <c r="O47" s="114"/>
      <c r="P47" s="114"/>
      <c r="Q47" s="114"/>
      <c r="R47" s="114"/>
      <c r="S47" s="268">
        <f t="shared" si="0"/>
        <v>0</v>
      </c>
    </row>
    <row r="48" spans="1:19" ht="48" customHeight="1" x14ac:dyDescent="0.2">
      <c r="A48" s="615">
        <v>22</v>
      </c>
      <c r="B48" s="28" t="s">
        <v>2134</v>
      </c>
      <c r="C48" s="63"/>
      <c r="D48" s="805"/>
      <c r="E48" s="63"/>
      <c r="F48" s="128"/>
      <c r="G48" s="44">
        <v>2880</v>
      </c>
      <c r="H48" s="63"/>
      <c r="I48" s="63"/>
      <c r="J48" s="63"/>
      <c r="K48" s="63"/>
      <c r="L48" s="819"/>
      <c r="M48" s="432" t="s">
        <v>91</v>
      </c>
      <c r="N48" s="114">
        <f>G48</f>
        <v>2880</v>
      </c>
      <c r="O48" s="114"/>
      <c r="P48" s="114"/>
      <c r="Q48" s="114"/>
      <c r="R48" s="114"/>
      <c r="S48" s="268">
        <f t="shared" si="0"/>
        <v>2880</v>
      </c>
    </row>
    <row r="49" spans="1:19" ht="140.25" customHeight="1" x14ac:dyDescent="0.2">
      <c r="A49" s="615">
        <v>23</v>
      </c>
      <c r="B49" s="28" t="s">
        <v>643</v>
      </c>
      <c r="C49" s="28" t="s">
        <v>644</v>
      </c>
      <c r="D49" s="53" t="s">
        <v>2314</v>
      </c>
      <c r="E49" s="63" t="s">
        <v>645</v>
      </c>
      <c r="F49" s="128" t="s">
        <v>646</v>
      </c>
      <c r="G49" s="44">
        <v>10000</v>
      </c>
      <c r="H49" s="63"/>
      <c r="I49" s="63"/>
      <c r="J49" s="63"/>
      <c r="K49" s="63"/>
      <c r="L49" s="33" t="s">
        <v>2245</v>
      </c>
      <c r="M49" s="432" t="s">
        <v>90</v>
      </c>
      <c r="N49" s="114"/>
      <c r="O49" s="114"/>
      <c r="P49" s="114">
        <f>G49</f>
        <v>10000</v>
      </c>
      <c r="Q49" s="114"/>
      <c r="R49" s="114"/>
      <c r="S49" s="268">
        <f t="shared" si="0"/>
        <v>10000</v>
      </c>
    </row>
    <row r="50" spans="1:19" ht="69.75" x14ac:dyDescent="0.2">
      <c r="A50" s="798">
        <v>24</v>
      </c>
      <c r="B50" s="101" t="s">
        <v>565</v>
      </c>
      <c r="C50" s="820"/>
      <c r="D50" s="795" t="s">
        <v>536</v>
      </c>
      <c r="E50" s="808"/>
      <c r="F50" s="798"/>
      <c r="G50" s="109" t="s">
        <v>79</v>
      </c>
      <c r="H50" s="798"/>
      <c r="I50" s="798"/>
      <c r="J50" s="798"/>
      <c r="K50" s="798"/>
      <c r="L50" s="798" t="s">
        <v>584</v>
      </c>
      <c r="M50" s="432" t="s">
        <v>79</v>
      </c>
      <c r="N50" s="114"/>
      <c r="O50" s="114"/>
      <c r="P50" s="114"/>
      <c r="Q50" s="114"/>
      <c r="R50" s="114"/>
      <c r="S50" s="268">
        <f t="shared" si="0"/>
        <v>0</v>
      </c>
    </row>
    <row r="51" spans="1:19" ht="93" x14ac:dyDescent="0.2">
      <c r="A51" s="799"/>
      <c r="B51" s="102" t="s">
        <v>566</v>
      </c>
      <c r="C51" s="821"/>
      <c r="D51" s="796"/>
      <c r="E51" s="809"/>
      <c r="F51" s="799"/>
      <c r="G51" s="111" t="s">
        <v>79</v>
      </c>
      <c r="H51" s="799"/>
      <c r="I51" s="799"/>
      <c r="J51" s="799"/>
      <c r="K51" s="799"/>
      <c r="L51" s="799"/>
      <c r="M51" s="432" t="s">
        <v>79</v>
      </c>
      <c r="N51" s="114"/>
      <c r="O51" s="114"/>
      <c r="P51" s="114"/>
      <c r="Q51" s="114"/>
      <c r="R51" s="114"/>
      <c r="S51" s="268">
        <f t="shared" si="0"/>
        <v>0</v>
      </c>
    </row>
    <row r="52" spans="1:19" ht="93" x14ac:dyDescent="0.2">
      <c r="A52" s="799"/>
      <c r="B52" s="102" t="s">
        <v>573</v>
      </c>
      <c r="C52" s="821"/>
      <c r="D52" s="796"/>
      <c r="E52" s="809"/>
      <c r="F52" s="799"/>
      <c r="G52" s="111" t="s">
        <v>79</v>
      </c>
      <c r="H52" s="799"/>
      <c r="I52" s="799"/>
      <c r="J52" s="799"/>
      <c r="K52" s="799"/>
      <c r="L52" s="799"/>
      <c r="M52" s="432" t="s">
        <v>79</v>
      </c>
      <c r="N52" s="114"/>
      <c r="O52" s="114"/>
      <c r="P52" s="114"/>
      <c r="Q52" s="114"/>
      <c r="R52" s="114"/>
      <c r="S52" s="268">
        <f t="shared" si="0"/>
        <v>0</v>
      </c>
    </row>
    <row r="53" spans="1:19" ht="69.75" x14ac:dyDescent="0.2">
      <c r="A53" s="800"/>
      <c r="B53" s="103" t="s">
        <v>567</v>
      </c>
      <c r="C53" s="822"/>
      <c r="D53" s="797"/>
      <c r="E53" s="810"/>
      <c r="F53" s="800"/>
      <c r="G53" s="113" t="s">
        <v>79</v>
      </c>
      <c r="H53" s="800"/>
      <c r="I53" s="800"/>
      <c r="J53" s="800"/>
      <c r="K53" s="800"/>
      <c r="L53" s="800"/>
      <c r="M53" s="432" t="s">
        <v>79</v>
      </c>
      <c r="N53" s="114"/>
      <c r="O53" s="114"/>
      <c r="P53" s="114"/>
      <c r="Q53" s="114"/>
      <c r="R53" s="114"/>
      <c r="S53" s="268">
        <f t="shared" si="0"/>
        <v>0</v>
      </c>
    </row>
    <row r="54" spans="1:19" ht="93" x14ac:dyDescent="0.2">
      <c r="A54" s="798">
        <v>25</v>
      </c>
      <c r="B54" s="101" t="s">
        <v>109</v>
      </c>
      <c r="C54" s="783" t="s">
        <v>849</v>
      </c>
      <c r="D54" s="101" t="s">
        <v>537</v>
      </c>
      <c r="E54" s="798" t="s">
        <v>848</v>
      </c>
      <c r="F54" s="798" t="s">
        <v>847</v>
      </c>
      <c r="G54" s="659">
        <v>83500</v>
      </c>
      <c r="H54" s="612"/>
      <c r="I54" s="613"/>
      <c r="J54" s="613"/>
      <c r="K54" s="613"/>
      <c r="L54" s="613" t="s">
        <v>108</v>
      </c>
      <c r="M54" s="432" t="s">
        <v>90</v>
      </c>
      <c r="N54" s="114"/>
      <c r="O54" s="114"/>
      <c r="P54" s="114">
        <f>G54</f>
        <v>83500</v>
      </c>
      <c r="Q54" s="114"/>
      <c r="R54" s="114"/>
      <c r="S54" s="268">
        <f t="shared" si="0"/>
        <v>83500</v>
      </c>
    </row>
    <row r="55" spans="1:19" ht="46.5" x14ac:dyDescent="0.2">
      <c r="A55" s="799"/>
      <c r="B55" s="102" t="s">
        <v>568</v>
      </c>
      <c r="C55" s="784"/>
      <c r="D55" s="796" t="s">
        <v>538</v>
      </c>
      <c r="E55" s="799"/>
      <c r="F55" s="799"/>
      <c r="G55" s="111" t="s">
        <v>79</v>
      </c>
      <c r="H55" s="471"/>
      <c r="I55" s="471"/>
      <c r="J55" s="471"/>
      <c r="K55" s="471"/>
      <c r="L55" s="813" t="s">
        <v>584</v>
      </c>
      <c r="M55" s="432" t="s">
        <v>79</v>
      </c>
      <c r="N55" s="114"/>
      <c r="O55" s="114"/>
      <c r="P55" s="114"/>
      <c r="Q55" s="114"/>
      <c r="R55" s="114"/>
      <c r="S55" s="268">
        <f t="shared" si="0"/>
        <v>0</v>
      </c>
    </row>
    <row r="56" spans="1:19" ht="46.5" x14ac:dyDescent="0.2">
      <c r="A56" s="799"/>
      <c r="B56" s="102" t="s">
        <v>572</v>
      </c>
      <c r="C56" s="784"/>
      <c r="D56" s="796"/>
      <c r="E56" s="799"/>
      <c r="F56" s="799"/>
      <c r="G56" s="111" t="s">
        <v>79</v>
      </c>
      <c r="H56" s="471"/>
      <c r="I56" s="471"/>
      <c r="J56" s="471"/>
      <c r="K56" s="471"/>
      <c r="L56" s="799"/>
      <c r="M56" s="432" t="s">
        <v>79</v>
      </c>
      <c r="N56" s="114"/>
      <c r="O56" s="114"/>
      <c r="P56" s="114"/>
      <c r="Q56" s="114"/>
      <c r="R56" s="114"/>
      <c r="S56" s="268">
        <f t="shared" si="0"/>
        <v>0</v>
      </c>
    </row>
    <row r="57" spans="1:19" ht="46.5" x14ac:dyDescent="0.2">
      <c r="A57" s="799"/>
      <c r="B57" s="102" t="s">
        <v>571</v>
      </c>
      <c r="C57" s="784"/>
      <c r="D57" s="796"/>
      <c r="E57" s="799"/>
      <c r="F57" s="799"/>
      <c r="G57" s="111" t="s">
        <v>79</v>
      </c>
      <c r="H57" s="471"/>
      <c r="I57" s="471"/>
      <c r="J57" s="471"/>
      <c r="K57" s="471"/>
      <c r="L57" s="799"/>
      <c r="M57" s="432" t="s">
        <v>79</v>
      </c>
      <c r="N57" s="114"/>
      <c r="O57" s="114"/>
      <c r="P57" s="114"/>
      <c r="Q57" s="114"/>
      <c r="R57" s="114"/>
      <c r="S57" s="268">
        <f t="shared" si="0"/>
        <v>0</v>
      </c>
    </row>
    <row r="58" spans="1:19" ht="69.75" x14ac:dyDescent="0.2">
      <c r="A58" s="799"/>
      <c r="B58" s="102" t="s">
        <v>570</v>
      </c>
      <c r="C58" s="784"/>
      <c r="D58" s="796"/>
      <c r="E58" s="799"/>
      <c r="F58" s="799"/>
      <c r="G58" s="111" t="s">
        <v>79</v>
      </c>
      <c r="H58" s="471"/>
      <c r="I58" s="471"/>
      <c r="J58" s="471"/>
      <c r="K58" s="471"/>
      <c r="L58" s="799"/>
      <c r="M58" s="432" t="s">
        <v>79</v>
      </c>
      <c r="N58" s="114"/>
      <c r="O58" s="114"/>
      <c r="P58" s="114"/>
      <c r="Q58" s="114"/>
      <c r="R58" s="114"/>
      <c r="S58" s="268">
        <f t="shared" si="0"/>
        <v>0</v>
      </c>
    </row>
    <row r="59" spans="1:19" ht="50.25" customHeight="1" x14ac:dyDescent="0.2">
      <c r="A59" s="800"/>
      <c r="B59" s="103" t="s">
        <v>569</v>
      </c>
      <c r="C59" s="785"/>
      <c r="D59" s="797"/>
      <c r="E59" s="800"/>
      <c r="F59" s="800"/>
      <c r="G59" s="113" t="s">
        <v>79</v>
      </c>
      <c r="H59" s="614"/>
      <c r="I59" s="614"/>
      <c r="J59" s="614"/>
      <c r="K59" s="614"/>
      <c r="L59" s="800"/>
      <c r="M59" s="432" t="s">
        <v>79</v>
      </c>
      <c r="N59" s="114"/>
      <c r="O59" s="114"/>
      <c r="P59" s="114"/>
      <c r="Q59" s="114"/>
      <c r="R59" s="114"/>
      <c r="S59" s="268">
        <f t="shared" si="0"/>
        <v>0</v>
      </c>
    </row>
    <row r="60" spans="1:19" x14ac:dyDescent="0.2">
      <c r="N60" s="267">
        <f>SUM(N8:N59)</f>
        <v>79880</v>
      </c>
      <c r="O60" s="267">
        <f t="shared" ref="O60:S60" si="3">SUM(O8:O59)</f>
        <v>70000</v>
      </c>
      <c r="P60" s="267">
        <f t="shared" si="3"/>
        <v>1807800</v>
      </c>
      <c r="Q60" s="267">
        <f t="shared" si="3"/>
        <v>0</v>
      </c>
      <c r="R60" s="267">
        <f t="shared" si="3"/>
        <v>0</v>
      </c>
      <c r="S60" s="267">
        <f t="shared" si="3"/>
        <v>1957680</v>
      </c>
    </row>
  </sheetData>
  <mergeCells count="53">
    <mergeCell ref="A54:A59"/>
    <mergeCell ref="L55:L59"/>
    <mergeCell ref="C28:C31"/>
    <mergeCell ref="C37:C40"/>
    <mergeCell ref="L37:L40"/>
    <mergeCell ref="L46:L48"/>
    <mergeCell ref="A50:A53"/>
    <mergeCell ref="C50:C53"/>
    <mergeCell ref="E50:E53"/>
    <mergeCell ref="F50:F53"/>
    <mergeCell ref="H50:H53"/>
    <mergeCell ref="I50:I53"/>
    <mergeCell ref="J50:J53"/>
    <mergeCell ref="K50:K53"/>
    <mergeCell ref="L50:L53"/>
    <mergeCell ref="B27:B33"/>
    <mergeCell ref="B16:B18"/>
    <mergeCell ref="A16:A18"/>
    <mergeCell ref="A27:A33"/>
    <mergeCell ref="A34:A35"/>
    <mergeCell ref="B34:B35"/>
    <mergeCell ref="D50:D53"/>
    <mergeCell ref="D55:D59"/>
    <mergeCell ref="L13:L15"/>
    <mergeCell ref="L16:L18"/>
    <mergeCell ref="L27:L33"/>
    <mergeCell ref="L34:L35"/>
    <mergeCell ref="D46:D48"/>
    <mergeCell ref="F54:F59"/>
    <mergeCell ref="E54:E59"/>
    <mergeCell ref="D21:D25"/>
    <mergeCell ref="D38:D40"/>
    <mergeCell ref="F20:F25"/>
    <mergeCell ref="E20:E25"/>
    <mergeCell ref="E37:E40"/>
    <mergeCell ref="F37:F40"/>
    <mergeCell ref="L20:L25"/>
    <mergeCell ref="C54:C59"/>
    <mergeCell ref="A1:L1"/>
    <mergeCell ref="A3:L3"/>
    <mergeCell ref="A4:L4"/>
    <mergeCell ref="L5:L7"/>
    <mergeCell ref="G5:G7"/>
    <mergeCell ref="H5:K5"/>
    <mergeCell ref="A5:A7"/>
    <mergeCell ref="B5:B7"/>
    <mergeCell ref="C5:C7"/>
    <mergeCell ref="D5:D7"/>
    <mergeCell ref="E5:E7"/>
    <mergeCell ref="A2:L2"/>
    <mergeCell ref="D8:D12"/>
    <mergeCell ref="D41:D45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90" zoomScaleNormal="90" workbookViewId="0">
      <selection activeCell="D9" sqref="D9"/>
    </sheetView>
  </sheetViews>
  <sheetFormatPr defaultRowHeight="23.25" x14ac:dyDescent="0.2"/>
  <cols>
    <col min="1" max="6" width="20.75" style="1" customWidth="1"/>
    <col min="7" max="7" width="16.75" style="1" customWidth="1"/>
    <col min="8" max="8" width="20.75" style="1" customWidth="1"/>
    <col min="9" max="255" width="9.125" style="1"/>
    <col min="256" max="256" width="26.25" style="1" customWidth="1"/>
    <col min="257" max="257" width="16.875" style="1" customWidth="1"/>
    <col min="258" max="259" width="16.375" style="1" customWidth="1"/>
    <col min="260" max="260" width="17.625" style="1" customWidth="1"/>
    <col min="261" max="261" width="16.375" style="1" customWidth="1"/>
    <col min="262" max="262" width="21.375" style="1" bestFit="1" customWidth="1"/>
    <col min="263" max="263" width="17.125" style="1" customWidth="1"/>
    <col min="264" max="264" width="18.875" style="1" customWidth="1"/>
    <col min="265" max="511" width="9.125" style="1"/>
    <col min="512" max="512" width="26.25" style="1" customWidth="1"/>
    <col min="513" max="513" width="16.875" style="1" customWidth="1"/>
    <col min="514" max="515" width="16.375" style="1" customWidth="1"/>
    <col min="516" max="516" width="17.625" style="1" customWidth="1"/>
    <col min="517" max="517" width="16.375" style="1" customWidth="1"/>
    <col min="518" max="518" width="21.375" style="1" bestFit="1" customWidth="1"/>
    <col min="519" max="519" width="17.125" style="1" customWidth="1"/>
    <col min="520" max="520" width="18.875" style="1" customWidth="1"/>
    <col min="521" max="767" width="9.125" style="1"/>
    <col min="768" max="768" width="26.25" style="1" customWidth="1"/>
    <col min="769" max="769" width="16.875" style="1" customWidth="1"/>
    <col min="770" max="771" width="16.375" style="1" customWidth="1"/>
    <col min="772" max="772" width="17.625" style="1" customWidth="1"/>
    <col min="773" max="773" width="16.375" style="1" customWidth="1"/>
    <col min="774" max="774" width="21.375" style="1" bestFit="1" customWidth="1"/>
    <col min="775" max="775" width="17.125" style="1" customWidth="1"/>
    <col min="776" max="776" width="18.875" style="1" customWidth="1"/>
    <col min="777" max="1023" width="9.125" style="1"/>
    <col min="1024" max="1024" width="26.25" style="1" customWidth="1"/>
    <col min="1025" max="1025" width="16.875" style="1" customWidth="1"/>
    <col min="1026" max="1027" width="16.375" style="1" customWidth="1"/>
    <col min="1028" max="1028" width="17.625" style="1" customWidth="1"/>
    <col min="1029" max="1029" width="16.375" style="1" customWidth="1"/>
    <col min="1030" max="1030" width="21.375" style="1" bestFit="1" customWidth="1"/>
    <col min="1031" max="1031" width="17.125" style="1" customWidth="1"/>
    <col min="1032" max="1032" width="18.875" style="1" customWidth="1"/>
    <col min="1033" max="1279" width="9.125" style="1"/>
    <col min="1280" max="1280" width="26.25" style="1" customWidth="1"/>
    <col min="1281" max="1281" width="16.875" style="1" customWidth="1"/>
    <col min="1282" max="1283" width="16.375" style="1" customWidth="1"/>
    <col min="1284" max="1284" width="17.625" style="1" customWidth="1"/>
    <col min="1285" max="1285" width="16.375" style="1" customWidth="1"/>
    <col min="1286" max="1286" width="21.375" style="1" bestFit="1" customWidth="1"/>
    <col min="1287" max="1287" width="17.125" style="1" customWidth="1"/>
    <col min="1288" max="1288" width="18.875" style="1" customWidth="1"/>
    <col min="1289" max="1535" width="9.125" style="1"/>
    <col min="1536" max="1536" width="26.25" style="1" customWidth="1"/>
    <col min="1537" max="1537" width="16.875" style="1" customWidth="1"/>
    <col min="1538" max="1539" width="16.375" style="1" customWidth="1"/>
    <col min="1540" max="1540" width="17.625" style="1" customWidth="1"/>
    <col min="1541" max="1541" width="16.375" style="1" customWidth="1"/>
    <col min="1542" max="1542" width="21.375" style="1" bestFit="1" customWidth="1"/>
    <col min="1543" max="1543" width="17.125" style="1" customWidth="1"/>
    <col min="1544" max="1544" width="18.875" style="1" customWidth="1"/>
    <col min="1545" max="1791" width="9.125" style="1"/>
    <col min="1792" max="1792" width="26.25" style="1" customWidth="1"/>
    <col min="1793" max="1793" width="16.875" style="1" customWidth="1"/>
    <col min="1794" max="1795" width="16.375" style="1" customWidth="1"/>
    <col min="1796" max="1796" width="17.625" style="1" customWidth="1"/>
    <col min="1797" max="1797" width="16.375" style="1" customWidth="1"/>
    <col min="1798" max="1798" width="21.375" style="1" bestFit="1" customWidth="1"/>
    <col min="1799" max="1799" width="17.125" style="1" customWidth="1"/>
    <col min="1800" max="1800" width="18.875" style="1" customWidth="1"/>
    <col min="1801" max="2047" width="9.125" style="1"/>
    <col min="2048" max="2048" width="26.25" style="1" customWidth="1"/>
    <col min="2049" max="2049" width="16.875" style="1" customWidth="1"/>
    <col min="2050" max="2051" width="16.375" style="1" customWidth="1"/>
    <col min="2052" max="2052" width="17.625" style="1" customWidth="1"/>
    <col min="2053" max="2053" width="16.375" style="1" customWidth="1"/>
    <col min="2054" max="2054" width="21.375" style="1" bestFit="1" customWidth="1"/>
    <col min="2055" max="2055" width="17.125" style="1" customWidth="1"/>
    <col min="2056" max="2056" width="18.875" style="1" customWidth="1"/>
    <col min="2057" max="2303" width="9.125" style="1"/>
    <col min="2304" max="2304" width="26.25" style="1" customWidth="1"/>
    <col min="2305" max="2305" width="16.875" style="1" customWidth="1"/>
    <col min="2306" max="2307" width="16.375" style="1" customWidth="1"/>
    <col min="2308" max="2308" width="17.625" style="1" customWidth="1"/>
    <col min="2309" max="2309" width="16.375" style="1" customWidth="1"/>
    <col min="2310" max="2310" width="21.375" style="1" bestFit="1" customWidth="1"/>
    <col min="2311" max="2311" width="17.125" style="1" customWidth="1"/>
    <col min="2312" max="2312" width="18.875" style="1" customWidth="1"/>
    <col min="2313" max="2559" width="9.125" style="1"/>
    <col min="2560" max="2560" width="26.25" style="1" customWidth="1"/>
    <col min="2561" max="2561" width="16.875" style="1" customWidth="1"/>
    <col min="2562" max="2563" width="16.375" style="1" customWidth="1"/>
    <col min="2564" max="2564" width="17.625" style="1" customWidth="1"/>
    <col min="2565" max="2565" width="16.375" style="1" customWidth="1"/>
    <col min="2566" max="2566" width="21.375" style="1" bestFit="1" customWidth="1"/>
    <col min="2567" max="2567" width="17.125" style="1" customWidth="1"/>
    <col min="2568" max="2568" width="18.875" style="1" customWidth="1"/>
    <col min="2569" max="2815" width="9.125" style="1"/>
    <col min="2816" max="2816" width="26.25" style="1" customWidth="1"/>
    <col min="2817" max="2817" width="16.875" style="1" customWidth="1"/>
    <col min="2818" max="2819" width="16.375" style="1" customWidth="1"/>
    <col min="2820" max="2820" width="17.625" style="1" customWidth="1"/>
    <col min="2821" max="2821" width="16.375" style="1" customWidth="1"/>
    <col min="2822" max="2822" width="21.375" style="1" bestFit="1" customWidth="1"/>
    <col min="2823" max="2823" width="17.125" style="1" customWidth="1"/>
    <col min="2824" max="2824" width="18.875" style="1" customWidth="1"/>
    <col min="2825" max="3071" width="9.125" style="1"/>
    <col min="3072" max="3072" width="26.25" style="1" customWidth="1"/>
    <col min="3073" max="3073" width="16.875" style="1" customWidth="1"/>
    <col min="3074" max="3075" width="16.375" style="1" customWidth="1"/>
    <col min="3076" max="3076" width="17.625" style="1" customWidth="1"/>
    <col min="3077" max="3077" width="16.375" style="1" customWidth="1"/>
    <col min="3078" max="3078" width="21.375" style="1" bestFit="1" customWidth="1"/>
    <col min="3079" max="3079" width="17.125" style="1" customWidth="1"/>
    <col min="3080" max="3080" width="18.875" style="1" customWidth="1"/>
    <col min="3081" max="3327" width="9.125" style="1"/>
    <col min="3328" max="3328" width="26.25" style="1" customWidth="1"/>
    <col min="3329" max="3329" width="16.875" style="1" customWidth="1"/>
    <col min="3330" max="3331" width="16.375" style="1" customWidth="1"/>
    <col min="3332" max="3332" width="17.625" style="1" customWidth="1"/>
    <col min="3333" max="3333" width="16.375" style="1" customWidth="1"/>
    <col min="3334" max="3334" width="21.375" style="1" bestFit="1" customWidth="1"/>
    <col min="3335" max="3335" width="17.125" style="1" customWidth="1"/>
    <col min="3336" max="3336" width="18.875" style="1" customWidth="1"/>
    <col min="3337" max="3583" width="9.125" style="1"/>
    <col min="3584" max="3584" width="26.25" style="1" customWidth="1"/>
    <col min="3585" max="3585" width="16.875" style="1" customWidth="1"/>
    <col min="3586" max="3587" width="16.375" style="1" customWidth="1"/>
    <col min="3588" max="3588" width="17.625" style="1" customWidth="1"/>
    <col min="3589" max="3589" width="16.375" style="1" customWidth="1"/>
    <col min="3590" max="3590" width="21.375" style="1" bestFit="1" customWidth="1"/>
    <col min="3591" max="3591" width="17.125" style="1" customWidth="1"/>
    <col min="3592" max="3592" width="18.875" style="1" customWidth="1"/>
    <col min="3593" max="3839" width="9.125" style="1"/>
    <col min="3840" max="3840" width="26.25" style="1" customWidth="1"/>
    <col min="3841" max="3841" width="16.875" style="1" customWidth="1"/>
    <col min="3842" max="3843" width="16.375" style="1" customWidth="1"/>
    <col min="3844" max="3844" width="17.625" style="1" customWidth="1"/>
    <col min="3845" max="3845" width="16.375" style="1" customWidth="1"/>
    <col min="3846" max="3846" width="21.375" style="1" bestFit="1" customWidth="1"/>
    <col min="3847" max="3847" width="17.125" style="1" customWidth="1"/>
    <col min="3848" max="3848" width="18.875" style="1" customWidth="1"/>
    <col min="3849" max="4095" width="9.125" style="1"/>
    <col min="4096" max="4096" width="26.25" style="1" customWidth="1"/>
    <col min="4097" max="4097" width="16.875" style="1" customWidth="1"/>
    <col min="4098" max="4099" width="16.375" style="1" customWidth="1"/>
    <col min="4100" max="4100" width="17.625" style="1" customWidth="1"/>
    <col min="4101" max="4101" width="16.375" style="1" customWidth="1"/>
    <col min="4102" max="4102" width="21.375" style="1" bestFit="1" customWidth="1"/>
    <col min="4103" max="4103" width="17.125" style="1" customWidth="1"/>
    <col min="4104" max="4104" width="18.875" style="1" customWidth="1"/>
    <col min="4105" max="4351" width="9.125" style="1"/>
    <col min="4352" max="4352" width="26.25" style="1" customWidth="1"/>
    <col min="4353" max="4353" width="16.875" style="1" customWidth="1"/>
    <col min="4354" max="4355" width="16.375" style="1" customWidth="1"/>
    <col min="4356" max="4356" width="17.625" style="1" customWidth="1"/>
    <col min="4357" max="4357" width="16.375" style="1" customWidth="1"/>
    <col min="4358" max="4358" width="21.375" style="1" bestFit="1" customWidth="1"/>
    <col min="4359" max="4359" width="17.125" style="1" customWidth="1"/>
    <col min="4360" max="4360" width="18.875" style="1" customWidth="1"/>
    <col min="4361" max="4607" width="9.125" style="1"/>
    <col min="4608" max="4608" width="26.25" style="1" customWidth="1"/>
    <col min="4609" max="4609" width="16.875" style="1" customWidth="1"/>
    <col min="4610" max="4611" width="16.375" style="1" customWidth="1"/>
    <col min="4612" max="4612" width="17.625" style="1" customWidth="1"/>
    <col min="4613" max="4613" width="16.375" style="1" customWidth="1"/>
    <col min="4614" max="4614" width="21.375" style="1" bestFit="1" customWidth="1"/>
    <col min="4615" max="4615" width="17.125" style="1" customWidth="1"/>
    <col min="4616" max="4616" width="18.875" style="1" customWidth="1"/>
    <col min="4617" max="4863" width="9.125" style="1"/>
    <col min="4864" max="4864" width="26.25" style="1" customWidth="1"/>
    <col min="4865" max="4865" width="16.875" style="1" customWidth="1"/>
    <col min="4866" max="4867" width="16.375" style="1" customWidth="1"/>
    <col min="4868" max="4868" width="17.625" style="1" customWidth="1"/>
    <col min="4869" max="4869" width="16.375" style="1" customWidth="1"/>
    <col min="4870" max="4870" width="21.375" style="1" bestFit="1" customWidth="1"/>
    <col min="4871" max="4871" width="17.125" style="1" customWidth="1"/>
    <col min="4872" max="4872" width="18.875" style="1" customWidth="1"/>
    <col min="4873" max="5119" width="9.125" style="1"/>
    <col min="5120" max="5120" width="26.25" style="1" customWidth="1"/>
    <col min="5121" max="5121" width="16.875" style="1" customWidth="1"/>
    <col min="5122" max="5123" width="16.375" style="1" customWidth="1"/>
    <col min="5124" max="5124" width="17.625" style="1" customWidth="1"/>
    <col min="5125" max="5125" width="16.375" style="1" customWidth="1"/>
    <col min="5126" max="5126" width="21.375" style="1" bestFit="1" customWidth="1"/>
    <col min="5127" max="5127" width="17.125" style="1" customWidth="1"/>
    <col min="5128" max="5128" width="18.875" style="1" customWidth="1"/>
    <col min="5129" max="5375" width="9.125" style="1"/>
    <col min="5376" max="5376" width="26.25" style="1" customWidth="1"/>
    <col min="5377" max="5377" width="16.875" style="1" customWidth="1"/>
    <col min="5378" max="5379" width="16.375" style="1" customWidth="1"/>
    <col min="5380" max="5380" width="17.625" style="1" customWidth="1"/>
    <col min="5381" max="5381" width="16.375" style="1" customWidth="1"/>
    <col min="5382" max="5382" width="21.375" style="1" bestFit="1" customWidth="1"/>
    <col min="5383" max="5383" width="17.125" style="1" customWidth="1"/>
    <col min="5384" max="5384" width="18.875" style="1" customWidth="1"/>
    <col min="5385" max="5631" width="9.125" style="1"/>
    <col min="5632" max="5632" width="26.25" style="1" customWidth="1"/>
    <col min="5633" max="5633" width="16.875" style="1" customWidth="1"/>
    <col min="5634" max="5635" width="16.375" style="1" customWidth="1"/>
    <col min="5636" max="5636" width="17.625" style="1" customWidth="1"/>
    <col min="5637" max="5637" width="16.375" style="1" customWidth="1"/>
    <col min="5638" max="5638" width="21.375" style="1" bestFit="1" customWidth="1"/>
    <col min="5639" max="5639" width="17.125" style="1" customWidth="1"/>
    <col min="5640" max="5640" width="18.875" style="1" customWidth="1"/>
    <col min="5641" max="5887" width="9.125" style="1"/>
    <col min="5888" max="5888" width="26.25" style="1" customWidth="1"/>
    <col min="5889" max="5889" width="16.875" style="1" customWidth="1"/>
    <col min="5890" max="5891" width="16.375" style="1" customWidth="1"/>
    <col min="5892" max="5892" width="17.625" style="1" customWidth="1"/>
    <col min="5893" max="5893" width="16.375" style="1" customWidth="1"/>
    <col min="5894" max="5894" width="21.375" style="1" bestFit="1" customWidth="1"/>
    <col min="5895" max="5895" width="17.125" style="1" customWidth="1"/>
    <col min="5896" max="5896" width="18.875" style="1" customWidth="1"/>
    <col min="5897" max="6143" width="9.125" style="1"/>
    <col min="6144" max="6144" width="26.25" style="1" customWidth="1"/>
    <col min="6145" max="6145" width="16.875" style="1" customWidth="1"/>
    <col min="6146" max="6147" width="16.375" style="1" customWidth="1"/>
    <col min="6148" max="6148" width="17.625" style="1" customWidth="1"/>
    <col min="6149" max="6149" width="16.375" style="1" customWidth="1"/>
    <col min="6150" max="6150" width="21.375" style="1" bestFit="1" customWidth="1"/>
    <col min="6151" max="6151" width="17.125" style="1" customWidth="1"/>
    <col min="6152" max="6152" width="18.875" style="1" customWidth="1"/>
    <col min="6153" max="6399" width="9.125" style="1"/>
    <col min="6400" max="6400" width="26.25" style="1" customWidth="1"/>
    <col min="6401" max="6401" width="16.875" style="1" customWidth="1"/>
    <col min="6402" max="6403" width="16.375" style="1" customWidth="1"/>
    <col min="6404" max="6404" width="17.625" style="1" customWidth="1"/>
    <col min="6405" max="6405" width="16.375" style="1" customWidth="1"/>
    <col min="6406" max="6406" width="21.375" style="1" bestFit="1" customWidth="1"/>
    <col min="6407" max="6407" width="17.125" style="1" customWidth="1"/>
    <col min="6408" max="6408" width="18.875" style="1" customWidth="1"/>
    <col min="6409" max="6655" width="9.125" style="1"/>
    <col min="6656" max="6656" width="26.25" style="1" customWidth="1"/>
    <col min="6657" max="6657" width="16.875" style="1" customWidth="1"/>
    <col min="6658" max="6659" width="16.375" style="1" customWidth="1"/>
    <col min="6660" max="6660" width="17.625" style="1" customWidth="1"/>
    <col min="6661" max="6661" width="16.375" style="1" customWidth="1"/>
    <col min="6662" max="6662" width="21.375" style="1" bestFit="1" customWidth="1"/>
    <col min="6663" max="6663" width="17.125" style="1" customWidth="1"/>
    <col min="6664" max="6664" width="18.875" style="1" customWidth="1"/>
    <col min="6665" max="6911" width="9.125" style="1"/>
    <col min="6912" max="6912" width="26.25" style="1" customWidth="1"/>
    <col min="6913" max="6913" width="16.875" style="1" customWidth="1"/>
    <col min="6914" max="6915" width="16.375" style="1" customWidth="1"/>
    <col min="6916" max="6916" width="17.625" style="1" customWidth="1"/>
    <col min="6917" max="6917" width="16.375" style="1" customWidth="1"/>
    <col min="6918" max="6918" width="21.375" style="1" bestFit="1" customWidth="1"/>
    <col min="6919" max="6919" width="17.125" style="1" customWidth="1"/>
    <col min="6920" max="6920" width="18.875" style="1" customWidth="1"/>
    <col min="6921" max="7167" width="9.125" style="1"/>
    <col min="7168" max="7168" width="26.25" style="1" customWidth="1"/>
    <col min="7169" max="7169" width="16.875" style="1" customWidth="1"/>
    <col min="7170" max="7171" width="16.375" style="1" customWidth="1"/>
    <col min="7172" max="7172" width="17.625" style="1" customWidth="1"/>
    <col min="7173" max="7173" width="16.375" style="1" customWidth="1"/>
    <col min="7174" max="7174" width="21.375" style="1" bestFit="1" customWidth="1"/>
    <col min="7175" max="7175" width="17.125" style="1" customWidth="1"/>
    <col min="7176" max="7176" width="18.875" style="1" customWidth="1"/>
    <col min="7177" max="7423" width="9.125" style="1"/>
    <col min="7424" max="7424" width="26.25" style="1" customWidth="1"/>
    <col min="7425" max="7425" width="16.875" style="1" customWidth="1"/>
    <col min="7426" max="7427" width="16.375" style="1" customWidth="1"/>
    <col min="7428" max="7428" width="17.625" style="1" customWidth="1"/>
    <col min="7429" max="7429" width="16.375" style="1" customWidth="1"/>
    <col min="7430" max="7430" width="21.375" style="1" bestFit="1" customWidth="1"/>
    <col min="7431" max="7431" width="17.125" style="1" customWidth="1"/>
    <col min="7432" max="7432" width="18.875" style="1" customWidth="1"/>
    <col min="7433" max="7679" width="9.125" style="1"/>
    <col min="7680" max="7680" width="26.25" style="1" customWidth="1"/>
    <col min="7681" max="7681" width="16.875" style="1" customWidth="1"/>
    <col min="7682" max="7683" width="16.375" style="1" customWidth="1"/>
    <col min="7684" max="7684" width="17.625" style="1" customWidth="1"/>
    <col min="7685" max="7685" width="16.375" style="1" customWidth="1"/>
    <col min="7686" max="7686" width="21.375" style="1" bestFit="1" customWidth="1"/>
    <col min="7687" max="7687" width="17.125" style="1" customWidth="1"/>
    <col min="7688" max="7688" width="18.875" style="1" customWidth="1"/>
    <col min="7689" max="7935" width="9.125" style="1"/>
    <col min="7936" max="7936" width="26.25" style="1" customWidth="1"/>
    <col min="7937" max="7937" width="16.875" style="1" customWidth="1"/>
    <col min="7938" max="7939" width="16.375" style="1" customWidth="1"/>
    <col min="7940" max="7940" width="17.625" style="1" customWidth="1"/>
    <col min="7941" max="7941" width="16.375" style="1" customWidth="1"/>
    <col min="7942" max="7942" width="21.375" style="1" bestFit="1" customWidth="1"/>
    <col min="7943" max="7943" width="17.125" style="1" customWidth="1"/>
    <col min="7944" max="7944" width="18.875" style="1" customWidth="1"/>
    <col min="7945" max="8191" width="9.125" style="1"/>
    <col min="8192" max="8192" width="26.25" style="1" customWidth="1"/>
    <col min="8193" max="8193" width="16.875" style="1" customWidth="1"/>
    <col min="8194" max="8195" width="16.375" style="1" customWidth="1"/>
    <col min="8196" max="8196" width="17.625" style="1" customWidth="1"/>
    <col min="8197" max="8197" width="16.375" style="1" customWidth="1"/>
    <col min="8198" max="8198" width="21.375" style="1" bestFit="1" customWidth="1"/>
    <col min="8199" max="8199" width="17.125" style="1" customWidth="1"/>
    <col min="8200" max="8200" width="18.875" style="1" customWidth="1"/>
    <col min="8201" max="8447" width="9.125" style="1"/>
    <col min="8448" max="8448" width="26.25" style="1" customWidth="1"/>
    <col min="8449" max="8449" width="16.875" style="1" customWidth="1"/>
    <col min="8450" max="8451" width="16.375" style="1" customWidth="1"/>
    <col min="8452" max="8452" width="17.625" style="1" customWidth="1"/>
    <col min="8453" max="8453" width="16.375" style="1" customWidth="1"/>
    <col min="8454" max="8454" width="21.375" style="1" bestFit="1" customWidth="1"/>
    <col min="8455" max="8455" width="17.125" style="1" customWidth="1"/>
    <col min="8456" max="8456" width="18.875" style="1" customWidth="1"/>
    <col min="8457" max="8703" width="9.125" style="1"/>
    <col min="8704" max="8704" width="26.25" style="1" customWidth="1"/>
    <col min="8705" max="8705" width="16.875" style="1" customWidth="1"/>
    <col min="8706" max="8707" width="16.375" style="1" customWidth="1"/>
    <col min="8708" max="8708" width="17.625" style="1" customWidth="1"/>
    <col min="8709" max="8709" width="16.375" style="1" customWidth="1"/>
    <col min="8710" max="8710" width="21.375" style="1" bestFit="1" customWidth="1"/>
    <col min="8711" max="8711" width="17.125" style="1" customWidth="1"/>
    <col min="8712" max="8712" width="18.875" style="1" customWidth="1"/>
    <col min="8713" max="8959" width="9.125" style="1"/>
    <col min="8960" max="8960" width="26.25" style="1" customWidth="1"/>
    <col min="8961" max="8961" width="16.875" style="1" customWidth="1"/>
    <col min="8962" max="8963" width="16.375" style="1" customWidth="1"/>
    <col min="8964" max="8964" width="17.625" style="1" customWidth="1"/>
    <col min="8965" max="8965" width="16.375" style="1" customWidth="1"/>
    <col min="8966" max="8966" width="21.375" style="1" bestFit="1" customWidth="1"/>
    <col min="8967" max="8967" width="17.125" style="1" customWidth="1"/>
    <col min="8968" max="8968" width="18.875" style="1" customWidth="1"/>
    <col min="8969" max="9215" width="9.125" style="1"/>
    <col min="9216" max="9216" width="26.25" style="1" customWidth="1"/>
    <col min="9217" max="9217" width="16.875" style="1" customWidth="1"/>
    <col min="9218" max="9219" width="16.375" style="1" customWidth="1"/>
    <col min="9220" max="9220" width="17.625" style="1" customWidth="1"/>
    <col min="9221" max="9221" width="16.375" style="1" customWidth="1"/>
    <col min="9222" max="9222" width="21.375" style="1" bestFit="1" customWidth="1"/>
    <col min="9223" max="9223" width="17.125" style="1" customWidth="1"/>
    <col min="9224" max="9224" width="18.875" style="1" customWidth="1"/>
    <col min="9225" max="9471" width="9.125" style="1"/>
    <col min="9472" max="9472" width="26.25" style="1" customWidth="1"/>
    <col min="9473" max="9473" width="16.875" style="1" customWidth="1"/>
    <col min="9474" max="9475" width="16.375" style="1" customWidth="1"/>
    <col min="9476" max="9476" width="17.625" style="1" customWidth="1"/>
    <col min="9477" max="9477" width="16.375" style="1" customWidth="1"/>
    <col min="9478" max="9478" width="21.375" style="1" bestFit="1" customWidth="1"/>
    <col min="9479" max="9479" width="17.125" style="1" customWidth="1"/>
    <col min="9480" max="9480" width="18.875" style="1" customWidth="1"/>
    <col min="9481" max="9727" width="9.125" style="1"/>
    <col min="9728" max="9728" width="26.25" style="1" customWidth="1"/>
    <col min="9729" max="9729" width="16.875" style="1" customWidth="1"/>
    <col min="9730" max="9731" width="16.375" style="1" customWidth="1"/>
    <col min="9732" max="9732" width="17.625" style="1" customWidth="1"/>
    <col min="9733" max="9733" width="16.375" style="1" customWidth="1"/>
    <col min="9734" max="9734" width="21.375" style="1" bestFit="1" customWidth="1"/>
    <col min="9735" max="9735" width="17.125" style="1" customWidth="1"/>
    <col min="9736" max="9736" width="18.875" style="1" customWidth="1"/>
    <col min="9737" max="9983" width="9.125" style="1"/>
    <col min="9984" max="9984" width="26.25" style="1" customWidth="1"/>
    <col min="9985" max="9985" width="16.875" style="1" customWidth="1"/>
    <col min="9986" max="9987" width="16.375" style="1" customWidth="1"/>
    <col min="9988" max="9988" width="17.625" style="1" customWidth="1"/>
    <col min="9989" max="9989" width="16.375" style="1" customWidth="1"/>
    <col min="9990" max="9990" width="21.375" style="1" bestFit="1" customWidth="1"/>
    <col min="9991" max="9991" width="17.125" style="1" customWidth="1"/>
    <col min="9992" max="9992" width="18.875" style="1" customWidth="1"/>
    <col min="9993" max="10239" width="9.125" style="1"/>
    <col min="10240" max="10240" width="26.25" style="1" customWidth="1"/>
    <col min="10241" max="10241" width="16.875" style="1" customWidth="1"/>
    <col min="10242" max="10243" width="16.375" style="1" customWidth="1"/>
    <col min="10244" max="10244" width="17.625" style="1" customWidth="1"/>
    <col min="10245" max="10245" width="16.375" style="1" customWidth="1"/>
    <col min="10246" max="10246" width="21.375" style="1" bestFit="1" customWidth="1"/>
    <col min="10247" max="10247" width="17.125" style="1" customWidth="1"/>
    <col min="10248" max="10248" width="18.875" style="1" customWidth="1"/>
    <col min="10249" max="10495" width="9.125" style="1"/>
    <col min="10496" max="10496" width="26.25" style="1" customWidth="1"/>
    <col min="10497" max="10497" width="16.875" style="1" customWidth="1"/>
    <col min="10498" max="10499" width="16.375" style="1" customWidth="1"/>
    <col min="10500" max="10500" width="17.625" style="1" customWidth="1"/>
    <col min="10501" max="10501" width="16.375" style="1" customWidth="1"/>
    <col min="10502" max="10502" width="21.375" style="1" bestFit="1" customWidth="1"/>
    <col min="10503" max="10503" width="17.125" style="1" customWidth="1"/>
    <col min="10504" max="10504" width="18.875" style="1" customWidth="1"/>
    <col min="10505" max="10751" width="9.125" style="1"/>
    <col min="10752" max="10752" width="26.25" style="1" customWidth="1"/>
    <col min="10753" max="10753" width="16.875" style="1" customWidth="1"/>
    <col min="10754" max="10755" width="16.375" style="1" customWidth="1"/>
    <col min="10756" max="10756" width="17.625" style="1" customWidth="1"/>
    <col min="10757" max="10757" width="16.375" style="1" customWidth="1"/>
    <col min="10758" max="10758" width="21.375" style="1" bestFit="1" customWidth="1"/>
    <col min="10759" max="10759" width="17.125" style="1" customWidth="1"/>
    <col min="10760" max="10760" width="18.875" style="1" customWidth="1"/>
    <col min="10761" max="11007" width="9.125" style="1"/>
    <col min="11008" max="11008" width="26.25" style="1" customWidth="1"/>
    <col min="11009" max="11009" width="16.875" style="1" customWidth="1"/>
    <col min="11010" max="11011" width="16.375" style="1" customWidth="1"/>
    <col min="11012" max="11012" width="17.625" style="1" customWidth="1"/>
    <col min="11013" max="11013" width="16.375" style="1" customWidth="1"/>
    <col min="11014" max="11014" width="21.375" style="1" bestFit="1" customWidth="1"/>
    <col min="11015" max="11015" width="17.125" style="1" customWidth="1"/>
    <col min="11016" max="11016" width="18.875" style="1" customWidth="1"/>
    <col min="11017" max="11263" width="9.125" style="1"/>
    <col min="11264" max="11264" width="26.25" style="1" customWidth="1"/>
    <col min="11265" max="11265" width="16.875" style="1" customWidth="1"/>
    <col min="11266" max="11267" width="16.375" style="1" customWidth="1"/>
    <col min="11268" max="11268" width="17.625" style="1" customWidth="1"/>
    <col min="11269" max="11269" width="16.375" style="1" customWidth="1"/>
    <col min="11270" max="11270" width="21.375" style="1" bestFit="1" customWidth="1"/>
    <col min="11271" max="11271" width="17.125" style="1" customWidth="1"/>
    <col min="11272" max="11272" width="18.875" style="1" customWidth="1"/>
    <col min="11273" max="11519" width="9.125" style="1"/>
    <col min="11520" max="11520" width="26.25" style="1" customWidth="1"/>
    <col min="11521" max="11521" width="16.875" style="1" customWidth="1"/>
    <col min="11522" max="11523" width="16.375" style="1" customWidth="1"/>
    <col min="11524" max="11524" width="17.625" style="1" customWidth="1"/>
    <col min="11525" max="11525" width="16.375" style="1" customWidth="1"/>
    <col min="11526" max="11526" width="21.375" style="1" bestFit="1" customWidth="1"/>
    <col min="11527" max="11527" width="17.125" style="1" customWidth="1"/>
    <col min="11528" max="11528" width="18.875" style="1" customWidth="1"/>
    <col min="11529" max="11775" width="9.125" style="1"/>
    <col min="11776" max="11776" width="26.25" style="1" customWidth="1"/>
    <col min="11777" max="11777" width="16.875" style="1" customWidth="1"/>
    <col min="11778" max="11779" width="16.375" style="1" customWidth="1"/>
    <col min="11780" max="11780" width="17.625" style="1" customWidth="1"/>
    <col min="11781" max="11781" width="16.375" style="1" customWidth="1"/>
    <col min="11782" max="11782" width="21.375" style="1" bestFit="1" customWidth="1"/>
    <col min="11783" max="11783" width="17.125" style="1" customWidth="1"/>
    <col min="11784" max="11784" width="18.875" style="1" customWidth="1"/>
    <col min="11785" max="12031" width="9.125" style="1"/>
    <col min="12032" max="12032" width="26.25" style="1" customWidth="1"/>
    <col min="12033" max="12033" width="16.875" style="1" customWidth="1"/>
    <col min="12034" max="12035" width="16.375" style="1" customWidth="1"/>
    <col min="12036" max="12036" width="17.625" style="1" customWidth="1"/>
    <col min="12037" max="12037" width="16.375" style="1" customWidth="1"/>
    <col min="12038" max="12038" width="21.375" style="1" bestFit="1" customWidth="1"/>
    <col min="12039" max="12039" width="17.125" style="1" customWidth="1"/>
    <col min="12040" max="12040" width="18.875" style="1" customWidth="1"/>
    <col min="12041" max="12287" width="9.125" style="1"/>
    <col min="12288" max="12288" width="26.25" style="1" customWidth="1"/>
    <col min="12289" max="12289" width="16.875" style="1" customWidth="1"/>
    <col min="12290" max="12291" width="16.375" style="1" customWidth="1"/>
    <col min="12292" max="12292" width="17.625" style="1" customWidth="1"/>
    <col min="12293" max="12293" width="16.375" style="1" customWidth="1"/>
    <col min="12294" max="12294" width="21.375" style="1" bestFit="1" customWidth="1"/>
    <col min="12295" max="12295" width="17.125" style="1" customWidth="1"/>
    <col min="12296" max="12296" width="18.875" style="1" customWidth="1"/>
    <col min="12297" max="12543" width="9.125" style="1"/>
    <col min="12544" max="12544" width="26.25" style="1" customWidth="1"/>
    <col min="12545" max="12545" width="16.875" style="1" customWidth="1"/>
    <col min="12546" max="12547" width="16.375" style="1" customWidth="1"/>
    <col min="12548" max="12548" width="17.625" style="1" customWidth="1"/>
    <col min="12549" max="12549" width="16.375" style="1" customWidth="1"/>
    <col min="12550" max="12550" width="21.375" style="1" bestFit="1" customWidth="1"/>
    <col min="12551" max="12551" width="17.125" style="1" customWidth="1"/>
    <col min="12552" max="12552" width="18.875" style="1" customWidth="1"/>
    <col min="12553" max="12799" width="9.125" style="1"/>
    <col min="12800" max="12800" width="26.25" style="1" customWidth="1"/>
    <col min="12801" max="12801" width="16.875" style="1" customWidth="1"/>
    <col min="12802" max="12803" width="16.375" style="1" customWidth="1"/>
    <col min="12804" max="12804" width="17.625" style="1" customWidth="1"/>
    <col min="12805" max="12805" width="16.375" style="1" customWidth="1"/>
    <col min="12806" max="12806" width="21.375" style="1" bestFit="1" customWidth="1"/>
    <col min="12807" max="12807" width="17.125" style="1" customWidth="1"/>
    <col min="12808" max="12808" width="18.875" style="1" customWidth="1"/>
    <col min="12809" max="13055" width="9.125" style="1"/>
    <col min="13056" max="13056" width="26.25" style="1" customWidth="1"/>
    <col min="13057" max="13057" width="16.875" style="1" customWidth="1"/>
    <col min="13058" max="13059" width="16.375" style="1" customWidth="1"/>
    <col min="13060" max="13060" width="17.625" style="1" customWidth="1"/>
    <col min="13061" max="13061" width="16.375" style="1" customWidth="1"/>
    <col min="13062" max="13062" width="21.375" style="1" bestFit="1" customWidth="1"/>
    <col min="13063" max="13063" width="17.125" style="1" customWidth="1"/>
    <col min="13064" max="13064" width="18.875" style="1" customWidth="1"/>
    <col min="13065" max="13311" width="9.125" style="1"/>
    <col min="13312" max="13312" width="26.25" style="1" customWidth="1"/>
    <col min="13313" max="13313" width="16.875" style="1" customWidth="1"/>
    <col min="13314" max="13315" width="16.375" style="1" customWidth="1"/>
    <col min="13316" max="13316" width="17.625" style="1" customWidth="1"/>
    <col min="13317" max="13317" width="16.375" style="1" customWidth="1"/>
    <col min="13318" max="13318" width="21.375" style="1" bestFit="1" customWidth="1"/>
    <col min="13319" max="13319" width="17.125" style="1" customWidth="1"/>
    <col min="13320" max="13320" width="18.875" style="1" customWidth="1"/>
    <col min="13321" max="13567" width="9.125" style="1"/>
    <col min="13568" max="13568" width="26.25" style="1" customWidth="1"/>
    <col min="13569" max="13569" width="16.875" style="1" customWidth="1"/>
    <col min="13570" max="13571" width="16.375" style="1" customWidth="1"/>
    <col min="13572" max="13572" width="17.625" style="1" customWidth="1"/>
    <col min="13573" max="13573" width="16.375" style="1" customWidth="1"/>
    <col min="13574" max="13574" width="21.375" style="1" bestFit="1" customWidth="1"/>
    <col min="13575" max="13575" width="17.125" style="1" customWidth="1"/>
    <col min="13576" max="13576" width="18.875" style="1" customWidth="1"/>
    <col min="13577" max="13823" width="9.125" style="1"/>
    <col min="13824" max="13824" width="26.25" style="1" customWidth="1"/>
    <col min="13825" max="13825" width="16.875" style="1" customWidth="1"/>
    <col min="13826" max="13827" width="16.375" style="1" customWidth="1"/>
    <col min="13828" max="13828" width="17.625" style="1" customWidth="1"/>
    <col min="13829" max="13829" width="16.375" style="1" customWidth="1"/>
    <col min="13830" max="13830" width="21.375" style="1" bestFit="1" customWidth="1"/>
    <col min="13831" max="13831" width="17.125" style="1" customWidth="1"/>
    <col min="13832" max="13832" width="18.875" style="1" customWidth="1"/>
    <col min="13833" max="14079" width="9.125" style="1"/>
    <col min="14080" max="14080" width="26.25" style="1" customWidth="1"/>
    <col min="14081" max="14081" width="16.875" style="1" customWidth="1"/>
    <col min="14082" max="14083" width="16.375" style="1" customWidth="1"/>
    <col min="14084" max="14084" width="17.625" style="1" customWidth="1"/>
    <col min="14085" max="14085" width="16.375" style="1" customWidth="1"/>
    <col min="14086" max="14086" width="21.375" style="1" bestFit="1" customWidth="1"/>
    <col min="14087" max="14087" width="17.125" style="1" customWidth="1"/>
    <col min="14088" max="14088" width="18.875" style="1" customWidth="1"/>
    <col min="14089" max="14335" width="9.125" style="1"/>
    <col min="14336" max="14336" width="26.25" style="1" customWidth="1"/>
    <col min="14337" max="14337" width="16.875" style="1" customWidth="1"/>
    <col min="14338" max="14339" width="16.375" style="1" customWidth="1"/>
    <col min="14340" max="14340" width="17.625" style="1" customWidth="1"/>
    <col min="14341" max="14341" width="16.375" style="1" customWidth="1"/>
    <col min="14342" max="14342" width="21.375" style="1" bestFit="1" customWidth="1"/>
    <col min="14343" max="14343" width="17.125" style="1" customWidth="1"/>
    <col min="14344" max="14344" width="18.875" style="1" customWidth="1"/>
    <col min="14345" max="14591" width="9.125" style="1"/>
    <col min="14592" max="14592" width="26.25" style="1" customWidth="1"/>
    <col min="14593" max="14593" width="16.875" style="1" customWidth="1"/>
    <col min="14594" max="14595" width="16.375" style="1" customWidth="1"/>
    <col min="14596" max="14596" width="17.625" style="1" customWidth="1"/>
    <col min="14597" max="14597" width="16.375" style="1" customWidth="1"/>
    <col min="14598" max="14598" width="21.375" style="1" bestFit="1" customWidth="1"/>
    <col min="14599" max="14599" width="17.125" style="1" customWidth="1"/>
    <col min="14600" max="14600" width="18.875" style="1" customWidth="1"/>
    <col min="14601" max="14847" width="9.125" style="1"/>
    <col min="14848" max="14848" width="26.25" style="1" customWidth="1"/>
    <col min="14849" max="14849" width="16.875" style="1" customWidth="1"/>
    <col min="14850" max="14851" width="16.375" style="1" customWidth="1"/>
    <col min="14852" max="14852" width="17.625" style="1" customWidth="1"/>
    <col min="14853" max="14853" width="16.375" style="1" customWidth="1"/>
    <col min="14854" max="14854" width="21.375" style="1" bestFit="1" customWidth="1"/>
    <col min="14855" max="14855" width="17.125" style="1" customWidth="1"/>
    <col min="14856" max="14856" width="18.875" style="1" customWidth="1"/>
    <col min="14857" max="15103" width="9.125" style="1"/>
    <col min="15104" max="15104" width="26.25" style="1" customWidth="1"/>
    <col min="15105" max="15105" width="16.875" style="1" customWidth="1"/>
    <col min="15106" max="15107" width="16.375" style="1" customWidth="1"/>
    <col min="15108" max="15108" width="17.625" style="1" customWidth="1"/>
    <col min="15109" max="15109" width="16.375" style="1" customWidth="1"/>
    <col min="15110" max="15110" width="21.375" style="1" bestFit="1" customWidth="1"/>
    <col min="15111" max="15111" width="17.125" style="1" customWidth="1"/>
    <col min="15112" max="15112" width="18.875" style="1" customWidth="1"/>
    <col min="15113" max="15359" width="9.125" style="1"/>
    <col min="15360" max="15360" width="26.25" style="1" customWidth="1"/>
    <col min="15361" max="15361" width="16.875" style="1" customWidth="1"/>
    <col min="15362" max="15363" width="16.375" style="1" customWidth="1"/>
    <col min="15364" max="15364" width="17.625" style="1" customWidth="1"/>
    <col min="15365" max="15365" width="16.375" style="1" customWidth="1"/>
    <col min="15366" max="15366" width="21.375" style="1" bestFit="1" customWidth="1"/>
    <col min="15367" max="15367" width="17.125" style="1" customWidth="1"/>
    <col min="15368" max="15368" width="18.875" style="1" customWidth="1"/>
    <col min="15369" max="15615" width="9.125" style="1"/>
    <col min="15616" max="15616" width="26.25" style="1" customWidth="1"/>
    <col min="15617" max="15617" width="16.875" style="1" customWidth="1"/>
    <col min="15618" max="15619" width="16.375" style="1" customWidth="1"/>
    <col min="15620" max="15620" width="17.625" style="1" customWidth="1"/>
    <col min="15621" max="15621" width="16.375" style="1" customWidth="1"/>
    <col min="15622" max="15622" width="21.375" style="1" bestFit="1" customWidth="1"/>
    <col min="15623" max="15623" width="17.125" style="1" customWidth="1"/>
    <col min="15624" max="15624" width="18.875" style="1" customWidth="1"/>
    <col min="15625" max="15871" width="9.125" style="1"/>
    <col min="15872" max="15872" width="26.25" style="1" customWidth="1"/>
    <col min="15873" max="15873" width="16.875" style="1" customWidth="1"/>
    <col min="15874" max="15875" width="16.375" style="1" customWidth="1"/>
    <col min="15876" max="15876" width="17.625" style="1" customWidth="1"/>
    <col min="15877" max="15877" width="16.375" style="1" customWidth="1"/>
    <col min="15878" max="15878" width="21.375" style="1" bestFit="1" customWidth="1"/>
    <col min="15879" max="15879" width="17.125" style="1" customWidth="1"/>
    <col min="15880" max="15880" width="18.875" style="1" customWidth="1"/>
    <col min="15881" max="16127" width="9.125" style="1"/>
    <col min="16128" max="16128" width="26.25" style="1" customWidth="1"/>
    <col min="16129" max="16129" width="16.875" style="1" customWidth="1"/>
    <col min="16130" max="16131" width="16.375" style="1" customWidth="1"/>
    <col min="16132" max="16132" width="17.625" style="1" customWidth="1"/>
    <col min="16133" max="16133" width="16.375" style="1" customWidth="1"/>
    <col min="16134" max="16134" width="21.375" style="1" bestFit="1" customWidth="1"/>
    <col min="16135" max="16135" width="17.125" style="1" customWidth="1"/>
    <col min="16136" max="16136" width="18.875" style="1" customWidth="1"/>
    <col min="16137" max="16384" width="9.125" style="1"/>
  </cols>
  <sheetData>
    <row r="1" spans="1:11" ht="23.25" customHeight="1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1" ht="23.25" customHeight="1" x14ac:dyDescent="0.2">
      <c r="A2" s="778" t="s">
        <v>596</v>
      </c>
      <c r="B2" s="778"/>
      <c r="C2" s="778"/>
      <c r="D2" s="778"/>
      <c r="E2" s="778"/>
      <c r="F2" s="778"/>
      <c r="G2" s="778"/>
      <c r="H2" s="778"/>
      <c r="I2" s="118"/>
      <c r="J2" s="118"/>
      <c r="K2" s="118"/>
    </row>
    <row r="3" spans="1:11" ht="23.25" customHeight="1" x14ac:dyDescent="0.2">
      <c r="A3" s="778" t="s">
        <v>609</v>
      </c>
      <c r="B3" s="778"/>
      <c r="C3" s="778"/>
      <c r="D3" s="778"/>
      <c r="E3" s="778"/>
      <c r="F3" s="778"/>
      <c r="G3" s="778"/>
      <c r="H3" s="778"/>
      <c r="I3" s="118"/>
      <c r="J3" s="118"/>
      <c r="K3" s="118"/>
    </row>
    <row r="4" spans="1:11" ht="23.25" customHeight="1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118"/>
      <c r="J4" s="118"/>
      <c r="K4" s="118"/>
    </row>
    <row r="5" spans="1:11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</row>
    <row r="6" spans="1:11" x14ac:dyDescent="0.2">
      <c r="A6" s="415" t="s">
        <v>654</v>
      </c>
      <c r="B6" s="415" t="s">
        <v>17</v>
      </c>
      <c r="C6" s="415" t="s">
        <v>654</v>
      </c>
      <c r="D6" s="415" t="s">
        <v>17</v>
      </c>
      <c r="E6" s="415" t="s">
        <v>654</v>
      </c>
      <c r="F6" s="415" t="s">
        <v>17</v>
      </c>
      <c r="G6" s="415" t="s">
        <v>654</v>
      </c>
      <c r="H6" s="415" t="s">
        <v>17</v>
      </c>
    </row>
    <row r="7" spans="1:11" x14ac:dyDescent="0.2">
      <c r="A7" s="563" t="s">
        <v>2146</v>
      </c>
      <c r="B7" s="564"/>
      <c r="C7" s="564"/>
      <c r="D7" s="564"/>
      <c r="E7" s="564"/>
      <c r="F7" s="564"/>
      <c r="G7" s="564"/>
      <c r="H7" s="565"/>
    </row>
    <row r="8" spans="1:11" ht="119.25" customHeight="1" x14ac:dyDescent="0.2">
      <c r="A8" s="526" t="s">
        <v>765</v>
      </c>
      <c r="B8" s="526" t="s">
        <v>766</v>
      </c>
      <c r="C8" s="526" t="s">
        <v>765</v>
      </c>
      <c r="D8" s="526" t="s">
        <v>767</v>
      </c>
      <c r="E8" s="526" t="s">
        <v>765</v>
      </c>
      <c r="F8" s="526" t="s">
        <v>2148</v>
      </c>
      <c r="G8" s="526" t="s">
        <v>765</v>
      </c>
      <c r="H8" s="161" t="s">
        <v>768</v>
      </c>
    </row>
    <row r="9" spans="1:11" ht="120" customHeight="1" x14ac:dyDescent="0.2">
      <c r="A9" s="100" t="s">
        <v>769</v>
      </c>
      <c r="B9" s="100" t="s">
        <v>770</v>
      </c>
      <c r="C9" s="100" t="s">
        <v>769</v>
      </c>
      <c r="D9" s="100" t="s">
        <v>2147</v>
      </c>
      <c r="E9" s="100" t="s">
        <v>769</v>
      </c>
      <c r="F9" s="100" t="s">
        <v>772</v>
      </c>
      <c r="G9" s="100" t="s">
        <v>769</v>
      </c>
      <c r="H9" s="154" t="s">
        <v>773</v>
      </c>
    </row>
    <row r="10" spans="1:11" ht="69.75" x14ac:dyDescent="0.2">
      <c r="A10" s="413" t="s">
        <v>774</v>
      </c>
      <c r="B10" s="413" t="s">
        <v>775</v>
      </c>
      <c r="C10" s="413" t="s">
        <v>774</v>
      </c>
      <c r="D10" s="413" t="s">
        <v>776</v>
      </c>
      <c r="E10" s="413" t="s">
        <v>774</v>
      </c>
      <c r="F10" s="413" t="s">
        <v>777</v>
      </c>
      <c r="G10" s="413" t="s">
        <v>774</v>
      </c>
      <c r="H10" s="413" t="s">
        <v>778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7"/>
  <sheetViews>
    <sheetView zoomScale="90" zoomScaleNormal="90" workbookViewId="0">
      <selection activeCell="F12" sqref="F12:F16"/>
    </sheetView>
  </sheetViews>
  <sheetFormatPr defaultColWidth="9" defaultRowHeight="23.25" x14ac:dyDescent="0.5"/>
  <cols>
    <col min="1" max="1" width="5.75" style="60" customWidth="1"/>
    <col min="2" max="2" width="32.75" style="60" customWidth="1"/>
    <col min="3" max="3" width="19.75" style="228" customWidth="1"/>
    <col min="4" max="4" width="17.375" style="60" customWidth="1"/>
    <col min="5" max="5" width="14.375" style="60" customWidth="1"/>
    <col min="6" max="6" width="15.375" style="60" customWidth="1"/>
    <col min="7" max="7" width="10.75" style="60" customWidth="1"/>
    <col min="8" max="9" width="9.375" style="57" customWidth="1"/>
    <col min="10" max="11" width="9.375" style="60" customWidth="1"/>
    <col min="12" max="12" width="12.875" style="60" customWidth="1"/>
    <col min="13" max="13" width="9" style="60"/>
    <col min="14" max="14" width="13.625" style="60" customWidth="1"/>
    <col min="15" max="16384" width="9" style="60"/>
  </cols>
  <sheetData>
    <row r="1" spans="1:19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1169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s="1" customFormat="1" x14ac:dyDescent="0.2">
      <c r="A5" s="791" t="s">
        <v>0</v>
      </c>
      <c r="B5" s="791" t="s">
        <v>15</v>
      </c>
      <c r="C5" s="903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s="1" customFormat="1" x14ac:dyDescent="0.2">
      <c r="A6" s="791"/>
      <c r="B6" s="791"/>
      <c r="C6" s="903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s="1" customFormat="1" x14ac:dyDescent="0.2">
      <c r="A7" s="791"/>
      <c r="B7" s="791"/>
      <c r="C7" s="903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s="1" customFormat="1" ht="69.75" x14ac:dyDescent="0.2">
      <c r="A8" s="863">
        <v>1</v>
      </c>
      <c r="B8" s="223" t="s">
        <v>1170</v>
      </c>
      <c r="C8" s="907" t="s">
        <v>1164</v>
      </c>
      <c r="D8" s="887" t="s">
        <v>2343</v>
      </c>
      <c r="E8" s="904" t="s">
        <v>1165</v>
      </c>
      <c r="F8" s="904" t="s">
        <v>1166</v>
      </c>
      <c r="G8" s="904" t="s">
        <v>79</v>
      </c>
      <c r="H8" s="904"/>
      <c r="I8" s="904"/>
      <c r="J8" s="904"/>
      <c r="K8" s="904"/>
      <c r="L8" s="898" t="s">
        <v>78</v>
      </c>
      <c r="M8" s="130"/>
      <c r="N8" s="2"/>
      <c r="O8" s="2"/>
      <c r="P8" s="2"/>
      <c r="Q8" s="2"/>
      <c r="R8" s="2"/>
      <c r="S8" s="38">
        <f>SUM(N8:R8)</f>
        <v>0</v>
      </c>
    </row>
    <row r="9" spans="1:19" s="1" customFormat="1" x14ac:dyDescent="0.2">
      <c r="A9" s="864"/>
      <c r="B9" s="224" t="s">
        <v>80</v>
      </c>
      <c r="C9" s="908"/>
      <c r="D9" s="888"/>
      <c r="E9" s="905"/>
      <c r="F9" s="905"/>
      <c r="G9" s="905"/>
      <c r="H9" s="905"/>
      <c r="I9" s="905"/>
      <c r="J9" s="905"/>
      <c r="K9" s="905"/>
      <c r="L9" s="899"/>
      <c r="M9" s="130"/>
      <c r="O9" s="70"/>
      <c r="S9" s="38">
        <f t="shared" ref="S9:S16" si="0">SUM(N9:R9)</f>
        <v>0</v>
      </c>
    </row>
    <row r="10" spans="1:19" s="1" customFormat="1" ht="46.5" x14ac:dyDescent="0.2">
      <c r="A10" s="864"/>
      <c r="B10" s="224" t="s">
        <v>82</v>
      </c>
      <c r="C10" s="908"/>
      <c r="D10" s="888"/>
      <c r="E10" s="905"/>
      <c r="F10" s="905"/>
      <c r="G10" s="905"/>
      <c r="H10" s="905"/>
      <c r="I10" s="905"/>
      <c r="J10" s="905"/>
      <c r="K10" s="905"/>
      <c r="L10" s="899"/>
      <c r="M10" s="130"/>
      <c r="S10" s="38">
        <f t="shared" si="0"/>
        <v>0</v>
      </c>
    </row>
    <row r="11" spans="1:19" s="1" customFormat="1" x14ac:dyDescent="0.2">
      <c r="A11" s="865"/>
      <c r="B11" s="225" t="s">
        <v>81</v>
      </c>
      <c r="C11" s="909"/>
      <c r="D11" s="831"/>
      <c r="E11" s="906"/>
      <c r="F11" s="906"/>
      <c r="G11" s="906"/>
      <c r="H11" s="906"/>
      <c r="I11" s="906"/>
      <c r="J11" s="906"/>
      <c r="K11" s="906"/>
      <c r="L11" s="900"/>
      <c r="M11" s="130"/>
      <c r="S11" s="38">
        <f t="shared" si="0"/>
        <v>0</v>
      </c>
    </row>
    <row r="12" spans="1:19" s="1" customFormat="1" x14ac:dyDescent="0.2">
      <c r="A12" s="863">
        <v>2</v>
      </c>
      <c r="B12" s="164" t="s">
        <v>86</v>
      </c>
      <c r="C12" s="907" t="s">
        <v>1167</v>
      </c>
      <c r="D12" s="887" t="s">
        <v>2344</v>
      </c>
      <c r="E12" s="910" t="s">
        <v>1168</v>
      </c>
      <c r="F12" s="904" t="s">
        <v>1166</v>
      </c>
      <c r="G12" s="437">
        <v>110000</v>
      </c>
      <c r="H12" s="226"/>
      <c r="I12" s="227">
        <v>10000</v>
      </c>
      <c r="J12" s="227">
        <v>40000</v>
      </c>
      <c r="K12" s="227">
        <v>60000</v>
      </c>
      <c r="L12" s="898" t="s">
        <v>2116</v>
      </c>
      <c r="M12" s="1" t="s">
        <v>105</v>
      </c>
      <c r="N12" s="37"/>
      <c r="R12" s="37">
        <f>G12</f>
        <v>110000</v>
      </c>
      <c r="S12" s="38">
        <f t="shared" si="0"/>
        <v>110000</v>
      </c>
    </row>
    <row r="13" spans="1:19" ht="69.75" customHeight="1" x14ac:dyDescent="0.5">
      <c r="A13" s="864"/>
      <c r="B13" s="154" t="s">
        <v>1171</v>
      </c>
      <c r="C13" s="908"/>
      <c r="D13" s="888"/>
      <c r="E13" s="911"/>
      <c r="F13" s="905"/>
      <c r="G13" s="905"/>
      <c r="H13" s="905"/>
      <c r="I13" s="905"/>
      <c r="J13" s="905"/>
      <c r="K13" s="905"/>
      <c r="L13" s="899"/>
      <c r="S13" s="38">
        <f t="shared" si="0"/>
        <v>0</v>
      </c>
    </row>
    <row r="14" spans="1:19" ht="95.25" customHeight="1" x14ac:dyDescent="0.5">
      <c r="A14" s="864"/>
      <c r="B14" s="100" t="s">
        <v>83</v>
      </c>
      <c r="C14" s="908"/>
      <c r="D14" s="888"/>
      <c r="E14" s="911"/>
      <c r="F14" s="905"/>
      <c r="G14" s="905"/>
      <c r="H14" s="905"/>
      <c r="I14" s="905"/>
      <c r="J14" s="905"/>
      <c r="K14" s="905"/>
      <c r="L14" s="899"/>
      <c r="S14" s="38">
        <f t="shared" si="0"/>
        <v>0</v>
      </c>
    </row>
    <row r="15" spans="1:19" ht="69.75" x14ac:dyDescent="0.5">
      <c r="A15" s="864"/>
      <c r="B15" s="100" t="s">
        <v>84</v>
      </c>
      <c r="C15" s="908"/>
      <c r="D15" s="888"/>
      <c r="E15" s="911"/>
      <c r="F15" s="905"/>
      <c r="G15" s="905"/>
      <c r="H15" s="905"/>
      <c r="I15" s="905"/>
      <c r="J15" s="905"/>
      <c r="K15" s="905"/>
      <c r="L15" s="899"/>
      <c r="S15" s="38">
        <f t="shared" si="0"/>
        <v>0</v>
      </c>
    </row>
    <row r="16" spans="1:19" ht="46.5" x14ac:dyDescent="0.5">
      <c r="A16" s="865"/>
      <c r="B16" s="395" t="s">
        <v>85</v>
      </c>
      <c r="C16" s="909"/>
      <c r="D16" s="831"/>
      <c r="E16" s="912"/>
      <c r="F16" s="906"/>
      <c r="G16" s="906"/>
      <c r="H16" s="906"/>
      <c r="I16" s="906"/>
      <c r="J16" s="906"/>
      <c r="K16" s="906"/>
      <c r="L16" s="900"/>
      <c r="S16" s="38">
        <f t="shared" si="0"/>
        <v>0</v>
      </c>
    </row>
    <row r="17" spans="1:19" x14ac:dyDescent="0.5">
      <c r="A17" s="144"/>
      <c r="N17" s="72">
        <f>SUM(N8:N16)</f>
        <v>0</v>
      </c>
      <c r="O17" s="72">
        <f t="shared" ref="O17:S17" si="1">SUM(O8:O16)</f>
        <v>0</v>
      </c>
      <c r="P17" s="72">
        <f t="shared" si="1"/>
        <v>0</v>
      </c>
      <c r="Q17" s="72">
        <f t="shared" si="1"/>
        <v>0</v>
      </c>
      <c r="R17" s="72">
        <f t="shared" si="1"/>
        <v>110000</v>
      </c>
      <c r="S17" s="72">
        <f t="shared" si="1"/>
        <v>110000</v>
      </c>
    </row>
  </sheetData>
  <mergeCells count="35">
    <mergeCell ref="L12:L16"/>
    <mergeCell ref="K13:K16"/>
    <mergeCell ref="A12:A16"/>
    <mergeCell ref="C12:C16"/>
    <mergeCell ref="E12:E16"/>
    <mergeCell ref="F12:F16"/>
    <mergeCell ref="D12:D16"/>
    <mergeCell ref="G13:G16"/>
    <mergeCell ref="H13:H16"/>
    <mergeCell ref="I13:I16"/>
    <mergeCell ref="J13:J16"/>
    <mergeCell ref="J8:J11"/>
    <mergeCell ref="K8:K11"/>
    <mergeCell ref="L8:L11"/>
    <mergeCell ref="D8:D11"/>
    <mergeCell ref="A8:A11"/>
    <mergeCell ref="G8:G11"/>
    <mergeCell ref="H8:H11"/>
    <mergeCell ref="I8:I11"/>
    <mergeCell ref="C8:C11"/>
    <mergeCell ref="E8:E11"/>
    <mergeCell ref="F8:F11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zoomScale="90" zoomScaleNormal="90" workbookViewId="0">
      <selection activeCell="C12" sqref="C11:C12"/>
    </sheetView>
  </sheetViews>
  <sheetFormatPr defaultColWidth="8.875" defaultRowHeight="23.25" x14ac:dyDescent="0.5"/>
  <cols>
    <col min="1" max="1" width="7.75" style="60" customWidth="1"/>
    <col min="2" max="2" width="41.125" style="60" customWidth="1"/>
    <col min="3" max="3" width="28.125" style="60" customWidth="1"/>
    <col min="4" max="4" width="20.375" style="60" customWidth="1"/>
    <col min="5" max="5" width="18" style="60" customWidth="1"/>
    <col min="6" max="6" width="9.125" style="60" customWidth="1"/>
    <col min="7" max="7" width="18.125" style="60" customWidth="1"/>
    <col min="8" max="8" width="23.87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1169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279" x14ac:dyDescent="0.5">
      <c r="A6" s="355" t="s">
        <v>1550</v>
      </c>
      <c r="B6" s="352" t="s">
        <v>1778</v>
      </c>
      <c r="C6" s="338" t="s">
        <v>1779</v>
      </c>
      <c r="D6" s="339" t="s">
        <v>1780</v>
      </c>
      <c r="E6" s="339" t="s">
        <v>1803</v>
      </c>
      <c r="F6" s="284" t="s">
        <v>1781</v>
      </c>
      <c r="G6" s="339" t="s">
        <v>1782</v>
      </c>
      <c r="H6" s="339" t="s">
        <v>1783</v>
      </c>
    </row>
    <row r="7" spans="1:12" ht="302.25" x14ac:dyDescent="0.5">
      <c r="A7" s="287" t="s">
        <v>1784</v>
      </c>
      <c r="B7" s="356" t="s">
        <v>1804</v>
      </c>
      <c r="C7" s="356" t="s">
        <v>1806</v>
      </c>
      <c r="D7" s="357" t="s">
        <v>1785</v>
      </c>
      <c r="E7" s="357" t="s">
        <v>1786</v>
      </c>
      <c r="F7" s="285" t="s">
        <v>1787</v>
      </c>
      <c r="G7" s="357" t="s">
        <v>1788</v>
      </c>
      <c r="H7" s="357" t="s">
        <v>1789</v>
      </c>
    </row>
    <row r="8" spans="1:12" ht="237.75" customHeight="1" x14ac:dyDescent="0.5">
      <c r="A8" s="288"/>
      <c r="B8" s="353" t="s">
        <v>1805</v>
      </c>
      <c r="C8" s="353" t="s">
        <v>1807</v>
      </c>
      <c r="D8" s="354"/>
      <c r="E8" s="354"/>
      <c r="F8" s="286"/>
      <c r="G8" s="354"/>
      <c r="H8" s="354"/>
    </row>
    <row r="9" spans="1:12" ht="280.5" customHeight="1" x14ac:dyDescent="0.5">
      <c r="A9" s="293" t="s">
        <v>1667</v>
      </c>
      <c r="B9" s="353" t="s">
        <v>1790</v>
      </c>
      <c r="C9" s="353" t="s">
        <v>1791</v>
      </c>
      <c r="D9" s="354" t="s">
        <v>1792</v>
      </c>
      <c r="E9" s="354" t="s">
        <v>1793</v>
      </c>
      <c r="F9" s="286" t="s">
        <v>1794</v>
      </c>
      <c r="G9" s="354" t="s">
        <v>1782</v>
      </c>
      <c r="H9" s="354" t="s">
        <v>1795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90" zoomScaleNormal="90" workbookViewId="0">
      <selection activeCell="C10" sqref="C10"/>
    </sheetView>
  </sheetViews>
  <sheetFormatPr defaultColWidth="8.875" defaultRowHeight="23.25" x14ac:dyDescent="0.2"/>
  <cols>
    <col min="1" max="1" width="24.375" style="1" customWidth="1"/>
    <col min="2" max="2" width="17.75" style="1" customWidth="1"/>
    <col min="3" max="3" width="24.375" style="1" bestFit="1" customWidth="1"/>
    <col min="4" max="4" width="17.375" style="1" customWidth="1"/>
    <col min="5" max="5" width="24.375" style="1" bestFit="1" customWidth="1"/>
    <col min="6" max="6" width="16.125" style="1" customWidth="1"/>
    <col min="7" max="7" width="23.875" style="1" customWidth="1"/>
    <col min="8" max="8" width="16.25" style="1" customWidth="1"/>
    <col min="9" max="9" width="9.125" style="1" customWidth="1"/>
    <col min="10" max="11" width="8.125" style="1" customWidth="1"/>
    <col min="12" max="12" width="8.75" style="1" customWidth="1"/>
    <col min="13" max="16384" width="8.875" style="1"/>
  </cols>
  <sheetData>
    <row r="1" spans="1:12" x14ac:dyDescent="0.2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2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ht="24" customHeight="1" x14ac:dyDescent="0.2">
      <c r="A3" s="778" t="s">
        <v>1169</v>
      </c>
      <c r="B3" s="778"/>
      <c r="C3" s="778"/>
      <c r="D3" s="778"/>
      <c r="E3" s="778"/>
      <c r="F3" s="778"/>
      <c r="G3" s="778"/>
      <c r="H3" s="778"/>
      <c r="I3" s="1"/>
      <c r="J3" s="1"/>
      <c r="K3" s="1"/>
      <c r="L3" s="1"/>
    </row>
    <row r="4" spans="1:12" ht="24.75" customHeight="1" x14ac:dyDescent="0.2">
      <c r="A4" s="778" t="s">
        <v>599</v>
      </c>
      <c r="B4" s="778"/>
      <c r="C4" s="778"/>
      <c r="D4" s="778"/>
      <c r="E4" s="778"/>
      <c r="F4" s="778"/>
      <c r="G4" s="778"/>
      <c r="H4" s="778"/>
    </row>
    <row r="5" spans="1:12" x14ac:dyDescent="0.2">
      <c r="A5" s="894" t="s">
        <v>650</v>
      </c>
      <c r="B5" s="894"/>
      <c r="C5" s="913" t="s">
        <v>651</v>
      </c>
      <c r="D5" s="913"/>
      <c r="E5" s="913" t="s">
        <v>652</v>
      </c>
      <c r="F5" s="913"/>
      <c r="G5" s="894" t="s">
        <v>1458</v>
      </c>
      <c r="H5" s="894"/>
    </row>
    <row r="6" spans="1:12" x14ac:dyDescent="0.2">
      <c r="A6" s="289" t="s">
        <v>654</v>
      </c>
      <c r="B6" s="281" t="s">
        <v>17</v>
      </c>
      <c r="C6" s="289" t="s">
        <v>654</v>
      </c>
      <c r="D6" s="281" t="s">
        <v>17</v>
      </c>
      <c r="E6" s="289" t="s">
        <v>654</v>
      </c>
      <c r="F6" s="281" t="s">
        <v>17</v>
      </c>
      <c r="G6" s="289" t="s">
        <v>654</v>
      </c>
      <c r="H6" s="281" t="s">
        <v>17</v>
      </c>
    </row>
    <row r="7" spans="1:12" ht="116.25" x14ac:dyDescent="0.2">
      <c r="A7" s="115" t="s">
        <v>1796</v>
      </c>
      <c r="B7" s="284" t="s">
        <v>1797</v>
      </c>
      <c r="C7" s="115" t="s">
        <v>1796</v>
      </c>
      <c r="D7" s="284" t="s">
        <v>1798</v>
      </c>
      <c r="E7" s="115" t="s">
        <v>1796</v>
      </c>
      <c r="F7" s="284" t="s">
        <v>1799</v>
      </c>
      <c r="G7" s="115" t="s">
        <v>1796</v>
      </c>
      <c r="H7" s="294" t="s">
        <v>1800</v>
      </c>
    </row>
    <row r="8" spans="1:12" ht="93" x14ac:dyDescent="0.2">
      <c r="A8" s="358" t="s">
        <v>1801</v>
      </c>
      <c r="B8" s="284" t="s">
        <v>1802</v>
      </c>
      <c r="C8" s="358" t="s">
        <v>1801</v>
      </c>
      <c r="D8" s="284" t="s">
        <v>1802</v>
      </c>
      <c r="E8" s="358" t="s">
        <v>1801</v>
      </c>
      <c r="F8" s="284" t="s">
        <v>1802</v>
      </c>
      <c r="G8" s="358" t="s">
        <v>1801</v>
      </c>
      <c r="H8" s="283" t="s">
        <v>1802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8"/>
  <sheetViews>
    <sheetView zoomScale="90" zoomScaleNormal="90" workbookViewId="0">
      <selection activeCell="D17" sqref="D17"/>
    </sheetView>
  </sheetViews>
  <sheetFormatPr defaultColWidth="8.875" defaultRowHeight="23.25" x14ac:dyDescent="0.2"/>
  <cols>
    <col min="1" max="1" width="5.75" style="1" customWidth="1"/>
    <col min="2" max="2" width="26" style="1" customWidth="1"/>
    <col min="3" max="3" width="21.375" style="1" customWidth="1"/>
    <col min="4" max="4" width="22" style="1" customWidth="1"/>
    <col min="5" max="5" width="16.125" style="1" customWidth="1"/>
    <col min="6" max="6" width="12.125" style="1" customWidth="1"/>
    <col min="7" max="7" width="10.75" style="1" customWidth="1"/>
    <col min="8" max="9" width="9.25" style="36" customWidth="1"/>
    <col min="10" max="11" width="9.25" style="1" customWidth="1"/>
    <col min="12" max="12" width="12" style="557" customWidth="1"/>
    <col min="13" max="13" width="8.875" style="1"/>
    <col min="14" max="14" width="13.625" style="1" customWidth="1"/>
    <col min="15" max="15" width="10.25" style="1" customWidth="1"/>
    <col min="16" max="16384" width="8.875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1183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69.75" x14ac:dyDescent="0.2">
      <c r="A8" s="420">
        <v>1</v>
      </c>
      <c r="B8" s="28" t="s">
        <v>1185</v>
      </c>
      <c r="C8" s="165" t="s">
        <v>1172</v>
      </c>
      <c r="D8" s="914" t="s">
        <v>2345</v>
      </c>
      <c r="E8" s="75" t="s">
        <v>1173</v>
      </c>
      <c r="F8" s="229"/>
      <c r="G8" s="136">
        <v>55000</v>
      </c>
      <c r="H8" s="163" t="s">
        <v>1184</v>
      </c>
      <c r="I8" s="230"/>
      <c r="J8" s="230"/>
      <c r="K8" s="229"/>
      <c r="L8" s="540" t="s">
        <v>2119</v>
      </c>
      <c r="M8" s="1" t="s">
        <v>24</v>
      </c>
      <c r="N8" s="2"/>
      <c r="O8" s="2">
        <f>G8</f>
        <v>55000</v>
      </c>
      <c r="P8" s="2"/>
      <c r="Q8" s="2"/>
      <c r="R8" s="2"/>
      <c r="S8" s="38">
        <f t="shared" ref="S8:S13" si="0">SUM(N8:R8)</f>
        <v>55000</v>
      </c>
    </row>
    <row r="9" spans="1:19" ht="162.75" x14ac:dyDescent="0.2">
      <c r="A9" s="420">
        <v>2</v>
      </c>
      <c r="B9" s="28" t="s">
        <v>2118</v>
      </c>
      <c r="C9" s="165" t="s">
        <v>1174</v>
      </c>
      <c r="D9" s="914"/>
      <c r="E9" s="165" t="s">
        <v>1175</v>
      </c>
      <c r="F9" s="229"/>
      <c r="G9" s="136">
        <v>15000</v>
      </c>
      <c r="H9" s="230"/>
      <c r="I9" s="163" t="s">
        <v>1184</v>
      </c>
      <c r="J9" s="230"/>
      <c r="K9" s="229"/>
      <c r="L9" s="540" t="s">
        <v>152</v>
      </c>
      <c r="M9" s="1" t="s">
        <v>151</v>
      </c>
      <c r="O9" s="70"/>
      <c r="P9" s="70">
        <f>G9</f>
        <v>15000</v>
      </c>
      <c r="S9" s="38">
        <f t="shared" si="0"/>
        <v>15000</v>
      </c>
    </row>
    <row r="10" spans="1:19" ht="69.75" x14ac:dyDescent="0.2">
      <c r="A10" s="420">
        <v>3</v>
      </c>
      <c r="B10" s="28" t="s">
        <v>2120</v>
      </c>
      <c r="C10" s="165" t="s">
        <v>1176</v>
      </c>
      <c r="D10" s="914"/>
      <c r="E10" s="231" t="s">
        <v>1177</v>
      </c>
      <c r="F10" s="229"/>
      <c r="G10" s="136">
        <v>20000</v>
      </c>
      <c r="H10" s="230"/>
      <c r="I10" s="230"/>
      <c r="J10" s="163" t="s">
        <v>1184</v>
      </c>
      <c r="K10" s="229"/>
      <c r="L10" s="540" t="s">
        <v>152</v>
      </c>
      <c r="M10" s="1" t="s">
        <v>24</v>
      </c>
      <c r="O10" s="70">
        <f>G10</f>
        <v>20000</v>
      </c>
      <c r="S10" s="38">
        <f t="shared" si="0"/>
        <v>20000</v>
      </c>
    </row>
    <row r="11" spans="1:19" ht="118.5" customHeight="1" x14ac:dyDescent="0.2">
      <c r="A11" s="420">
        <v>4</v>
      </c>
      <c r="B11" s="28" t="s">
        <v>2121</v>
      </c>
      <c r="C11" s="115" t="s">
        <v>1178</v>
      </c>
      <c r="D11" s="914"/>
      <c r="E11" s="75" t="s">
        <v>1179</v>
      </c>
      <c r="F11" s="229"/>
      <c r="G11" s="136">
        <v>25000</v>
      </c>
      <c r="H11" s="230"/>
      <c r="I11" s="163" t="s">
        <v>1184</v>
      </c>
      <c r="J11" s="230"/>
      <c r="K11" s="229"/>
      <c r="L11" s="540" t="s">
        <v>152</v>
      </c>
      <c r="M11" s="1" t="s">
        <v>24</v>
      </c>
      <c r="O11" s="70">
        <f>G11</f>
        <v>25000</v>
      </c>
      <c r="S11" s="38">
        <f t="shared" si="0"/>
        <v>25000</v>
      </c>
    </row>
    <row r="12" spans="1:19" ht="69.75" x14ac:dyDescent="0.2">
      <c r="A12" s="420">
        <v>5</v>
      </c>
      <c r="B12" s="28" t="s">
        <v>153</v>
      </c>
      <c r="C12" s="165" t="s">
        <v>1180</v>
      </c>
      <c r="D12" s="914"/>
      <c r="E12" s="75"/>
      <c r="F12" s="229"/>
      <c r="G12" s="163" t="s">
        <v>79</v>
      </c>
      <c r="H12" s="163"/>
      <c r="I12" s="163"/>
      <c r="J12" s="163"/>
      <c r="K12" s="163"/>
      <c r="L12" s="540" t="s">
        <v>152</v>
      </c>
      <c r="S12" s="38">
        <f t="shared" si="0"/>
        <v>0</v>
      </c>
    </row>
    <row r="13" spans="1:19" ht="93" x14ac:dyDescent="0.2">
      <c r="A13" s="420">
        <v>6</v>
      </c>
      <c r="B13" s="28" t="s">
        <v>1181</v>
      </c>
      <c r="C13" s="170" t="s">
        <v>1182</v>
      </c>
      <c r="D13" s="641" t="s">
        <v>2346</v>
      </c>
      <c r="E13" s="170" t="s">
        <v>1119</v>
      </c>
      <c r="F13" s="198"/>
      <c r="G13" s="136">
        <v>50000</v>
      </c>
      <c r="H13" s="198"/>
      <c r="I13" s="198"/>
      <c r="J13" s="136">
        <v>50000</v>
      </c>
      <c r="K13" s="198"/>
      <c r="L13" s="33" t="s">
        <v>2283</v>
      </c>
      <c r="M13" s="129" t="s">
        <v>1147</v>
      </c>
      <c r="N13" s="216"/>
      <c r="O13" s="70">
        <f>G13</f>
        <v>50000</v>
      </c>
      <c r="S13" s="38">
        <f t="shared" si="0"/>
        <v>50000</v>
      </c>
    </row>
    <row r="14" spans="1:19" x14ac:dyDescent="0.2">
      <c r="N14" s="99">
        <f t="shared" ref="N14:S14" si="1">SUM(N8:N13)</f>
        <v>0</v>
      </c>
      <c r="O14" s="99">
        <f t="shared" si="1"/>
        <v>150000</v>
      </c>
      <c r="P14" s="99">
        <f t="shared" si="1"/>
        <v>15000</v>
      </c>
      <c r="Q14" s="99">
        <f t="shared" si="1"/>
        <v>0</v>
      </c>
      <c r="R14" s="99">
        <f t="shared" si="1"/>
        <v>0</v>
      </c>
      <c r="S14" s="99">
        <f t="shared" si="1"/>
        <v>165000</v>
      </c>
    </row>
    <row r="63" spans="8:9" x14ac:dyDescent="0.2">
      <c r="H63" s="1"/>
      <c r="I63" s="1"/>
    </row>
    <row r="64" spans="8:9" x14ac:dyDescent="0.2">
      <c r="H64" s="1"/>
      <c r="I64" s="1"/>
    </row>
    <row r="65" spans="8:9" x14ac:dyDescent="0.2">
      <c r="H65" s="1"/>
      <c r="I65" s="1"/>
    </row>
    <row r="66" spans="8:9" x14ac:dyDescent="0.2">
      <c r="H66" s="1"/>
      <c r="I66" s="1"/>
    </row>
    <row r="67" spans="8:9" x14ac:dyDescent="0.2">
      <c r="H67" s="1"/>
      <c r="I67" s="1"/>
    </row>
    <row r="68" spans="8:9" x14ac:dyDescent="0.2">
      <c r="H68" s="1"/>
      <c r="I68" s="1"/>
    </row>
    <row r="69" spans="8:9" x14ac:dyDescent="0.2">
      <c r="H69" s="1"/>
      <c r="I69" s="1"/>
    </row>
    <row r="70" spans="8:9" x14ac:dyDescent="0.2">
      <c r="H70" s="1"/>
      <c r="I70" s="1"/>
    </row>
    <row r="71" spans="8:9" x14ac:dyDescent="0.2">
      <c r="H71" s="1"/>
      <c r="I71" s="1"/>
    </row>
    <row r="72" spans="8:9" x14ac:dyDescent="0.2">
      <c r="H72" s="1"/>
      <c r="I72" s="1"/>
    </row>
    <row r="73" spans="8:9" x14ac:dyDescent="0.2">
      <c r="H73" s="1"/>
      <c r="I73" s="1"/>
    </row>
    <row r="74" spans="8:9" x14ac:dyDescent="0.2">
      <c r="H74" s="1"/>
      <c r="I74" s="1"/>
    </row>
    <row r="75" spans="8:9" x14ac:dyDescent="0.2">
      <c r="H75" s="1"/>
      <c r="I75" s="1"/>
    </row>
    <row r="76" spans="8:9" x14ac:dyDescent="0.2">
      <c r="H76" s="1"/>
      <c r="I76" s="1"/>
    </row>
    <row r="77" spans="8:9" x14ac:dyDescent="0.2">
      <c r="H77" s="1"/>
      <c r="I77" s="1"/>
    </row>
    <row r="78" spans="8:9" x14ac:dyDescent="0.2">
      <c r="H78" s="1"/>
      <c r="I78" s="1"/>
    </row>
    <row r="79" spans="8:9" x14ac:dyDescent="0.2">
      <c r="H79" s="1"/>
      <c r="I79" s="1"/>
    </row>
    <row r="80" spans="8:9" x14ac:dyDescent="0.2">
      <c r="H80" s="1"/>
      <c r="I80" s="1"/>
    </row>
    <row r="81" spans="8:9" x14ac:dyDescent="0.2">
      <c r="H81" s="1"/>
      <c r="I81" s="1"/>
    </row>
    <row r="82" spans="8:9" x14ac:dyDescent="0.2">
      <c r="H82" s="1"/>
      <c r="I82" s="1"/>
    </row>
    <row r="83" spans="8:9" x14ac:dyDescent="0.2">
      <c r="H83" s="1"/>
      <c r="I83" s="1"/>
    </row>
    <row r="84" spans="8:9" x14ac:dyDescent="0.2">
      <c r="H84" s="1"/>
      <c r="I84" s="1"/>
    </row>
    <row r="85" spans="8:9" x14ac:dyDescent="0.2">
      <c r="H85" s="1"/>
      <c r="I85" s="1"/>
    </row>
    <row r="86" spans="8:9" x14ac:dyDescent="0.2">
      <c r="H86" s="1"/>
      <c r="I86" s="1"/>
    </row>
    <row r="87" spans="8:9" x14ac:dyDescent="0.2">
      <c r="H87" s="1"/>
      <c r="I87" s="1"/>
    </row>
    <row r="88" spans="8:9" x14ac:dyDescent="0.2">
      <c r="H88" s="1"/>
      <c r="I88" s="1"/>
    </row>
    <row r="89" spans="8:9" x14ac:dyDescent="0.2">
      <c r="H89" s="1"/>
      <c r="I89" s="1"/>
    </row>
    <row r="90" spans="8:9" x14ac:dyDescent="0.2">
      <c r="H90" s="1"/>
      <c r="I90" s="1"/>
    </row>
    <row r="91" spans="8:9" x14ac:dyDescent="0.2">
      <c r="H91" s="1"/>
      <c r="I91" s="1"/>
    </row>
    <row r="92" spans="8:9" x14ac:dyDescent="0.2">
      <c r="H92" s="1"/>
      <c r="I92" s="1"/>
    </row>
    <row r="93" spans="8:9" x14ac:dyDescent="0.2">
      <c r="H93" s="1"/>
      <c r="I93" s="1"/>
    </row>
    <row r="94" spans="8:9" x14ac:dyDescent="0.2">
      <c r="H94" s="1"/>
      <c r="I94" s="1"/>
    </row>
    <row r="95" spans="8:9" x14ac:dyDescent="0.2">
      <c r="H95" s="1"/>
      <c r="I95" s="1"/>
    </row>
    <row r="96" spans="8:9" x14ac:dyDescent="0.2">
      <c r="H96" s="1"/>
      <c r="I96" s="1"/>
    </row>
    <row r="97" spans="8:9" x14ac:dyDescent="0.2">
      <c r="H97" s="1"/>
      <c r="I97" s="1"/>
    </row>
    <row r="98" spans="8:9" x14ac:dyDescent="0.2">
      <c r="H98" s="1"/>
      <c r="I98" s="1"/>
    </row>
    <row r="99" spans="8:9" x14ac:dyDescent="0.2">
      <c r="H99" s="1"/>
      <c r="I99" s="1"/>
    </row>
    <row r="100" spans="8:9" x14ac:dyDescent="0.2">
      <c r="H100" s="1"/>
      <c r="I100" s="1"/>
    </row>
    <row r="101" spans="8:9" x14ac:dyDescent="0.2">
      <c r="H101" s="1"/>
      <c r="I101" s="1"/>
    </row>
    <row r="102" spans="8:9" x14ac:dyDescent="0.2">
      <c r="H102" s="1"/>
      <c r="I102" s="1"/>
    </row>
    <row r="103" spans="8:9" x14ac:dyDescent="0.2">
      <c r="H103" s="1"/>
      <c r="I103" s="1"/>
    </row>
    <row r="104" spans="8:9" x14ac:dyDescent="0.2">
      <c r="H104" s="1"/>
      <c r="I104" s="1"/>
    </row>
    <row r="105" spans="8:9" x14ac:dyDescent="0.2">
      <c r="H105" s="1"/>
      <c r="I105" s="1"/>
    </row>
    <row r="106" spans="8:9" x14ac:dyDescent="0.2">
      <c r="H106" s="1"/>
      <c r="I106" s="1"/>
    </row>
    <row r="107" spans="8:9" x14ac:dyDescent="0.2">
      <c r="H107" s="1"/>
      <c r="I107" s="1"/>
    </row>
    <row r="108" spans="8:9" x14ac:dyDescent="0.2">
      <c r="H108" s="1"/>
      <c r="I108" s="1"/>
    </row>
  </sheetData>
  <mergeCells count="14">
    <mergeCell ref="D8:D12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B1" zoomScale="90" zoomScaleNormal="90" workbookViewId="0">
      <selection activeCell="D7" sqref="D7"/>
    </sheetView>
  </sheetViews>
  <sheetFormatPr defaultColWidth="8.875" defaultRowHeight="23.25" x14ac:dyDescent="0.5"/>
  <cols>
    <col min="1" max="1" width="11.25" style="60" customWidth="1"/>
    <col min="2" max="2" width="25.75" style="60" customWidth="1"/>
    <col min="3" max="3" width="23.125" style="60" customWidth="1"/>
    <col min="4" max="4" width="22.125" style="60" customWidth="1"/>
    <col min="5" max="5" width="21.25" style="60" customWidth="1"/>
    <col min="6" max="6" width="14.25" style="60" customWidth="1"/>
    <col min="7" max="7" width="19.25" style="60" customWidth="1"/>
    <col min="8" max="8" width="24.625" style="60" customWidth="1"/>
    <col min="9" max="16384" width="8.875" style="60"/>
  </cols>
  <sheetData>
    <row r="1" spans="1:13" ht="27" customHeight="1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3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3" s="49" customFormat="1" ht="27" customHeight="1" x14ac:dyDescent="0.5">
      <c r="A3" s="778" t="s">
        <v>1183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  <c r="M3" s="60"/>
    </row>
    <row r="4" spans="1:13" s="1" customFormat="1" ht="24.75" customHeigh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  <c r="M4" s="60"/>
    </row>
    <row r="5" spans="1:13" ht="24.75" customHeight="1" x14ac:dyDescent="0.5">
      <c r="A5" s="4" t="s">
        <v>779</v>
      </c>
      <c r="B5" s="346" t="s">
        <v>780</v>
      </c>
      <c r="C5" s="346" t="s">
        <v>781</v>
      </c>
      <c r="D5" s="346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3" ht="116.25" x14ac:dyDescent="0.5">
      <c r="A6" s="918" t="s">
        <v>1550</v>
      </c>
      <c r="B6" s="915" t="s">
        <v>1776</v>
      </c>
      <c r="C6" s="349" t="s">
        <v>1777</v>
      </c>
      <c r="D6" s="567" t="s">
        <v>1756</v>
      </c>
      <c r="E6" s="349" t="s">
        <v>1757</v>
      </c>
      <c r="F6" s="351" t="s">
        <v>1758</v>
      </c>
      <c r="G6" s="349" t="s">
        <v>1759</v>
      </c>
      <c r="H6" s="915" t="s">
        <v>1760</v>
      </c>
    </row>
    <row r="7" spans="1:13" ht="69.75" x14ac:dyDescent="0.5">
      <c r="A7" s="918"/>
      <c r="B7" s="916"/>
      <c r="C7" s="566" t="s">
        <v>1761</v>
      </c>
      <c r="D7" s="568"/>
      <c r="E7" s="350" t="s">
        <v>1762</v>
      </c>
      <c r="F7" s="916" t="s">
        <v>1763</v>
      </c>
      <c r="G7" s="919" t="s">
        <v>1764</v>
      </c>
      <c r="H7" s="916"/>
    </row>
    <row r="8" spans="1:13" ht="69.75" x14ac:dyDescent="0.5">
      <c r="A8" s="918"/>
      <c r="B8" s="917"/>
      <c r="C8" s="348"/>
      <c r="D8" s="348"/>
      <c r="E8" s="347" t="s">
        <v>1765</v>
      </c>
      <c r="F8" s="917"/>
      <c r="G8" s="917"/>
      <c r="H8" s="917"/>
    </row>
    <row r="9" spans="1:13" ht="116.25" x14ac:dyDescent="0.5">
      <c r="A9" s="290" t="s">
        <v>1550</v>
      </c>
      <c r="B9" s="28" t="s">
        <v>1766</v>
      </c>
      <c r="C9" s="294" t="s">
        <v>1570</v>
      </c>
      <c r="D9" s="283" t="s">
        <v>1767</v>
      </c>
      <c r="E9" s="292" t="s">
        <v>1572</v>
      </c>
      <c r="F9" s="291" t="s">
        <v>477</v>
      </c>
      <c r="G9" s="291" t="s">
        <v>1573</v>
      </c>
      <c r="H9" s="294" t="s">
        <v>1775</v>
      </c>
    </row>
  </sheetData>
  <mergeCells count="9">
    <mergeCell ref="A3:H3"/>
    <mergeCell ref="A2:H2"/>
    <mergeCell ref="H6:H8"/>
    <mergeCell ref="A4:H4"/>
    <mergeCell ref="A1:H1"/>
    <mergeCell ref="A6:A8"/>
    <mergeCell ref="B6:B8"/>
    <mergeCell ref="F7:F8"/>
    <mergeCell ref="G7:G8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E8" sqref="E8"/>
    </sheetView>
  </sheetViews>
  <sheetFormatPr defaultColWidth="8.875" defaultRowHeight="23.25" x14ac:dyDescent="0.5"/>
  <cols>
    <col min="1" max="1" width="30.625" style="60" customWidth="1"/>
    <col min="2" max="2" width="17" style="60" customWidth="1"/>
    <col min="3" max="3" width="21.75" style="60" customWidth="1"/>
    <col min="4" max="4" width="17.375" style="60" customWidth="1"/>
    <col min="5" max="5" width="27" style="60" customWidth="1"/>
    <col min="6" max="6" width="17.875" style="60" customWidth="1"/>
    <col min="7" max="7" width="19.875" style="60" customWidth="1"/>
    <col min="8" max="8" width="16.8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1183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791" t="s">
        <v>650</v>
      </c>
      <c r="B5" s="791"/>
      <c r="C5" s="895" t="s">
        <v>651</v>
      </c>
      <c r="D5" s="895"/>
      <c r="E5" s="895" t="s">
        <v>652</v>
      </c>
      <c r="F5" s="895"/>
      <c r="G5" s="791" t="s">
        <v>1458</v>
      </c>
      <c r="H5" s="791"/>
    </row>
    <row r="6" spans="1:12" x14ac:dyDescent="0.5">
      <c r="A6" s="282" t="s">
        <v>654</v>
      </c>
      <c r="B6" s="345" t="s">
        <v>17</v>
      </c>
      <c r="C6" s="282" t="s">
        <v>654</v>
      </c>
      <c r="D6" s="345" t="s">
        <v>17</v>
      </c>
      <c r="E6" s="282" t="s">
        <v>654</v>
      </c>
      <c r="F6" s="345" t="s">
        <v>17</v>
      </c>
      <c r="G6" s="282" t="s">
        <v>654</v>
      </c>
      <c r="H6" s="345" t="s">
        <v>17</v>
      </c>
    </row>
    <row r="7" spans="1:12" ht="139.5" x14ac:dyDescent="0.5">
      <c r="A7" s="283" t="s">
        <v>1768</v>
      </c>
      <c r="B7" s="283" t="s">
        <v>1769</v>
      </c>
      <c r="C7" s="283" t="s">
        <v>1770</v>
      </c>
      <c r="D7" s="283" t="s">
        <v>1769</v>
      </c>
      <c r="E7" s="283" t="s">
        <v>1771</v>
      </c>
      <c r="F7" s="283" t="s">
        <v>1769</v>
      </c>
      <c r="G7" s="283"/>
      <c r="H7" s="283" t="s">
        <v>1772</v>
      </c>
    </row>
    <row r="8" spans="1:12" ht="162.75" x14ac:dyDescent="0.5">
      <c r="A8" s="283" t="s">
        <v>1773</v>
      </c>
      <c r="B8" s="283"/>
      <c r="C8" s="283" t="s">
        <v>1774</v>
      </c>
      <c r="D8" s="283"/>
      <c r="E8" s="283"/>
      <c r="F8" s="283"/>
      <c r="G8" s="283"/>
      <c r="H8" s="283"/>
    </row>
    <row r="9" spans="1:12" ht="46.5" x14ac:dyDescent="0.5">
      <c r="A9" s="283" t="s">
        <v>1589</v>
      </c>
      <c r="B9" s="283" t="s">
        <v>1590</v>
      </c>
      <c r="C9" s="283" t="s">
        <v>1591</v>
      </c>
      <c r="D9" s="283" t="s">
        <v>1592</v>
      </c>
      <c r="E9" s="283" t="s">
        <v>1593</v>
      </c>
      <c r="F9" s="283" t="s">
        <v>1594</v>
      </c>
      <c r="G9" s="283" t="s">
        <v>1595</v>
      </c>
      <c r="H9" s="283" t="s">
        <v>1596</v>
      </c>
    </row>
  </sheetData>
  <mergeCells count="8">
    <mergeCell ref="A3:H3"/>
    <mergeCell ref="A4:H4"/>
    <mergeCell ref="A1:H1"/>
    <mergeCell ref="A5:B5"/>
    <mergeCell ref="C5:D5"/>
    <mergeCell ref="E5:F5"/>
    <mergeCell ref="G5:H5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6"/>
  <sheetViews>
    <sheetView zoomScale="90" zoomScaleNormal="90" workbookViewId="0">
      <selection activeCell="E10" sqref="E10"/>
    </sheetView>
  </sheetViews>
  <sheetFormatPr defaultColWidth="9" defaultRowHeight="23.25" x14ac:dyDescent="0.2"/>
  <cols>
    <col min="1" max="1" width="5.625" style="1" bestFit="1" customWidth="1"/>
    <col min="2" max="2" width="26.875" style="1" customWidth="1"/>
    <col min="3" max="3" width="22.75" style="1" customWidth="1"/>
    <col min="4" max="4" width="23.625" style="1" customWidth="1"/>
    <col min="5" max="5" width="11.125" style="1" customWidth="1"/>
    <col min="6" max="6" width="10.375" style="1" customWidth="1"/>
    <col min="7" max="7" width="10.75" style="70" customWidth="1"/>
    <col min="8" max="9" width="9.25" style="36" customWidth="1"/>
    <col min="10" max="11" width="9.25" style="1" customWidth="1"/>
    <col min="12" max="12" width="13.75" style="1" customWidth="1"/>
    <col min="13" max="13" width="9" style="1"/>
    <col min="14" max="14" width="13.625" style="1" customWidth="1"/>
    <col min="15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1194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920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920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920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16.25" x14ac:dyDescent="0.2">
      <c r="A8" s="420">
        <v>1</v>
      </c>
      <c r="B8" s="28" t="s">
        <v>1195</v>
      </c>
      <c r="C8" s="234" t="s">
        <v>1186</v>
      </c>
      <c r="D8" s="887" t="s">
        <v>2348</v>
      </c>
      <c r="E8" s="232" t="s">
        <v>2347</v>
      </c>
      <c r="F8" s="232" t="s">
        <v>11</v>
      </c>
      <c r="G8" s="136">
        <v>30000</v>
      </c>
      <c r="H8" s="229"/>
      <c r="I8" s="240" t="s">
        <v>1187</v>
      </c>
      <c r="J8" s="235"/>
      <c r="K8" s="235"/>
      <c r="L8" s="898" t="s">
        <v>2260</v>
      </c>
      <c r="M8" s="1" t="s">
        <v>95</v>
      </c>
      <c r="N8" s="2"/>
      <c r="O8" s="2">
        <f>G8</f>
        <v>30000</v>
      </c>
      <c r="P8" s="2"/>
      <c r="Q8" s="2"/>
      <c r="R8" s="2"/>
      <c r="S8" s="38">
        <f>SUM(N8:R8)</f>
        <v>30000</v>
      </c>
    </row>
    <row r="9" spans="1:19" ht="93.75" customHeight="1" x14ac:dyDescent="0.2">
      <c r="A9" s="35">
        <v>2</v>
      </c>
      <c r="B9" s="28" t="s">
        <v>154</v>
      </c>
      <c r="C9" s="237" t="s">
        <v>1188</v>
      </c>
      <c r="D9" s="888"/>
      <c r="E9" s="232">
        <v>80</v>
      </c>
      <c r="F9" s="232" t="s">
        <v>1189</v>
      </c>
      <c r="G9" s="236" t="s">
        <v>157</v>
      </c>
      <c r="H9" s="14"/>
      <c r="I9" s="232"/>
      <c r="J9" s="240" t="s">
        <v>1187</v>
      </c>
      <c r="K9" s="240" t="s">
        <v>1187</v>
      </c>
      <c r="L9" s="899"/>
      <c r="M9" s="1" t="s">
        <v>155</v>
      </c>
      <c r="O9" s="2" t="str">
        <f>G9</f>
        <v xml:space="preserve">35,000
</v>
      </c>
      <c r="S9" s="38">
        <f t="shared" ref="S9:S11" si="0">SUM(N9:R9)</f>
        <v>0</v>
      </c>
    </row>
    <row r="10" spans="1:19" ht="92.25" customHeight="1" x14ac:dyDescent="0.2">
      <c r="A10" s="420">
        <v>3</v>
      </c>
      <c r="B10" s="28" t="s">
        <v>2122</v>
      </c>
      <c r="C10" s="237" t="s">
        <v>1190</v>
      </c>
      <c r="D10" s="831"/>
      <c r="E10" s="232" t="s">
        <v>1191</v>
      </c>
      <c r="F10" s="232" t="s">
        <v>11</v>
      </c>
      <c r="G10" s="136" t="s">
        <v>156</v>
      </c>
      <c r="H10" s="171"/>
      <c r="I10" s="240" t="s">
        <v>1187</v>
      </c>
      <c r="J10" s="232"/>
      <c r="K10" s="232"/>
      <c r="L10" s="900"/>
      <c r="M10" s="1" t="s">
        <v>156</v>
      </c>
      <c r="S10" s="38">
        <f t="shared" si="0"/>
        <v>0</v>
      </c>
    </row>
    <row r="11" spans="1:19" ht="93" x14ac:dyDescent="0.2">
      <c r="A11" s="35">
        <v>4</v>
      </c>
      <c r="B11" s="28" t="s">
        <v>158</v>
      </c>
      <c r="C11" s="170" t="s">
        <v>1192</v>
      </c>
      <c r="D11" s="640" t="s">
        <v>2349</v>
      </c>
      <c r="E11" s="128">
        <v>1</v>
      </c>
      <c r="F11" s="63" t="s">
        <v>1193</v>
      </c>
      <c r="G11" s="136">
        <v>50000</v>
      </c>
      <c r="H11" s="126"/>
      <c r="I11" s="135"/>
      <c r="J11" s="238">
        <v>50000</v>
      </c>
      <c r="K11" s="239"/>
      <c r="L11" s="28" t="s">
        <v>1146</v>
      </c>
      <c r="M11" s="129" t="s">
        <v>1147</v>
      </c>
      <c r="N11" s="216"/>
      <c r="O11" s="70">
        <f>G11</f>
        <v>50000</v>
      </c>
      <c r="S11" s="38">
        <f t="shared" si="0"/>
        <v>50000</v>
      </c>
    </row>
    <row r="12" spans="1:19" x14ac:dyDescent="0.2">
      <c r="N12" s="39">
        <f>SUM(N8:N11)</f>
        <v>0</v>
      </c>
      <c r="O12" s="39">
        <f t="shared" ref="O12:S12" si="1">SUM(O8:O11)</f>
        <v>80000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80000</v>
      </c>
    </row>
    <row r="15" spans="1:19" x14ac:dyDescent="0.2">
      <c r="G15" s="1"/>
      <c r="H15" s="1"/>
      <c r="I15" s="1"/>
    </row>
    <row r="16" spans="1:19" x14ac:dyDescent="0.2">
      <c r="G16" s="1"/>
      <c r="H16" s="1"/>
      <c r="I16" s="1"/>
    </row>
    <row r="17" spans="7:9" x14ac:dyDescent="0.2">
      <c r="G17" s="1"/>
      <c r="H17" s="1"/>
      <c r="I17" s="1"/>
    </row>
    <row r="18" spans="7:9" x14ac:dyDescent="0.2">
      <c r="G18" s="1"/>
      <c r="H18" s="1"/>
      <c r="I18" s="1"/>
    </row>
    <row r="19" spans="7:9" x14ac:dyDescent="0.2">
      <c r="G19" s="1"/>
      <c r="H19" s="1"/>
      <c r="I19" s="1"/>
    </row>
    <row r="20" spans="7:9" x14ac:dyDescent="0.2">
      <c r="G20" s="1"/>
      <c r="H20" s="1"/>
      <c r="I20" s="1"/>
    </row>
    <row r="21" spans="7:9" x14ac:dyDescent="0.2">
      <c r="G21" s="1"/>
      <c r="H21" s="1"/>
      <c r="I21" s="1"/>
    </row>
    <row r="22" spans="7:9" x14ac:dyDescent="0.2">
      <c r="G22" s="1"/>
      <c r="H22" s="1"/>
      <c r="I22" s="1"/>
    </row>
    <row r="23" spans="7:9" x14ac:dyDescent="0.2">
      <c r="G23" s="1"/>
      <c r="H23" s="1"/>
      <c r="I23" s="1"/>
    </row>
    <row r="24" spans="7:9" x14ac:dyDescent="0.2">
      <c r="G24" s="1"/>
      <c r="H24" s="1"/>
      <c r="I24" s="1"/>
    </row>
    <row r="25" spans="7:9" x14ac:dyDescent="0.2">
      <c r="G25" s="1"/>
      <c r="H25" s="1"/>
      <c r="I25" s="1"/>
    </row>
    <row r="26" spans="7:9" x14ac:dyDescent="0.2">
      <c r="G26" s="1"/>
      <c r="H26" s="1"/>
      <c r="I26" s="1"/>
    </row>
    <row r="27" spans="7:9" x14ac:dyDescent="0.2">
      <c r="G27" s="1"/>
      <c r="H27" s="1"/>
      <c r="I27" s="1"/>
    </row>
    <row r="28" spans="7:9" x14ac:dyDescent="0.2">
      <c r="G28" s="1"/>
      <c r="H28" s="1"/>
      <c r="I28" s="1"/>
    </row>
    <row r="29" spans="7:9" x14ac:dyDescent="0.2">
      <c r="G29" s="1"/>
      <c r="H29" s="1"/>
      <c r="I29" s="1"/>
    </row>
    <row r="30" spans="7:9" x14ac:dyDescent="0.2">
      <c r="G30" s="1"/>
      <c r="H30" s="1"/>
      <c r="I30" s="1"/>
    </row>
    <row r="31" spans="7:9" x14ac:dyDescent="0.2">
      <c r="G31" s="1"/>
      <c r="H31" s="1"/>
      <c r="I31" s="1"/>
    </row>
    <row r="32" spans="7:9" x14ac:dyDescent="0.2">
      <c r="G32" s="1"/>
      <c r="H32" s="1"/>
      <c r="I32" s="1"/>
    </row>
    <row r="33" spans="7:9" x14ac:dyDescent="0.2">
      <c r="G33" s="1"/>
      <c r="H33" s="1"/>
      <c r="I33" s="1"/>
    </row>
    <row r="34" spans="7:9" x14ac:dyDescent="0.2">
      <c r="G34" s="1"/>
      <c r="H34" s="1"/>
      <c r="I34" s="1"/>
    </row>
    <row r="35" spans="7:9" x14ac:dyDescent="0.2">
      <c r="G35" s="1"/>
      <c r="H35" s="1"/>
      <c r="I35" s="1"/>
    </row>
    <row r="36" spans="7:9" x14ac:dyDescent="0.2">
      <c r="G36" s="1"/>
      <c r="H36" s="1"/>
      <c r="I36" s="1"/>
    </row>
  </sheetData>
  <mergeCells count="15">
    <mergeCell ref="D8:D10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L8:L10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90" zoomScaleNormal="90" workbookViewId="0">
      <selection activeCell="B10" sqref="B10"/>
    </sheetView>
  </sheetViews>
  <sheetFormatPr defaultColWidth="8.875" defaultRowHeight="23.25" x14ac:dyDescent="0.5"/>
  <cols>
    <col min="1" max="1" width="11.375" style="60" customWidth="1"/>
    <col min="2" max="2" width="32.375" style="60" customWidth="1"/>
    <col min="3" max="3" width="19.25" style="60" customWidth="1"/>
    <col min="4" max="4" width="22.125" style="60" customWidth="1"/>
    <col min="5" max="5" width="22.75" style="60" customWidth="1"/>
    <col min="6" max="6" width="13.375" style="60" customWidth="1"/>
    <col min="7" max="7" width="18.125" style="60" customWidth="1"/>
    <col min="8" max="8" width="29.7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1194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69.75" x14ac:dyDescent="0.5">
      <c r="A6" s="863" t="s">
        <v>1550</v>
      </c>
      <c r="B6" s="115" t="s">
        <v>1746</v>
      </c>
      <c r="C6" s="115" t="s">
        <v>1747</v>
      </c>
      <c r="D6" s="115" t="s">
        <v>1748</v>
      </c>
      <c r="E6" s="115" t="s">
        <v>1749</v>
      </c>
      <c r="F6" s="115"/>
      <c r="G6" s="115" t="s">
        <v>1750</v>
      </c>
      <c r="H6" s="115"/>
    </row>
    <row r="7" spans="1:12" ht="69.75" x14ac:dyDescent="0.5">
      <c r="A7" s="865"/>
      <c r="B7" s="115" t="s">
        <v>1751</v>
      </c>
      <c r="C7" s="115" t="s">
        <v>1752</v>
      </c>
      <c r="D7" s="115"/>
      <c r="E7" s="115" t="s">
        <v>2205</v>
      </c>
      <c r="F7" s="115"/>
      <c r="G7" s="115"/>
      <c r="H7" s="115"/>
    </row>
    <row r="8" spans="1:12" ht="93" x14ac:dyDescent="0.5">
      <c r="A8" s="420" t="s">
        <v>1550</v>
      </c>
      <c r="B8" s="28" t="s">
        <v>1753</v>
      </c>
      <c r="C8" s="294" t="s">
        <v>1570</v>
      </c>
      <c r="D8" s="283" t="s">
        <v>1754</v>
      </c>
      <c r="E8" s="292" t="s">
        <v>1572</v>
      </c>
      <c r="F8" s="46" t="s">
        <v>477</v>
      </c>
      <c r="G8" s="283" t="s">
        <v>1573</v>
      </c>
      <c r="H8" s="294" t="s">
        <v>1755</v>
      </c>
    </row>
  </sheetData>
  <mergeCells count="5">
    <mergeCell ref="A3:H3"/>
    <mergeCell ref="A2:H2"/>
    <mergeCell ref="A1:H1"/>
    <mergeCell ref="A4:H4"/>
    <mergeCell ref="A6:A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90" workbookViewId="0">
      <selection activeCell="D11" sqref="D11"/>
    </sheetView>
  </sheetViews>
  <sheetFormatPr defaultColWidth="8.875" defaultRowHeight="23.25" x14ac:dyDescent="0.5"/>
  <cols>
    <col min="1" max="1" width="31.875" style="60" customWidth="1"/>
    <col min="2" max="2" width="23.25" style="60" customWidth="1"/>
    <col min="3" max="3" width="19.875" style="60" customWidth="1"/>
    <col min="4" max="4" width="18.75" style="60" customWidth="1"/>
    <col min="5" max="5" width="18.875" style="60" customWidth="1"/>
    <col min="6" max="6" width="16.25" style="60" customWidth="1"/>
    <col min="7" max="8" width="18.8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3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3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3" s="49" customFormat="1" x14ac:dyDescent="0.5">
      <c r="A3" s="778" t="s">
        <v>1194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  <c r="M3" s="60"/>
    </row>
    <row r="4" spans="1:13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  <c r="M4" s="60"/>
    </row>
    <row r="5" spans="1:13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3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3" ht="116.25" x14ac:dyDescent="0.5">
      <c r="A7" s="284" t="s">
        <v>1741</v>
      </c>
      <c r="B7" s="284" t="s">
        <v>1742</v>
      </c>
      <c r="C7" s="284" t="s">
        <v>1743</v>
      </c>
      <c r="D7" s="284" t="s">
        <v>1743</v>
      </c>
      <c r="E7" s="284" t="s">
        <v>1743</v>
      </c>
      <c r="F7" s="284" t="s">
        <v>1743</v>
      </c>
      <c r="G7" s="284" t="s">
        <v>1743</v>
      </c>
      <c r="H7" s="284" t="s">
        <v>1743</v>
      </c>
    </row>
    <row r="8" spans="1:13" ht="69.75" x14ac:dyDescent="0.5">
      <c r="A8" s="284" t="s">
        <v>1744</v>
      </c>
      <c r="B8" s="284" t="s">
        <v>1745</v>
      </c>
      <c r="C8" s="284" t="s">
        <v>1743</v>
      </c>
      <c r="D8" s="284" t="s">
        <v>1743</v>
      </c>
      <c r="E8" s="284" t="s">
        <v>1743</v>
      </c>
      <c r="F8" s="284" t="s">
        <v>1743</v>
      </c>
      <c r="G8" s="284" t="s">
        <v>1743</v>
      </c>
      <c r="H8" s="284" t="s">
        <v>1743</v>
      </c>
    </row>
    <row r="9" spans="1:13" ht="46.5" x14ac:dyDescent="0.5">
      <c r="A9" s="283" t="s">
        <v>1589</v>
      </c>
      <c r="B9" s="283" t="s">
        <v>1590</v>
      </c>
      <c r="C9" s="283" t="s">
        <v>1591</v>
      </c>
      <c r="D9" s="283" t="s">
        <v>1592</v>
      </c>
      <c r="E9" s="283" t="s">
        <v>1593</v>
      </c>
      <c r="F9" s="283" t="s">
        <v>1594</v>
      </c>
      <c r="G9" s="283" t="s">
        <v>1595</v>
      </c>
      <c r="H9" s="283" t="s">
        <v>1596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="90" zoomScaleNormal="90" workbookViewId="0">
      <selection activeCell="C7" sqref="C7"/>
    </sheetView>
  </sheetViews>
  <sheetFormatPr defaultColWidth="9.125" defaultRowHeight="23.25" x14ac:dyDescent="0.2"/>
  <cols>
    <col min="1" max="1" width="37.625" style="129" customWidth="1"/>
    <col min="2" max="2" width="29" style="129" customWidth="1"/>
    <col min="3" max="3" width="30.875" style="129" customWidth="1"/>
    <col min="4" max="4" width="32.625" style="129" customWidth="1"/>
    <col min="5" max="5" width="36.125" style="129" customWidth="1"/>
    <col min="6" max="16384" width="9.125" style="129"/>
  </cols>
  <sheetData>
    <row r="1" spans="1:9" x14ac:dyDescent="0.2">
      <c r="A1" s="824" t="s">
        <v>685</v>
      </c>
      <c r="B1" s="824"/>
      <c r="C1" s="824"/>
      <c r="D1" s="824"/>
      <c r="E1" s="824"/>
    </row>
    <row r="2" spans="1:9" s="269" customFormat="1" ht="23.25" customHeight="1" x14ac:dyDescent="0.2">
      <c r="A2" s="823" t="s">
        <v>2288</v>
      </c>
      <c r="B2" s="823"/>
      <c r="C2" s="823"/>
      <c r="D2" s="823"/>
      <c r="E2" s="823"/>
      <c r="F2" s="687"/>
    </row>
    <row r="3" spans="1:9" s="269" customFormat="1" ht="23.25" customHeight="1" x14ac:dyDescent="0.2">
      <c r="A3" s="823" t="s">
        <v>2289</v>
      </c>
      <c r="B3" s="823"/>
      <c r="C3" s="823"/>
      <c r="D3" s="823"/>
      <c r="E3" s="823"/>
      <c r="F3" s="688"/>
      <c r="G3" s="688"/>
      <c r="H3" s="688"/>
      <c r="I3" s="688"/>
    </row>
    <row r="4" spans="1:9" s="269" customFormat="1" ht="23.25" customHeight="1" x14ac:dyDescent="0.2">
      <c r="A4" s="823" t="s">
        <v>2290</v>
      </c>
      <c r="B4" s="823"/>
      <c r="C4" s="823"/>
      <c r="D4" s="823"/>
      <c r="E4" s="823"/>
    </row>
    <row r="5" spans="1:9" x14ac:dyDescent="0.2">
      <c r="A5" s="689" t="s">
        <v>686</v>
      </c>
      <c r="B5" s="689" t="s">
        <v>687</v>
      </c>
      <c r="C5" s="689" t="s">
        <v>688</v>
      </c>
      <c r="D5" s="689" t="s">
        <v>689</v>
      </c>
      <c r="E5" s="689" t="s">
        <v>690</v>
      </c>
    </row>
    <row r="6" spans="1:9" x14ac:dyDescent="0.2">
      <c r="A6" s="552" t="s">
        <v>2291</v>
      </c>
      <c r="B6" s="690"/>
      <c r="C6" s="690"/>
      <c r="D6" s="690"/>
      <c r="E6" s="691"/>
    </row>
    <row r="7" spans="1:9" ht="93" x14ac:dyDescent="0.2">
      <c r="A7" s="692" t="s">
        <v>694</v>
      </c>
      <c r="B7" s="693" t="s">
        <v>695</v>
      </c>
      <c r="C7" s="692" t="s">
        <v>696</v>
      </c>
      <c r="D7" s="692" t="s">
        <v>697</v>
      </c>
      <c r="E7" s="692" t="s">
        <v>693</v>
      </c>
    </row>
    <row r="8" spans="1:9" ht="94.5" customHeight="1" x14ac:dyDescent="0.2">
      <c r="A8" s="78" t="s">
        <v>698</v>
      </c>
      <c r="B8" s="78" t="s">
        <v>699</v>
      </c>
      <c r="C8" s="78" t="s">
        <v>701</v>
      </c>
      <c r="D8" s="827" t="s">
        <v>700</v>
      </c>
      <c r="E8" s="827" t="s">
        <v>692</v>
      </c>
    </row>
    <row r="9" spans="1:9" ht="162.75" x14ac:dyDescent="0.2">
      <c r="A9" s="78" t="s">
        <v>703</v>
      </c>
      <c r="B9" s="694" t="s">
        <v>691</v>
      </c>
      <c r="C9" s="695" t="s">
        <v>702</v>
      </c>
      <c r="D9" s="829"/>
      <c r="E9" s="829"/>
    </row>
    <row r="10" spans="1:9" ht="72.75" customHeight="1" x14ac:dyDescent="0.2">
      <c r="A10" s="695" t="s">
        <v>704</v>
      </c>
      <c r="B10" s="630"/>
      <c r="C10" s="696"/>
      <c r="D10" s="696"/>
      <c r="E10" s="696"/>
    </row>
    <row r="11" spans="1:9" x14ac:dyDescent="0.2">
      <c r="A11" s="552" t="s">
        <v>2292</v>
      </c>
      <c r="B11" s="697"/>
      <c r="C11" s="697"/>
      <c r="D11" s="697"/>
      <c r="E11" s="698"/>
    </row>
    <row r="12" spans="1:9" ht="70.5" customHeight="1" x14ac:dyDescent="0.2">
      <c r="A12" s="692" t="s">
        <v>1059</v>
      </c>
      <c r="B12" s="692" t="s">
        <v>1038</v>
      </c>
      <c r="C12" s="826"/>
      <c r="D12" s="692" t="s">
        <v>1039</v>
      </c>
      <c r="E12" s="692" t="s">
        <v>1040</v>
      </c>
    </row>
    <row r="13" spans="1:9" ht="24" customHeight="1" x14ac:dyDescent="0.2">
      <c r="A13" s="827" t="s">
        <v>1058</v>
      </c>
      <c r="B13" s="827" t="s">
        <v>1041</v>
      </c>
      <c r="C13" s="827"/>
      <c r="D13" s="78" t="s">
        <v>1042</v>
      </c>
      <c r="E13" s="78" t="s">
        <v>1043</v>
      </c>
    </row>
    <row r="14" spans="1:9" x14ac:dyDescent="0.2">
      <c r="A14" s="827"/>
      <c r="B14" s="827"/>
      <c r="C14" s="827"/>
      <c r="D14" s="78" t="s">
        <v>1044</v>
      </c>
      <c r="E14" s="78" t="s">
        <v>1045</v>
      </c>
    </row>
    <row r="15" spans="1:9" ht="46.5" x14ac:dyDescent="0.2">
      <c r="A15" s="827"/>
      <c r="B15" s="827"/>
      <c r="C15" s="827"/>
      <c r="D15" s="78" t="s">
        <v>1046</v>
      </c>
      <c r="E15" s="78" t="s">
        <v>1062</v>
      </c>
    </row>
    <row r="16" spans="1:9" x14ac:dyDescent="0.2">
      <c r="A16" s="827"/>
      <c r="B16" s="827"/>
      <c r="C16" s="827"/>
      <c r="D16" s="78" t="s">
        <v>1047</v>
      </c>
      <c r="E16" s="827" t="s">
        <v>1061</v>
      </c>
    </row>
    <row r="17" spans="1:5" ht="46.5" x14ac:dyDescent="0.2">
      <c r="A17" s="827"/>
      <c r="B17" s="827"/>
      <c r="C17" s="827"/>
      <c r="D17" s="78" t="s">
        <v>1060</v>
      </c>
      <c r="E17" s="827"/>
    </row>
    <row r="18" spans="1:5" x14ac:dyDescent="0.2">
      <c r="A18" s="828"/>
      <c r="B18" s="828"/>
      <c r="C18" s="828"/>
      <c r="D18" s="699" t="s">
        <v>1063</v>
      </c>
      <c r="E18" s="828"/>
    </row>
    <row r="19" spans="1:5" ht="93" x14ac:dyDescent="0.2">
      <c r="A19" s="76" t="s">
        <v>1069</v>
      </c>
      <c r="B19" s="76" t="s">
        <v>1064</v>
      </c>
      <c r="C19" s="830" t="s">
        <v>1066</v>
      </c>
      <c r="D19" s="76" t="s">
        <v>1067</v>
      </c>
      <c r="E19" s="830" t="s">
        <v>1068</v>
      </c>
    </row>
    <row r="20" spans="1:5" ht="25.5" customHeight="1" x14ac:dyDescent="0.2">
      <c r="A20" s="827" t="s">
        <v>1070</v>
      </c>
      <c r="B20" s="78" t="s">
        <v>1048</v>
      </c>
      <c r="C20" s="827"/>
      <c r="D20" s="827" t="s">
        <v>1071</v>
      </c>
      <c r="E20" s="827"/>
    </row>
    <row r="21" spans="1:5" ht="45.75" customHeight="1" x14ac:dyDescent="0.2">
      <c r="A21" s="828"/>
      <c r="B21" s="699" t="s">
        <v>1049</v>
      </c>
      <c r="C21" s="828"/>
      <c r="D21" s="828"/>
      <c r="E21" s="828"/>
    </row>
    <row r="22" spans="1:5" ht="46.5" x14ac:dyDescent="0.2">
      <c r="A22" s="76" t="s">
        <v>1072</v>
      </c>
      <c r="B22" s="830" t="s">
        <v>1050</v>
      </c>
      <c r="C22" s="76" t="s">
        <v>1073</v>
      </c>
      <c r="D22" s="76" t="s">
        <v>1074</v>
      </c>
      <c r="E22" s="76" t="s">
        <v>1077</v>
      </c>
    </row>
    <row r="23" spans="1:5" ht="26.25" customHeight="1" x14ac:dyDescent="0.2">
      <c r="A23" s="827" t="s">
        <v>1075</v>
      </c>
      <c r="B23" s="827"/>
      <c r="C23" s="78" t="s">
        <v>1076</v>
      </c>
      <c r="D23" s="78" t="s">
        <v>1042</v>
      </c>
      <c r="E23" s="827" t="s">
        <v>1078</v>
      </c>
    </row>
    <row r="24" spans="1:5" ht="24" customHeight="1" x14ac:dyDescent="0.2">
      <c r="A24" s="827"/>
      <c r="B24" s="827"/>
      <c r="C24" s="827" t="s">
        <v>1079</v>
      </c>
      <c r="D24" s="78" t="s">
        <v>1080</v>
      </c>
      <c r="E24" s="827"/>
    </row>
    <row r="25" spans="1:5" x14ac:dyDescent="0.2">
      <c r="A25" s="828"/>
      <c r="B25" s="828"/>
      <c r="C25" s="828"/>
      <c r="D25" s="699" t="s">
        <v>1081</v>
      </c>
      <c r="E25" s="828"/>
    </row>
    <row r="26" spans="1:5" ht="69.75" x14ac:dyDescent="0.2">
      <c r="A26" s="76" t="s">
        <v>1072</v>
      </c>
      <c r="B26" s="830" t="s">
        <v>1050</v>
      </c>
      <c r="C26" s="76" t="s">
        <v>1073</v>
      </c>
      <c r="D26" s="76" t="s">
        <v>1084</v>
      </c>
      <c r="E26" s="76" t="s">
        <v>1082</v>
      </c>
    </row>
    <row r="27" spans="1:5" ht="23.25" customHeight="1" x14ac:dyDescent="0.2">
      <c r="A27" s="827" t="s">
        <v>1085</v>
      </c>
      <c r="B27" s="827"/>
      <c r="C27" s="827" t="s">
        <v>1083</v>
      </c>
      <c r="D27" s="78" t="s">
        <v>1086</v>
      </c>
      <c r="E27" s="827" t="s">
        <v>1087</v>
      </c>
    </row>
    <row r="28" spans="1:5" x14ac:dyDescent="0.2">
      <c r="A28" s="828"/>
      <c r="B28" s="828"/>
      <c r="C28" s="828"/>
      <c r="D28" s="699" t="s">
        <v>1088</v>
      </c>
      <c r="E28" s="828"/>
    </row>
    <row r="29" spans="1:5" ht="45" customHeight="1" x14ac:dyDescent="0.2">
      <c r="A29" s="830" t="s">
        <v>1095</v>
      </c>
      <c r="B29" s="76" t="s">
        <v>1051</v>
      </c>
      <c r="C29" s="830" t="s">
        <v>1089</v>
      </c>
      <c r="D29" s="76" t="s">
        <v>1090</v>
      </c>
      <c r="E29" s="76" t="s">
        <v>1091</v>
      </c>
    </row>
    <row r="30" spans="1:5" ht="46.5" x14ac:dyDescent="0.2">
      <c r="A30" s="827"/>
      <c r="B30" s="78" t="s">
        <v>1052</v>
      </c>
      <c r="C30" s="827"/>
      <c r="D30" s="78" t="s">
        <v>1093</v>
      </c>
      <c r="E30" s="827" t="s">
        <v>1092</v>
      </c>
    </row>
    <row r="31" spans="1:5" ht="46.5" x14ac:dyDescent="0.2">
      <c r="A31" s="827"/>
      <c r="B31" s="78" t="s">
        <v>1053</v>
      </c>
      <c r="C31" s="827"/>
      <c r="D31" s="78" t="s">
        <v>1094</v>
      </c>
      <c r="E31" s="827"/>
    </row>
    <row r="32" spans="1:5" ht="46.5" x14ac:dyDescent="0.2">
      <c r="A32" s="828"/>
      <c r="B32" s="699" t="s">
        <v>1054</v>
      </c>
      <c r="C32" s="828"/>
      <c r="D32" s="699" t="s">
        <v>1098</v>
      </c>
      <c r="E32" s="828"/>
    </row>
    <row r="33" spans="1:5" ht="46.5" x14ac:dyDescent="0.2">
      <c r="A33" s="635" t="s">
        <v>1096</v>
      </c>
      <c r="B33" s="635"/>
      <c r="C33" s="635"/>
      <c r="D33" s="635" t="s">
        <v>1097</v>
      </c>
      <c r="E33" s="635"/>
    </row>
    <row r="34" spans="1:5" ht="69.75" x14ac:dyDescent="0.2">
      <c r="A34" s="825" t="s">
        <v>1103</v>
      </c>
      <c r="B34" s="76" t="s">
        <v>1055</v>
      </c>
      <c r="C34" s="76" t="s">
        <v>1065</v>
      </c>
      <c r="D34" s="76" t="s">
        <v>1099</v>
      </c>
      <c r="E34" s="76" t="s">
        <v>1100</v>
      </c>
    </row>
    <row r="35" spans="1:5" ht="94.5" customHeight="1" x14ac:dyDescent="0.2">
      <c r="A35" s="766"/>
      <c r="B35" s="829" t="s">
        <v>1056</v>
      </c>
      <c r="C35" s="829"/>
      <c r="D35" s="829" t="s">
        <v>1102</v>
      </c>
      <c r="E35" s="829" t="s">
        <v>1101</v>
      </c>
    </row>
    <row r="36" spans="1:5" ht="46.5" x14ac:dyDescent="0.2">
      <c r="A36" s="699" t="s">
        <v>1070</v>
      </c>
      <c r="B36" s="831"/>
      <c r="C36" s="831"/>
      <c r="D36" s="831"/>
      <c r="E36" s="831"/>
    </row>
    <row r="37" spans="1:5" ht="93" x14ac:dyDescent="0.2">
      <c r="A37" s="76" t="s">
        <v>1110</v>
      </c>
      <c r="B37" s="76" t="s">
        <v>1064</v>
      </c>
      <c r="C37" s="830" t="s">
        <v>1066</v>
      </c>
      <c r="D37" s="76" t="s">
        <v>1067</v>
      </c>
      <c r="E37" s="830" t="s">
        <v>1068</v>
      </c>
    </row>
    <row r="38" spans="1:5" ht="25.5" customHeight="1" x14ac:dyDescent="0.2">
      <c r="A38" s="827" t="s">
        <v>1111</v>
      </c>
      <c r="B38" s="78" t="s">
        <v>1048</v>
      </c>
      <c r="C38" s="827"/>
      <c r="D38" s="827" t="s">
        <v>1071</v>
      </c>
      <c r="E38" s="827"/>
    </row>
    <row r="39" spans="1:5" ht="48" customHeight="1" x14ac:dyDescent="0.2">
      <c r="A39" s="828"/>
      <c r="B39" s="699" t="s">
        <v>1049</v>
      </c>
      <c r="C39" s="828"/>
      <c r="D39" s="828"/>
      <c r="E39" s="828"/>
    </row>
    <row r="40" spans="1:5" ht="46.5" x14ac:dyDescent="0.2">
      <c r="A40" s="76" t="s">
        <v>1072</v>
      </c>
      <c r="B40" s="830" t="s">
        <v>1050</v>
      </c>
      <c r="C40" s="76" t="s">
        <v>1073</v>
      </c>
      <c r="D40" s="76" t="s">
        <v>1074</v>
      </c>
      <c r="E40" s="76" t="s">
        <v>1077</v>
      </c>
    </row>
    <row r="41" spans="1:5" ht="23.25" customHeight="1" x14ac:dyDescent="0.2">
      <c r="A41" s="827" t="s">
        <v>1112</v>
      </c>
      <c r="B41" s="827"/>
      <c r="C41" s="78" t="s">
        <v>1076</v>
      </c>
      <c r="D41" s="78" t="s">
        <v>1042</v>
      </c>
      <c r="E41" s="827" t="s">
        <v>1078</v>
      </c>
    </row>
    <row r="42" spans="1:5" ht="25.5" customHeight="1" x14ac:dyDescent="0.2">
      <c r="A42" s="827"/>
      <c r="B42" s="827"/>
      <c r="C42" s="827" t="s">
        <v>1079</v>
      </c>
      <c r="D42" s="78" t="s">
        <v>1080</v>
      </c>
      <c r="E42" s="827"/>
    </row>
    <row r="43" spans="1:5" ht="25.5" customHeight="1" x14ac:dyDescent="0.2">
      <c r="A43" s="828"/>
      <c r="B43" s="828"/>
      <c r="C43" s="828"/>
      <c r="D43" s="699" t="s">
        <v>1081</v>
      </c>
      <c r="E43" s="828"/>
    </row>
    <row r="44" spans="1:5" ht="69.75" x14ac:dyDescent="0.2">
      <c r="A44" s="76" t="s">
        <v>1072</v>
      </c>
      <c r="B44" s="830" t="s">
        <v>1050</v>
      </c>
      <c r="C44" s="76" t="s">
        <v>1073</v>
      </c>
      <c r="D44" s="76" t="s">
        <v>1084</v>
      </c>
      <c r="E44" s="76" t="s">
        <v>1082</v>
      </c>
    </row>
    <row r="45" spans="1:5" ht="21" customHeight="1" x14ac:dyDescent="0.2">
      <c r="A45" s="827" t="s">
        <v>1085</v>
      </c>
      <c r="B45" s="827"/>
      <c r="C45" s="827" t="s">
        <v>1083</v>
      </c>
      <c r="D45" s="78" t="s">
        <v>1086</v>
      </c>
      <c r="E45" s="827" t="s">
        <v>1087</v>
      </c>
    </row>
    <row r="46" spans="1:5" x14ac:dyDescent="0.2">
      <c r="A46" s="828"/>
      <c r="B46" s="828"/>
      <c r="C46" s="828"/>
      <c r="D46" s="699" t="s">
        <v>1088</v>
      </c>
      <c r="E46" s="828"/>
    </row>
    <row r="47" spans="1:5" ht="162.75" x14ac:dyDescent="0.2">
      <c r="A47" s="76" t="s">
        <v>1109</v>
      </c>
      <c r="B47" s="76" t="s">
        <v>1051</v>
      </c>
      <c r="C47" s="830" t="s">
        <v>1089</v>
      </c>
      <c r="D47" s="76" t="s">
        <v>1090</v>
      </c>
      <c r="E47" s="76" t="s">
        <v>1091</v>
      </c>
    </row>
    <row r="48" spans="1:5" ht="46.5" x14ac:dyDescent="0.2">
      <c r="A48" s="827" t="s">
        <v>1106</v>
      </c>
      <c r="B48" s="78" t="s">
        <v>1052</v>
      </c>
      <c r="C48" s="827"/>
      <c r="D48" s="78" t="s">
        <v>1108</v>
      </c>
      <c r="E48" s="827" t="s">
        <v>1092</v>
      </c>
    </row>
    <row r="49" spans="1:5" ht="46.5" x14ac:dyDescent="0.2">
      <c r="A49" s="827"/>
      <c r="B49" s="78" t="s">
        <v>1053</v>
      </c>
      <c r="C49" s="827"/>
      <c r="D49" s="78" t="s">
        <v>1094</v>
      </c>
      <c r="E49" s="827"/>
    </row>
    <row r="50" spans="1:5" ht="46.5" x14ac:dyDescent="0.2">
      <c r="A50" s="829"/>
      <c r="B50" s="695" t="s">
        <v>1054</v>
      </c>
      <c r="C50" s="829"/>
      <c r="D50" s="695" t="s">
        <v>1107</v>
      </c>
      <c r="E50" s="829"/>
    </row>
    <row r="51" spans="1:5" x14ac:dyDescent="0.2">
      <c r="A51" s="700" t="s">
        <v>1057</v>
      </c>
      <c r="B51" s="701"/>
      <c r="C51" s="701"/>
      <c r="D51" s="701"/>
      <c r="E51" s="702"/>
    </row>
    <row r="52" spans="1:5" ht="162.75" x14ac:dyDescent="0.2">
      <c r="A52" s="692" t="s">
        <v>1104</v>
      </c>
      <c r="B52" s="692" t="s">
        <v>1055</v>
      </c>
      <c r="C52" s="692" t="s">
        <v>1105</v>
      </c>
      <c r="D52" s="692" t="s">
        <v>1099</v>
      </c>
      <c r="E52" s="692" t="s">
        <v>1100</v>
      </c>
    </row>
    <row r="53" spans="1:5" ht="69.75" x14ac:dyDescent="0.2">
      <c r="A53" s="699" t="s">
        <v>1070</v>
      </c>
      <c r="B53" s="699" t="s">
        <v>1056</v>
      </c>
      <c r="C53" s="699"/>
      <c r="D53" s="699" t="s">
        <v>1102</v>
      </c>
      <c r="E53" s="699" t="s">
        <v>1101</v>
      </c>
    </row>
  </sheetData>
  <mergeCells count="45">
    <mergeCell ref="A45:A46"/>
    <mergeCell ref="B44:B46"/>
    <mergeCell ref="C45:C46"/>
    <mergeCell ref="E45:E46"/>
    <mergeCell ref="A48:A50"/>
    <mergeCell ref="C47:C50"/>
    <mergeCell ref="E48:E50"/>
    <mergeCell ref="A38:A39"/>
    <mergeCell ref="C37:C39"/>
    <mergeCell ref="E37:E39"/>
    <mergeCell ref="D38:D39"/>
    <mergeCell ref="A41:A43"/>
    <mergeCell ref="B40:B43"/>
    <mergeCell ref="C42:C43"/>
    <mergeCell ref="E41:E43"/>
    <mergeCell ref="A29:A32"/>
    <mergeCell ref="C29:C32"/>
    <mergeCell ref="E30:E32"/>
    <mergeCell ref="B35:B36"/>
    <mergeCell ref="C35:C36"/>
    <mergeCell ref="D35:D36"/>
    <mergeCell ref="E35:E36"/>
    <mergeCell ref="B22:B25"/>
    <mergeCell ref="C24:C25"/>
    <mergeCell ref="E23:E25"/>
    <mergeCell ref="A27:A28"/>
    <mergeCell ref="B26:B28"/>
    <mergeCell ref="C27:C28"/>
    <mergeCell ref="E27:E28"/>
    <mergeCell ref="A4:E4"/>
    <mergeCell ref="A3:E3"/>
    <mergeCell ref="A2:E2"/>
    <mergeCell ref="A1:E1"/>
    <mergeCell ref="A34:A35"/>
    <mergeCell ref="C12:C18"/>
    <mergeCell ref="A13:A18"/>
    <mergeCell ref="E16:E18"/>
    <mergeCell ref="B13:B18"/>
    <mergeCell ref="D8:D9"/>
    <mergeCell ref="E8:E9"/>
    <mergeCell ref="A20:A21"/>
    <mergeCell ref="C19:C21"/>
    <mergeCell ref="D20:D21"/>
    <mergeCell ref="E19:E21"/>
    <mergeCell ref="A23:A2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4"/>
  <sheetViews>
    <sheetView zoomScale="90" zoomScaleNormal="90" workbookViewId="0">
      <selection activeCell="D12" sqref="D12"/>
    </sheetView>
  </sheetViews>
  <sheetFormatPr defaultColWidth="9" defaultRowHeight="23.25" x14ac:dyDescent="0.2"/>
  <cols>
    <col min="1" max="1" width="5.75" style="1" bestFit="1" customWidth="1"/>
    <col min="2" max="2" width="25.875" style="1" customWidth="1"/>
    <col min="3" max="3" width="22.75" style="1" customWidth="1"/>
    <col min="4" max="4" width="20.25" style="1" customWidth="1"/>
    <col min="5" max="5" width="15.125" style="1" bestFit="1" customWidth="1"/>
    <col min="6" max="6" width="11.875" style="1" customWidth="1"/>
    <col min="7" max="7" width="12" style="1" customWidth="1"/>
    <col min="8" max="9" width="10.875" style="36" customWidth="1"/>
    <col min="10" max="11" width="10.875" style="1" customWidth="1"/>
    <col min="12" max="12" width="12.125" style="557" customWidth="1"/>
    <col min="13" max="13" width="8.125" style="1" bestFit="1" customWidth="1"/>
    <col min="14" max="14" width="13.625" style="1" customWidth="1"/>
    <col min="15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711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3" x14ac:dyDescent="0.2">
      <c r="A8" s="420">
        <v>1</v>
      </c>
      <c r="B8" s="172" t="s">
        <v>712</v>
      </c>
      <c r="C8" s="172" t="s">
        <v>910</v>
      </c>
      <c r="D8" s="753" t="s">
        <v>2350</v>
      </c>
      <c r="E8" s="539" t="s">
        <v>911</v>
      </c>
      <c r="F8" s="170" t="s">
        <v>831</v>
      </c>
      <c r="G8" s="34">
        <v>450000</v>
      </c>
      <c r="H8" s="198"/>
      <c r="I8" s="199">
        <f>G8</f>
        <v>450000</v>
      </c>
      <c r="J8" s="198"/>
      <c r="K8" s="198"/>
      <c r="L8" s="535" t="s">
        <v>1206</v>
      </c>
      <c r="M8" s="98" t="s">
        <v>90</v>
      </c>
      <c r="N8" s="2"/>
      <c r="O8" s="2"/>
      <c r="P8" s="2">
        <f>G8</f>
        <v>450000</v>
      </c>
      <c r="Q8" s="2"/>
      <c r="R8" s="2"/>
      <c r="S8" s="38">
        <f>SUM(N8:R8)</f>
        <v>450000</v>
      </c>
    </row>
    <row r="9" spans="1:19" ht="46.5" x14ac:dyDescent="0.2">
      <c r="A9" s="35">
        <v>2</v>
      </c>
      <c r="B9" s="172" t="s">
        <v>713</v>
      </c>
      <c r="C9" s="165" t="s">
        <v>1196</v>
      </c>
      <c r="D9" s="762"/>
      <c r="E9" s="14"/>
      <c r="F9" s="14"/>
      <c r="G9" s="33" t="s">
        <v>79</v>
      </c>
      <c r="H9" s="33"/>
      <c r="I9" s="33"/>
      <c r="J9" s="33"/>
      <c r="K9" s="33"/>
      <c r="L9" s="535" t="s">
        <v>2262</v>
      </c>
      <c r="N9" s="39"/>
      <c r="O9" s="39"/>
      <c r="P9" s="39"/>
      <c r="Q9" s="39"/>
      <c r="R9" s="39"/>
      <c r="S9" s="38">
        <f t="shared" ref="S9:S13" si="0">SUM(N9:R9)</f>
        <v>0</v>
      </c>
    </row>
    <row r="10" spans="1:19" ht="69.75" x14ac:dyDescent="0.2">
      <c r="A10" s="420">
        <v>3</v>
      </c>
      <c r="B10" s="172" t="s">
        <v>714</v>
      </c>
      <c r="C10" s="115" t="s">
        <v>1197</v>
      </c>
      <c r="D10" s="754"/>
      <c r="E10" s="14"/>
      <c r="F10" s="14"/>
      <c r="G10" s="14"/>
      <c r="H10" s="33"/>
      <c r="I10" s="33"/>
      <c r="J10" s="33"/>
      <c r="K10" s="33"/>
      <c r="L10" s="535" t="s">
        <v>2262</v>
      </c>
      <c r="S10" s="38">
        <f t="shared" si="0"/>
        <v>0</v>
      </c>
    </row>
    <row r="11" spans="1:19" ht="93" x14ac:dyDescent="0.2">
      <c r="A11" s="35">
        <v>4</v>
      </c>
      <c r="B11" s="242" t="s">
        <v>2123</v>
      </c>
      <c r="C11" s="172" t="s">
        <v>1198</v>
      </c>
      <c r="D11" s="641" t="s">
        <v>2351</v>
      </c>
      <c r="E11" s="47" t="s">
        <v>1199</v>
      </c>
      <c r="F11" s="47" t="s">
        <v>1200</v>
      </c>
      <c r="G11" s="243">
        <v>50000</v>
      </c>
      <c r="H11" s="33"/>
      <c r="I11" s="33"/>
      <c r="J11" s="243">
        <v>50000</v>
      </c>
      <c r="K11" s="33"/>
      <c r="L11" s="33" t="s">
        <v>1146</v>
      </c>
      <c r="M11" s="129" t="s">
        <v>95</v>
      </c>
      <c r="O11" s="70">
        <f>G11</f>
        <v>50000</v>
      </c>
      <c r="S11" s="38">
        <f t="shared" si="0"/>
        <v>50000</v>
      </c>
    </row>
    <row r="12" spans="1:19" ht="95.25" customHeight="1" x14ac:dyDescent="0.2">
      <c r="A12" s="420">
        <v>5</v>
      </c>
      <c r="B12" s="28" t="s">
        <v>715</v>
      </c>
      <c r="C12" s="28" t="s">
        <v>1201</v>
      </c>
      <c r="D12" s="643" t="s">
        <v>2352</v>
      </c>
      <c r="E12" s="14"/>
      <c r="F12" s="14"/>
      <c r="G12" s="33" t="s">
        <v>79</v>
      </c>
      <c r="H12" s="33"/>
      <c r="I12" s="33"/>
      <c r="J12" s="33"/>
      <c r="K12" s="33"/>
      <c r="L12" s="535" t="s">
        <v>159</v>
      </c>
      <c r="S12" s="38">
        <f t="shared" si="0"/>
        <v>0</v>
      </c>
    </row>
    <row r="13" spans="1:19" ht="69.75" x14ac:dyDescent="0.2">
      <c r="A13" s="35">
        <v>6</v>
      </c>
      <c r="B13" s="165" t="s">
        <v>1202</v>
      </c>
      <c r="C13" s="165" t="s">
        <v>1203</v>
      </c>
      <c r="D13" s="14"/>
      <c r="E13" s="165" t="s">
        <v>1204</v>
      </c>
      <c r="F13" s="32" t="s">
        <v>1205</v>
      </c>
      <c r="G13" s="213">
        <v>150000</v>
      </c>
      <c r="H13" s="45"/>
      <c r="I13" s="45"/>
      <c r="J13" s="14"/>
      <c r="K13" s="213">
        <v>150000</v>
      </c>
      <c r="L13" s="535" t="s">
        <v>2261</v>
      </c>
      <c r="M13" s="129" t="s">
        <v>95</v>
      </c>
      <c r="O13" s="37">
        <f>G13</f>
        <v>150000</v>
      </c>
      <c r="S13" s="38">
        <f t="shared" si="0"/>
        <v>150000</v>
      </c>
    </row>
    <row r="14" spans="1:19" x14ac:dyDescent="0.2">
      <c r="N14" s="39">
        <f>SUM(N8:N13)</f>
        <v>0</v>
      </c>
      <c r="O14" s="39">
        <f t="shared" ref="O14:S14" si="1">SUM(O8:O13)</f>
        <v>200000</v>
      </c>
      <c r="P14" s="39">
        <f t="shared" si="1"/>
        <v>450000</v>
      </c>
      <c r="Q14" s="39">
        <f t="shared" si="1"/>
        <v>0</v>
      </c>
      <c r="R14" s="39">
        <f t="shared" si="1"/>
        <v>0</v>
      </c>
      <c r="S14" s="39">
        <f t="shared" si="1"/>
        <v>650000</v>
      </c>
    </row>
  </sheetData>
  <mergeCells count="14">
    <mergeCell ref="D8:D10"/>
    <mergeCell ref="G5:G7"/>
    <mergeCell ref="H5:K5"/>
    <mergeCell ref="L5:L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B1" zoomScale="90" zoomScaleNormal="90" workbookViewId="0">
      <selection activeCell="I8" sqref="I8"/>
    </sheetView>
  </sheetViews>
  <sheetFormatPr defaultColWidth="8.875" defaultRowHeight="23.25" x14ac:dyDescent="0.5"/>
  <cols>
    <col min="1" max="1" width="9.375" style="60" customWidth="1"/>
    <col min="2" max="2" width="26" style="60" customWidth="1"/>
    <col min="3" max="3" width="25.875" style="60" customWidth="1"/>
    <col min="4" max="4" width="20.625" style="60" customWidth="1"/>
    <col min="5" max="5" width="18.75" style="60" customWidth="1"/>
    <col min="6" max="6" width="14.375" style="60" customWidth="1"/>
    <col min="7" max="7" width="18.125" style="60" customWidth="1"/>
    <col min="8" max="8" width="33.37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711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116.25" x14ac:dyDescent="0.5">
      <c r="A6" s="918" t="s">
        <v>1684</v>
      </c>
      <c r="B6" s="340" t="s">
        <v>1685</v>
      </c>
      <c r="C6" s="340" t="s">
        <v>1686</v>
      </c>
      <c r="D6" s="340" t="s">
        <v>1687</v>
      </c>
      <c r="E6" s="340" t="s">
        <v>1739</v>
      </c>
      <c r="F6" s="340" t="s">
        <v>1740</v>
      </c>
      <c r="G6" s="340" t="s">
        <v>1688</v>
      </c>
      <c r="H6" s="340" t="s">
        <v>1689</v>
      </c>
    </row>
    <row r="7" spans="1:12" ht="93" x14ac:dyDescent="0.5">
      <c r="A7" s="918"/>
      <c r="B7" s="340" t="s">
        <v>1690</v>
      </c>
      <c r="C7" s="340" t="s">
        <v>1691</v>
      </c>
      <c r="D7" s="340" t="s">
        <v>1692</v>
      </c>
      <c r="E7" s="340" t="s">
        <v>1693</v>
      </c>
      <c r="F7" s="340" t="s">
        <v>1694</v>
      </c>
      <c r="G7" s="340" t="s">
        <v>1695</v>
      </c>
      <c r="H7" s="340"/>
    </row>
    <row r="8" spans="1:12" ht="116.25" x14ac:dyDescent="0.5">
      <c r="A8" s="918"/>
      <c r="B8" s="340" t="s">
        <v>1696</v>
      </c>
      <c r="C8" s="340" t="s">
        <v>1697</v>
      </c>
      <c r="D8" s="340" t="s">
        <v>1698</v>
      </c>
      <c r="E8" s="340" t="s">
        <v>1699</v>
      </c>
      <c r="F8" s="340" t="s">
        <v>1700</v>
      </c>
      <c r="G8" s="340"/>
      <c r="H8" s="340"/>
    </row>
    <row r="9" spans="1:12" ht="93" x14ac:dyDescent="0.5">
      <c r="A9" s="918"/>
      <c r="B9" s="340" t="s">
        <v>1701</v>
      </c>
      <c r="C9" s="340" t="s">
        <v>1702</v>
      </c>
      <c r="D9" s="340"/>
      <c r="E9" s="340" t="s">
        <v>1703</v>
      </c>
      <c r="F9" s="340" t="s">
        <v>1704</v>
      </c>
      <c r="G9" s="341"/>
      <c r="H9" s="340"/>
    </row>
    <row r="10" spans="1:12" ht="93" x14ac:dyDescent="0.5">
      <c r="A10" s="918"/>
      <c r="B10" s="342" t="s">
        <v>1705</v>
      </c>
      <c r="C10" s="340"/>
      <c r="D10" s="344"/>
      <c r="E10" s="340" t="s">
        <v>1706</v>
      </c>
      <c r="F10" s="340" t="s">
        <v>1707</v>
      </c>
      <c r="G10" s="341"/>
      <c r="H10" s="340"/>
    </row>
    <row r="11" spans="1:12" x14ac:dyDescent="0.5">
      <c r="A11" s="918"/>
      <c r="B11" s="340" t="s">
        <v>1708</v>
      </c>
      <c r="C11" s="344"/>
      <c r="D11" s="344"/>
      <c r="E11" s="340" t="s">
        <v>1709</v>
      </c>
      <c r="F11" s="340"/>
      <c r="G11" s="341"/>
      <c r="H11" s="340"/>
    </row>
    <row r="12" spans="1:12" x14ac:dyDescent="0.5">
      <c r="A12" s="918"/>
      <c r="B12" s="340" t="s">
        <v>1710</v>
      </c>
      <c r="C12" s="344"/>
      <c r="D12" s="340"/>
      <c r="E12" s="340" t="s">
        <v>1711</v>
      </c>
      <c r="F12" s="341"/>
      <c r="G12" s="341"/>
      <c r="H12" s="340"/>
    </row>
    <row r="13" spans="1:12" ht="93" x14ac:dyDescent="0.5">
      <c r="A13" s="918"/>
      <c r="B13" s="340" t="s">
        <v>1712</v>
      </c>
      <c r="C13" s="297"/>
      <c r="D13" s="340"/>
      <c r="E13" s="340" t="s">
        <v>1713</v>
      </c>
      <c r="F13" s="341"/>
      <c r="G13" s="341"/>
      <c r="H13" s="340"/>
    </row>
    <row r="14" spans="1:12" x14ac:dyDescent="0.5">
      <c r="A14" s="918"/>
      <c r="B14" s="340" t="s">
        <v>1714</v>
      </c>
      <c r="C14" s="341"/>
      <c r="D14" s="341"/>
      <c r="E14" s="340" t="s">
        <v>1715</v>
      </c>
      <c r="F14" s="341"/>
      <c r="G14" s="341"/>
      <c r="H14" s="340"/>
    </row>
    <row r="15" spans="1:12" ht="46.5" x14ac:dyDescent="0.5">
      <c r="A15" s="918"/>
      <c r="B15" s="340" t="s">
        <v>1716</v>
      </c>
      <c r="C15" s="341"/>
      <c r="D15" s="341"/>
      <c r="E15" s="340" t="s">
        <v>1717</v>
      </c>
      <c r="F15" s="341"/>
      <c r="G15" s="341"/>
      <c r="H15" s="340"/>
    </row>
    <row r="16" spans="1:12" ht="46.5" x14ac:dyDescent="0.5">
      <c r="A16" s="918"/>
      <c r="B16" s="340" t="s">
        <v>1718</v>
      </c>
      <c r="C16" s="341"/>
      <c r="D16" s="341"/>
      <c r="E16" s="340" t="s">
        <v>1719</v>
      </c>
      <c r="F16" s="341"/>
      <c r="G16" s="341"/>
      <c r="H16" s="340"/>
    </row>
    <row r="17" spans="1:8" x14ac:dyDescent="0.5">
      <c r="A17" s="918"/>
      <c r="B17" s="340" t="s">
        <v>1720</v>
      </c>
      <c r="C17" s="341"/>
      <c r="D17" s="341"/>
      <c r="E17" s="340" t="s">
        <v>1721</v>
      </c>
      <c r="F17" s="341"/>
      <c r="G17" s="341"/>
      <c r="H17" s="340"/>
    </row>
    <row r="18" spans="1:8" x14ac:dyDescent="0.5">
      <c r="A18" s="918"/>
      <c r="B18" s="340" t="s">
        <v>1722</v>
      </c>
      <c r="C18" s="341"/>
      <c r="D18" s="341"/>
      <c r="E18" s="340" t="s">
        <v>1723</v>
      </c>
      <c r="F18" s="341"/>
      <c r="G18" s="341"/>
      <c r="H18" s="340"/>
    </row>
    <row r="19" spans="1:8" x14ac:dyDescent="0.5">
      <c r="A19" s="918"/>
      <c r="B19" s="340" t="s">
        <v>1724</v>
      </c>
      <c r="C19" s="341"/>
      <c r="D19" s="341"/>
      <c r="E19" s="343"/>
      <c r="F19" s="341"/>
      <c r="G19" s="341"/>
      <c r="H19" s="340"/>
    </row>
  </sheetData>
  <mergeCells count="5">
    <mergeCell ref="A1:H1"/>
    <mergeCell ref="A6:A19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0" zoomScaleNormal="90" workbookViewId="0">
      <selection activeCell="E17" sqref="E17"/>
    </sheetView>
  </sheetViews>
  <sheetFormatPr defaultColWidth="8.875" defaultRowHeight="23.25" x14ac:dyDescent="0.5"/>
  <cols>
    <col min="1" max="1" width="25.625" style="60" customWidth="1"/>
    <col min="2" max="2" width="23.25" style="60" customWidth="1"/>
    <col min="3" max="3" width="18.75" style="60" customWidth="1"/>
    <col min="4" max="4" width="21.875" style="60" customWidth="1"/>
    <col min="5" max="5" width="21.125" style="60" customWidth="1"/>
    <col min="6" max="6" width="17.75" style="60" customWidth="1"/>
    <col min="7" max="7" width="20.25" style="60" customWidth="1"/>
    <col min="8" max="8" width="17.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8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711</v>
      </c>
      <c r="B3" s="778"/>
      <c r="C3" s="778"/>
      <c r="D3" s="778"/>
      <c r="E3" s="778"/>
      <c r="F3" s="778"/>
      <c r="G3" s="778"/>
      <c r="H3" s="778"/>
    </row>
    <row r="4" spans="1:8" x14ac:dyDescent="0.5">
      <c r="A4" s="778" t="s">
        <v>599</v>
      </c>
      <c r="B4" s="778"/>
      <c r="C4" s="778"/>
      <c r="D4" s="778"/>
      <c r="E4" s="778"/>
      <c r="F4" s="778"/>
      <c r="G4" s="778"/>
      <c r="H4" s="778"/>
    </row>
    <row r="5" spans="1:8" x14ac:dyDescent="0.5">
      <c r="A5" s="894" t="s">
        <v>650</v>
      </c>
      <c r="B5" s="894"/>
      <c r="C5" s="913" t="s">
        <v>651</v>
      </c>
      <c r="D5" s="913"/>
      <c r="E5" s="913" t="s">
        <v>652</v>
      </c>
      <c r="F5" s="913"/>
      <c r="G5" s="894" t="s">
        <v>1458</v>
      </c>
      <c r="H5" s="894"/>
    </row>
    <row r="6" spans="1:8" x14ac:dyDescent="0.5">
      <c r="A6" s="289" t="s">
        <v>654</v>
      </c>
      <c r="B6" s="281" t="s">
        <v>17</v>
      </c>
      <c r="C6" s="289" t="s">
        <v>654</v>
      </c>
      <c r="D6" s="281" t="s">
        <v>17</v>
      </c>
      <c r="E6" s="289" t="s">
        <v>654</v>
      </c>
      <c r="F6" s="281" t="s">
        <v>17</v>
      </c>
      <c r="G6" s="289" t="s">
        <v>654</v>
      </c>
      <c r="H6" s="281" t="s">
        <v>17</v>
      </c>
    </row>
    <row r="7" spans="1:8" ht="93" x14ac:dyDescent="0.5">
      <c r="A7" s="284" t="s">
        <v>1725</v>
      </c>
      <c r="B7" s="284" t="s">
        <v>1726</v>
      </c>
      <c r="C7" s="284" t="s">
        <v>1727</v>
      </c>
      <c r="D7" s="284" t="s">
        <v>1726</v>
      </c>
      <c r="E7" s="284" t="s">
        <v>1727</v>
      </c>
      <c r="F7" s="284" t="s">
        <v>1728</v>
      </c>
      <c r="G7" s="284" t="s">
        <v>1727</v>
      </c>
      <c r="H7" s="284" t="s">
        <v>1728</v>
      </c>
    </row>
    <row r="8" spans="1:8" ht="46.5" x14ac:dyDescent="0.5">
      <c r="A8" s="284" t="s">
        <v>1729</v>
      </c>
      <c r="B8" s="284"/>
      <c r="C8" s="284"/>
      <c r="D8" s="284"/>
      <c r="E8" s="284"/>
      <c r="F8" s="284"/>
      <c r="G8" s="284"/>
      <c r="H8" s="284"/>
    </row>
    <row r="9" spans="1:8" ht="69.75" x14ac:dyDescent="0.5">
      <c r="A9" s="284" t="s">
        <v>1730</v>
      </c>
      <c r="B9" s="284" t="s">
        <v>1731</v>
      </c>
      <c r="C9" s="284"/>
      <c r="D9" s="284"/>
      <c r="E9" s="284"/>
      <c r="F9" s="284"/>
      <c r="G9" s="284"/>
      <c r="H9" s="284"/>
    </row>
    <row r="10" spans="1:8" ht="93" x14ac:dyDescent="0.5">
      <c r="A10" s="284" t="s">
        <v>1732</v>
      </c>
      <c r="B10" s="284"/>
      <c r="C10" s="284" t="s">
        <v>1732</v>
      </c>
      <c r="D10" s="284" t="s">
        <v>1733</v>
      </c>
      <c r="E10" s="284"/>
      <c r="F10" s="284"/>
      <c r="G10" s="284"/>
      <c r="H10" s="284"/>
    </row>
    <row r="11" spans="1:8" ht="116.25" x14ac:dyDescent="0.5">
      <c r="A11" s="284" t="s">
        <v>1734</v>
      </c>
      <c r="B11" s="284"/>
      <c r="C11" s="284" t="s">
        <v>1734</v>
      </c>
      <c r="D11" s="284" t="s">
        <v>1735</v>
      </c>
      <c r="E11" s="284"/>
      <c r="F11" s="284"/>
      <c r="G11" s="284"/>
      <c r="H11" s="284"/>
    </row>
    <row r="12" spans="1:8" ht="139.5" x14ac:dyDescent="0.5">
      <c r="A12" s="284" t="s">
        <v>1736</v>
      </c>
      <c r="B12" s="284"/>
      <c r="C12" s="284"/>
      <c r="D12" s="284"/>
      <c r="E12" s="284" t="s">
        <v>1737</v>
      </c>
      <c r="F12" s="284" t="s">
        <v>1738</v>
      </c>
      <c r="G12" s="284"/>
      <c r="H12" s="284"/>
    </row>
    <row r="13" spans="1:8" x14ac:dyDescent="0.5">
      <c r="A13" s="547" t="s">
        <v>1001</v>
      </c>
      <c r="B13" s="548"/>
      <c r="C13" s="548"/>
      <c r="D13" s="548"/>
      <c r="E13" s="548"/>
      <c r="F13" s="548"/>
      <c r="G13" s="548"/>
      <c r="H13" s="208"/>
    </row>
    <row r="14" spans="1:8" x14ac:dyDescent="0.5">
      <c r="A14" s="547" t="s">
        <v>825</v>
      </c>
      <c r="B14" s="548"/>
      <c r="C14" s="548"/>
      <c r="D14" s="548"/>
      <c r="E14" s="548"/>
      <c r="F14" s="548"/>
      <c r="G14" s="548"/>
      <c r="H14" s="208"/>
    </row>
    <row r="15" spans="1:8" x14ac:dyDescent="0.5">
      <c r="A15" s="547" t="s">
        <v>817</v>
      </c>
      <c r="B15" s="548"/>
      <c r="C15" s="548"/>
      <c r="D15" s="548"/>
      <c r="E15" s="548"/>
      <c r="F15" s="548"/>
      <c r="G15" s="548"/>
      <c r="H15" s="208"/>
    </row>
    <row r="16" spans="1:8" ht="69.75" x14ac:dyDescent="0.5">
      <c r="A16" s="115" t="s">
        <v>813</v>
      </c>
      <c r="B16" s="14" t="s">
        <v>814</v>
      </c>
      <c r="C16" s="115" t="s">
        <v>813</v>
      </c>
      <c r="D16" s="32" t="s">
        <v>815</v>
      </c>
      <c r="E16" s="115" t="s">
        <v>813</v>
      </c>
      <c r="F16" s="115" t="s">
        <v>816</v>
      </c>
      <c r="G16" s="115" t="s">
        <v>813</v>
      </c>
      <c r="H16" s="115" t="s">
        <v>816</v>
      </c>
    </row>
    <row r="17" spans="1:8" ht="46.5" x14ac:dyDescent="0.5">
      <c r="A17" s="115" t="s">
        <v>818</v>
      </c>
      <c r="B17" s="115"/>
      <c r="C17" s="115" t="s">
        <v>818</v>
      </c>
      <c r="D17" s="32" t="s">
        <v>819</v>
      </c>
      <c r="E17" s="115" t="s">
        <v>818</v>
      </c>
      <c r="F17" s="115" t="s">
        <v>820</v>
      </c>
      <c r="G17" s="115" t="s">
        <v>818</v>
      </c>
      <c r="H17" s="115" t="s">
        <v>821</v>
      </c>
    </row>
    <row r="18" spans="1:8" ht="93" x14ac:dyDescent="0.5">
      <c r="A18" s="115" t="s">
        <v>822</v>
      </c>
      <c r="B18" s="115"/>
      <c r="C18" s="115" t="s">
        <v>822</v>
      </c>
      <c r="D18" s="115"/>
      <c r="E18" s="115" t="s">
        <v>822</v>
      </c>
      <c r="F18" s="115"/>
      <c r="G18" s="115" t="s">
        <v>822</v>
      </c>
      <c r="H18" s="115"/>
    </row>
    <row r="19" spans="1:8" ht="46.5" x14ac:dyDescent="0.5">
      <c r="A19" s="115" t="s">
        <v>823</v>
      </c>
      <c r="B19" s="115"/>
      <c r="C19" s="115" t="s">
        <v>823</v>
      </c>
      <c r="D19" s="32"/>
      <c r="E19" s="115" t="s">
        <v>823</v>
      </c>
      <c r="F19" s="115"/>
      <c r="G19" s="115" t="s">
        <v>823</v>
      </c>
      <c r="H19" s="115"/>
    </row>
    <row r="20" spans="1:8" x14ac:dyDescent="0.5">
      <c r="A20" s="115" t="s">
        <v>824</v>
      </c>
      <c r="B20" s="115"/>
      <c r="C20" s="115" t="s">
        <v>824</v>
      </c>
      <c r="D20" s="32"/>
      <c r="E20" s="115" t="s">
        <v>824</v>
      </c>
      <c r="F20" s="115"/>
      <c r="G20" s="115" t="s">
        <v>824</v>
      </c>
      <c r="H20" s="115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99"/>
  <sheetViews>
    <sheetView zoomScale="90" zoomScaleNormal="90" workbookViewId="0">
      <selection activeCell="D9" sqref="D9"/>
    </sheetView>
  </sheetViews>
  <sheetFormatPr defaultColWidth="8.875" defaultRowHeight="23.25" x14ac:dyDescent="0.2"/>
  <cols>
    <col min="1" max="1" width="6.625" style="1" customWidth="1"/>
    <col min="2" max="2" width="26.125" style="1" customWidth="1"/>
    <col min="3" max="3" width="21.25" style="1" customWidth="1"/>
    <col min="4" max="4" width="17.375" style="1" customWidth="1"/>
    <col min="5" max="5" width="21.875" style="1" customWidth="1"/>
    <col min="6" max="6" width="13" style="1" customWidth="1"/>
    <col min="7" max="7" width="10.75" style="1" customWidth="1"/>
    <col min="8" max="9" width="9.375" style="36" customWidth="1"/>
    <col min="10" max="11" width="9.375" style="1" customWidth="1"/>
    <col min="12" max="12" width="11.125" style="557" customWidth="1"/>
    <col min="13" max="13" width="8.875" style="1"/>
    <col min="14" max="14" width="13.625" style="1" customWidth="1"/>
    <col min="15" max="16384" width="8.875" style="1"/>
  </cols>
  <sheetData>
    <row r="1" spans="1:19" ht="26.25" customHeigh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ht="18.75" customHeight="1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ht="24.75" customHeight="1" x14ac:dyDescent="0.2">
      <c r="A3" s="857" t="s">
        <v>1216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ht="24.75" customHeigh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ht="18.75" customHeigh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39.5" x14ac:dyDescent="0.2">
      <c r="A8" s="167">
        <v>1</v>
      </c>
      <c r="B8" s="165" t="s">
        <v>1207</v>
      </c>
      <c r="C8" s="165" t="s">
        <v>1208</v>
      </c>
      <c r="D8" s="170" t="s">
        <v>2353</v>
      </c>
      <c r="E8" s="75" t="s">
        <v>1209</v>
      </c>
      <c r="F8" s="32" t="s">
        <v>1210</v>
      </c>
      <c r="G8" s="32" t="s">
        <v>1211</v>
      </c>
      <c r="H8" s="230"/>
      <c r="I8" s="230"/>
      <c r="J8" s="230"/>
      <c r="K8" s="230"/>
      <c r="L8" s="540" t="s">
        <v>1212</v>
      </c>
      <c r="N8" s="2"/>
      <c r="O8" s="2"/>
      <c r="P8" s="2"/>
      <c r="Q8" s="2"/>
      <c r="R8" s="2"/>
      <c r="S8" s="38">
        <f>SUM(N8:R8)</f>
        <v>0</v>
      </c>
    </row>
    <row r="9" spans="1:19" ht="209.25" x14ac:dyDescent="0.2">
      <c r="A9" s="35">
        <v>2</v>
      </c>
      <c r="B9" s="244" t="s">
        <v>1218</v>
      </c>
      <c r="C9" s="165" t="s">
        <v>1213</v>
      </c>
      <c r="D9" s="643" t="s">
        <v>2354</v>
      </c>
      <c r="E9" s="115" t="s">
        <v>1214</v>
      </c>
      <c r="F9" s="75" t="s">
        <v>1217</v>
      </c>
      <c r="G9" s="14"/>
      <c r="H9" s="45"/>
      <c r="I9" s="45"/>
      <c r="J9" s="14"/>
      <c r="K9" s="14"/>
      <c r="L9" s="569" t="s">
        <v>1215</v>
      </c>
      <c r="N9" s="39"/>
      <c r="O9" s="39"/>
      <c r="P9" s="39"/>
      <c r="Q9" s="39"/>
      <c r="R9" s="39"/>
      <c r="S9" s="38">
        <f t="shared" ref="S9" si="0">SUM(N9:R9)</f>
        <v>0</v>
      </c>
    </row>
    <row r="10" spans="1:19" x14ac:dyDescent="0.2">
      <c r="N10" s="99">
        <f>SUM(N8:N9)</f>
        <v>0</v>
      </c>
      <c r="O10" s="99">
        <f t="shared" ref="O10:S10" si="1">SUM(O8:O9)</f>
        <v>0</v>
      </c>
      <c r="P10" s="99">
        <f t="shared" si="1"/>
        <v>0</v>
      </c>
      <c r="Q10" s="99">
        <f t="shared" si="1"/>
        <v>0</v>
      </c>
      <c r="R10" s="99">
        <f t="shared" si="1"/>
        <v>0</v>
      </c>
      <c r="S10" s="99">
        <f t="shared" si="1"/>
        <v>0</v>
      </c>
    </row>
    <row r="96" spans="8:9" x14ac:dyDescent="0.2">
      <c r="H96" s="1"/>
      <c r="I96" s="1"/>
    </row>
    <row r="97" spans="8:9" x14ac:dyDescent="0.2">
      <c r="H97" s="1"/>
      <c r="I97" s="1"/>
    </row>
    <row r="98" spans="8:9" x14ac:dyDescent="0.2">
      <c r="H98" s="1"/>
      <c r="I98" s="1"/>
    </row>
    <row r="99" spans="8:9" x14ac:dyDescent="0.2">
      <c r="H99" s="1"/>
      <c r="I99" s="1"/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90" zoomScaleNormal="90" workbookViewId="0">
      <selection activeCell="D6" sqref="D6"/>
    </sheetView>
  </sheetViews>
  <sheetFormatPr defaultColWidth="8.875" defaultRowHeight="23.25" x14ac:dyDescent="0.2"/>
  <cols>
    <col min="1" max="1" width="6" style="1" bestFit="1" customWidth="1"/>
    <col min="2" max="2" width="30.625" style="1" customWidth="1"/>
    <col min="3" max="3" width="23.125" style="1" customWidth="1"/>
    <col min="4" max="4" width="21.75" style="1" bestFit="1" customWidth="1"/>
    <col min="5" max="5" width="18.625" style="1" bestFit="1" customWidth="1"/>
    <col min="6" max="6" width="13.375" style="1" bestFit="1" customWidth="1"/>
    <col min="7" max="7" width="27.25" style="1" customWidth="1"/>
    <col min="8" max="8" width="26.625" style="1" customWidth="1"/>
    <col min="9" max="16384" width="8.875" style="1"/>
  </cols>
  <sheetData>
    <row r="1" spans="1:12" x14ac:dyDescent="0.2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2">
      <c r="A2" s="922" t="s">
        <v>1683</v>
      </c>
      <c r="B2" s="921"/>
      <c r="C2" s="921"/>
      <c r="D2" s="921"/>
      <c r="E2" s="921"/>
      <c r="F2" s="921"/>
      <c r="G2" s="921"/>
      <c r="H2" s="921"/>
    </row>
    <row r="3" spans="1:12" s="49" customFormat="1" x14ac:dyDescent="0.2">
      <c r="A3" s="921" t="s">
        <v>1680</v>
      </c>
      <c r="B3" s="921"/>
      <c r="C3" s="921"/>
      <c r="D3" s="921"/>
      <c r="E3" s="921"/>
      <c r="F3" s="921"/>
      <c r="G3" s="921"/>
      <c r="H3" s="921"/>
      <c r="I3" s="1"/>
      <c r="J3" s="1"/>
      <c r="K3" s="1"/>
      <c r="L3" s="1"/>
    </row>
    <row r="4" spans="1:12" x14ac:dyDescent="0.2">
      <c r="A4" s="921" t="s">
        <v>1681</v>
      </c>
      <c r="B4" s="921"/>
      <c r="C4" s="921"/>
      <c r="D4" s="921"/>
      <c r="E4" s="921"/>
      <c r="F4" s="921"/>
      <c r="G4" s="921"/>
      <c r="H4" s="921"/>
    </row>
    <row r="5" spans="1:12" x14ac:dyDescent="0.2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1458</v>
      </c>
      <c r="H5" s="4" t="s">
        <v>786</v>
      </c>
    </row>
    <row r="6" spans="1:12" ht="279" x14ac:dyDescent="0.2">
      <c r="A6" s="291" t="s">
        <v>1550</v>
      </c>
      <c r="B6" s="338" t="s">
        <v>1682</v>
      </c>
      <c r="C6" s="338" t="s">
        <v>1656</v>
      </c>
      <c r="D6" s="339" t="s">
        <v>1657</v>
      </c>
      <c r="E6" s="339" t="s">
        <v>1658</v>
      </c>
      <c r="F6" s="284" t="s">
        <v>1659</v>
      </c>
      <c r="G6" s="339" t="s">
        <v>1660</v>
      </c>
      <c r="H6" s="339" t="s">
        <v>1661</v>
      </c>
    </row>
    <row r="7" spans="1:12" ht="326.25" customHeight="1" x14ac:dyDescent="0.2">
      <c r="A7" s="35" t="s">
        <v>1662</v>
      </c>
      <c r="B7" s="115" t="s">
        <v>2263</v>
      </c>
      <c r="C7" s="115" t="s">
        <v>2264</v>
      </c>
      <c r="D7" s="115" t="s">
        <v>1663</v>
      </c>
      <c r="E7" s="115" t="s">
        <v>1664</v>
      </c>
      <c r="F7" s="115" t="s">
        <v>1647</v>
      </c>
      <c r="G7" s="115" t="s">
        <v>1665</v>
      </c>
      <c r="H7" s="115" t="s">
        <v>1666</v>
      </c>
    </row>
    <row r="8" spans="1:12" ht="325.5" x14ac:dyDescent="0.2">
      <c r="A8" s="35" t="s">
        <v>1667</v>
      </c>
      <c r="B8" s="115" t="s">
        <v>1668</v>
      </c>
      <c r="C8" s="115" t="s">
        <v>1669</v>
      </c>
      <c r="D8" s="115" t="s">
        <v>1670</v>
      </c>
      <c r="E8" s="115" t="s">
        <v>1671</v>
      </c>
      <c r="F8" s="32" t="s">
        <v>1672</v>
      </c>
      <c r="G8" s="115" t="s">
        <v>1673</v>
      </c>
      <c r="H8" s="115" t="s">
        <v>1674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>
      <selection activeCell="A9" sqref="A9"/>
    </sheetView>
  </sheetViews>
  <sheetFormatPr defaultColWidth="8.875" defaultRowHeight="23.25" x14ac:dyDescent="0.2"/>
  <cols>
    <col min="1" max="1" width="30.625" style="1" customWidth="1"/>
    <col min="2" max="2" width="12.75" style="1" customWidth="1"/>
    <col min="3" max="3" width="30.375" style="1" customWidth="1"/>
    <col min="4" max="4" width="12.75" style="1" bestFit="1" customWidth="1"/>
    <col min="5" max="5" width="29.875" style="1" customWidth="1"/>
    <col min="6" max="6" width="12.75" style="1" bestFit="1" customWidth="1"/>
    <col min="7" max="7" width="27.25" style="1" customWidth="1"/>
    <col min="8" max="8" width="12.75" style="1" bestFit="1" customWidth="1"/>
    <col min="9" max="9" width="9.125" style="1" customWidth="1"/>
    <col min="10" max="11" width="8.125" style="1" customWidth="1"/>
    <col min="12" max="12" width="8.75" style="1" customWidth="1"/>
    <col min="13" max="16384" width="8.875" style="1"/>
  </cols>
  <sheetData>
    <row r="1" spans="1:12" x14ac:dyDescent="0.2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2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2">
      <c r="A3" s="778" t="s">
        <v>1216</v>
      </c>
      <c r="B3" s="778"/>
      <c r="C3" s="778"/>
      <c r="D3" s="778"/>
      <c r="E3" s="778"/>
      <c r="F3" s="778"/>
      <c r="G3" s="778"/>
      <c r="H3" s="778"/>
      <c r="I3" s="1"/>
      <c r="J3" s="1"/>
      <c r="K3" s="1"/>
      <c r="L3" s="1"/>
    </row>
    <row r="4" spans="1:12" x14ac:dyDescent="0.2">
      <c r="A4" s="778" t="s">
        <v>599</v>
      </c>
      <c r="B4" s="778"/>
      <c r="C4" s="778"/>
      <c r="D4" s="778"/>
      <c r="E4" s="778"/>
      <c r="F4" s="778"/>
      <c r="G4" s="778"/>
      <c r="H4" s="778"/>
    </row>
    <row r="5" spans="1:12" x14ac:dyDescent="0.2">
      <c r="A5" s="894" t="s">
        <v>650</v>
      </c>
      <c r="B5" s="894"/>
      <c r="C5" s="913" t="s">
        <v>651</v>
      </c>
      <c r="D5" s="913"/>
      <c r="E5" s="913" t="s">
        <v>652</v>
      </c>
      <c r="F5" s="913"/>
      <c r="G5" s="894" t="s">
        <v>1458</v>
      </c>
      <c r="H5" s="894"/>
    </row>
    <row r="6" spans="1:12" x14ac:dyDescent="0.2">
      <c r="A6" s="289" t="s">
        <v>654</v>
      </c>
      <c r="B6" s="281" t="s">
        <v>17</v>
      </c>
      <c r="C6" s="289" t="s">
        <v>654</v>
      </c>
      <c r="D6" s="281" t="s">
        <v>17</v>
      </c>
      <c r="E6" s="289" t="s">
        <v>654</v>
      </c>
      <c r="F6" s="281" t="s">
        <v>17</v>
      </c>
      <c r="G6" s="289" t="s">
        <v>654</v>
      </c>
      <c r="H6" s="281" t="s">
        <v>17</v>
      </c>
    </row>
    <row r="7" spans="1:12" ht="69.75" x14ac:dyDescent="0.2">
      <c r="A7" s="115" t="s">
        <v>1675</v>
      </c>
      <c r="B7" s="290">
        <v>50</v>
      </c>
      <c r="C7" s="115" t="s">
        <v>1675</v>
      </c>
      <c r="D7" s="290">
        <v>60</v>
      </c>
      <c r="E7" s="115" t="s">
        <v>1675</v>
      </c>
      <c r="F7" s="290">
        <v>80</v>
      </c>
      <c r="G7" s="115" t="s">
        <v>1675</v>
      </c>
      <c r="H7" s="47">
        <v>90</v>
      </c>
    </row>
    <row r="8" spans="1:12" ht="69.75" x14ac:dyDescent="0.2">
      <c r="A8" s="32" t="s">
        <v>1676</v>
      </c>
      <c r="B8" s="290">
        <v>0</v>
      </c>
      <c r="C8" s="32" t="s">
        <v>1676</v>
      </c>
      <c r="D8" s="290">
        <v>60</v>
      </c>
      <c r="E8" s="32" t="s">
        <v>1676</v>
      </c>
      <c r="F8" s="290">
        <v>80</v>
      </c>
      <c r="G8" s="32" t="s">
        <v>1676</v>
      </c>
      <c r="H8" s="47">
        <v>100</v>
      </c>
    </row>
    <row r="9" spans="1:12" ht="46.5" x14ac:dyDescent="0.2">
      <c r="A9" s="284" t="s">
        <v>1677</v>
      </c>
      <c r="B9" s="290">
        <v>30</v>
      </c>
      <c r="C9" s="284" t="s">
        <v>1677</v>
      </c>
      <c r="D9" s="290">
        <v>40</v>
      </c>
      <c r="E9" s="284" t="s">
        <v>1677</v>
      </c>
      <c r="F9" s="290">
        <v>60</v>
      </c>
      <c r="G9" s="284" t="s">
        <v>1677</v>
      </c>
      <c r="H9" s="47">
        <v>67</v>
      </c>
    </row>
    <row r="10" spans="1:12" ht="46.5" x14ac:dyDescent="0.2">
      <c r="A10" s="115" t="s">
        <v>1678</v>
      </c>
      <c r="B10" s="290">
        <v>5</v>
      </c>
      <c r="C10" s="115" t="s">
        <v>1678</v>
      </c>
      <c r="D10" s="290">
        <v>10</v>
      </c>
      <c r="E10" s="115" t="s">
        <v>1678</v>
      </c>
      <c r="F10" s="290">
        <v>15</v>
      </c>
      <c r="G10" s="115" t="s">
        <v>1678</v>
      </c>
      <c r="H10" s="47">
        <v>20</v>
      </c>
    </row>
    <row r="11" spans="1:12" ht="69.75" x14ac:dyDescent="0.2">
      <c r="A11" s="115" t="s">
        <v>1675</v>
      </c>
      <c r="B11" s="290">
        <v>60</v>
      </c>
      <c r="C11" s="115" t="s">
        <v>1675</v>
      </c>
      <c r="D11" s="290">
        <v>80</v>
      </c>
      <c r="E11" s="115" t="s">
        <v>1675</v>
      </c>
      <c r="F11" s="290">
        <v>90</v>
      </c>
      <c r="G11" s="115" t="s">
        <v>1675</v>
      </c>
      <c r="H11" s="47">
        <v>90</v>
      </c>
    </row>
    <row r="12" spans="1:12" ht="69.75" x14ac:dyDescent="0.2">
      <c r="A12" s="32" t="s">
        <v>1676</v>
      </c>
      <c r="B12" s="290">
        <v>0</v>
      </c>
      <c r="C12" s="32" t="s">
        <v>1676</v>
      </c>
      <c r="D12" s="290">
        <v>60</v>
      </c>
      <c r="E12" s="32" t="s">
        <v>1676</v>
      </c>
      <c r="F12" s="290">
        <v>80</v>
      </c>
      <c r="G12" s="32" t="s">
        <v>1676</v>
      </c>
      <c r="H12" s="47">
        <v>100</v>
      </c>
    </row>
    <row r="13" spans="1:12" ht="46.5" x14ac:dyDescent="0.2">
      <c r="A13" s="284" t="s">
        <v>1677</v>
      </c>
      <c r="B13" s="290">
        <v>30</v>
      </c>
      <c r="C13" s="284" t="s">
        <v>1677</v>
      </c>
      <c r="D13" s="290">
        <v>40</v>
      </c>
      <c r="E13" s="284" t="s">
        <v>1677</v>
      </c>
      <c r="F13" s="290">
        <v>60</v>
      </c>
      <c r="G13" s="284" t="s">
        <v>1677</v>
      </c>
      <c r="H13" s="47">
        <v>67</v>
      </c>
    </row>
    <row r="14" spans="1:12" ht="46.5" x14ac:dyDescent="0.2">
      <c r="A14" s="115" t="s">
        <v>1679</v>
      </c>
      <c r="B14" s="290">
        <v>5</v>
      </c>
      <c r="C14" s="115" t="s">
        <v>1678</v>
      </c>
      <c r="D14" s="290">
        <v>10</v>
      </c>
      <c r="E14" s="115" t="s">
        <v>1678</v>
      </c>
      <c r="F14" s="290">
        <v>15</v>
      </c>
      <c r="G14" s="115" t="s">
        <v>1678</v>
      </c>
      <c r="H14" s="47">
        <v>20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"/>
  <sheetViews>
    <sheetView zoomScale="90" zoomScaleNormal="90" workbookViewId="0">
      <selection activeCell="C9" sqref="C9"/>
    </sheetView>
  </sheetViews>
  <sheetFormatPr defaultColWidth="9.125" defaultRowHeight="23.25" x14ac:dyDescent="0.5"/>
  <cols>
    <col min="1" max="1" width="5.375" style="60" customWidth="1"/>
    <col min="2" max="2" width="26" style="60" customWidth="1"/>
    <col min="3" max="3" width="27.125" style="60" customWidth="1"/>
    <col min="4" max="4" width="17.375" style="60" customWidth="1"/>
    <col min="5" max="5" width="11.25" style="60" customWidth="1"/>
    <col min="6" max="6" width="13.125" style="60" customWidth="1"/>
    <col min="7" max="7" width="10.75" style="60" customWidth="1"/>
    <col min="8" max="9" width="9.375" style="57" customWidth="1"/>
    <col min="10" max="11" width="9.375" style="60" customWidth="1"/>
    <col min="12" max="12" width="13.125" style="144" customWidth="1"/>
    <col min="13" max="13" width="9.125" style="60"/>
    <col min="14" max="14" width="13.625" style="60" customWidth="1"/>
    <col min="15" max="16384" width="9.125" style="60"/>
  </cols>
  <sheetData>
    <row r="1" spans="1:12" s="1" customFormat="1" ht="26.25" customHeigh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ht="18.75" customHeight="1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2" s="49" customFormat="1" ht="25.5" customHeight="1" x14ac:dyDescent="0.2">
      <c r="A3" s="857" t="s">
        <v>1223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s="1" customFormat="1" ht="24.75" customHeigh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2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</row>
    <row r="8" spans="1:12" s="1" customFormat="1" ht="209.25" x14ac:dyDescent="0.2">
      <c r="A8" s="420">
        <v>1</v>
      </c>
      <c r="B8" s="165" t="s">
        <v>1219</v>
      </c>
      <c r="C8" s="165" t="s">
        <v>1220</v>
      </c>
      <c r="D8" s="170" t="s">
        <v>1222</v>
      </c>
      <c r="E8" s="170" t="s">
        <v>1221</v>
      </c>
      <c r="F8" s="32"/>
      <c r="G8" s="32" t="s">
        <v>150</v>
      </c>
      <c r="H8" s="32"/>
      <c r="I8" s="32"/>
      <c r="J8" s="32"/>
      <c r="K8" s="32"/>
      <c r="L8" s="540" t="s">
        <v>2265</v>
      </c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B7" sqref="B7"/>
    </sheetView>
  </sheetViews>
  <sheetFormatPr defaultColWidth="8.875" defaultRowHeight="23.25" x14ac:dyDescent="0.5"/>
  <cols>
    <col min="1" max="1" width="7.875" style="60" customWidth="1"/>
    <col min="2" max="2" width="37" style="60" customWidth="1"/>
    <col min="3" max="3" width="13.875" style="60" customWidth="1"/>
    <col min="4" max="4" width="30.25" style="60" customWidth="1"/>
    <col min="5" max="5" width="18" style="60" customWidth="1"/>
    <col min="6" max="6" width="13.375" style="60" customWidth="1"/>
    <col min="7" max="7" width="25.75" style="60" customWidth="1"/>
    <col min="8" max="8" width="23.12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1654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162.75" x14ac:dyDescent="0.5">
      <c r="A6" s="35" t="s">
        <v>1550</v>
      </c>
      <c r="B6" s="115" t="s">
        <v>1643</v>
      </c>
      <c r="C6" s="115" t="s">
        <v>1644</v>
      </c>
      <c r="D6" s="115" t="s">
        <v>1645</v>
      </c>
      <c r="E6" s="14" t="s">
        <v>1646</v>
      </c>
      <c r="F6" s="115" t="s">
        <v>1647</v>
      </c>
      <c r="G6" s="115" t="s">
        <v>1648</v>
      </c>
      <c r="H6" s="115"/>
    </row>
    <row r="7" spans="1:12" ht="209.25" x14ac:dyDescent="0.5">
      <c r="A7" s="35" t="s">
        <v>1649</v>
      </c>
      <c r="B7" s="115" t="s">
        <v>1655</v>
      </c>
      <c r="C7" s="115" t="s">
        <v>1650</v>
      </c>
      <c r="D7" s="115" t="s">
        <v>1651</v>
      </c>
      <c r="E7" s="115" t="s">
        <v>1652</v>
      </c>
      <c r="F7" s="115" t="s">
        <v>1647</v>
      </c>
      <c r="G7" s="115" t="s">
        <v>1653</v>
      </c>
      <c r="H7" s="115"/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0" zoomScaleNormal="90" workbookViewId="0">
      <selection activeCell="G13" sqref="G13"/>
    </sheetView>
  </sheetViews>
  <sheetFormatPr defaultColWidth="8.875" defaultRowHeight="23.25" x14ac:dyDescent="0.5"/>
  <cols>
    <col min="1" max="8" width="19.1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1223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x14ac:dyDescent="0.5">
      <c r="A7" s="336">
        <v>0.85</v>
      </c>
      <c r="B7" s="337"/>
      <c r="C7" s="336">
        <v>0.85</v>
      </c>
      <c r="D7" s="337"/>
      <c r="E7" s="336">
        <v>0.85</v>
      </c>
      <c r="F7" s="337"/>
      <c r="G7" s="336">
        <v>0.85</v>
      </c>
      <c r="H7" s="284"/>
    </row>
    <row r="8" spans="1:12" x14ac:dyDescent="0.5">
      <c r="A8" s="284"/>
      <c r="B8" s="284"/>
      <c r="C8" s="284"/>
      <c r="D8" s="284"/>
      <c r="E8" s="284"/>
      <c r="F8" s="284"/>
      <c r="G8" s="284"/>
      <c r="H8" s="284"/>
    </row>
    <row r="9" spans="1:12" x14ac:dyDescent="0.5">
      <c r="A9" s="284"/>
      <c r="B9" s="284"/>
      <c r="C9" s="284"/>
      <c r="D9" s="284"/>
      <c r="E9" s="284"/>
      <c r="F9" s="284"/>
      <c r="G9" s="284"/>
      <c r="H9" s="284"/>
    </row>
    <row r="10" spans="1:12" x14ac:dyDescent="0.5">
      <c r="A10" s="284"/>
      <c r="B10" s="284"/>
      <c r="C10" s="284"/>
      <c r="D10" s="284"/>
      <c r="E10" s="284"/>
      <c r="F10" s="284"/>
      <c r="G10" s="284"/>
      <c r="H10" s="284"/>
    </row>
    <row r="11" spans="1:12" x14ac:dyDescent="0.5">
      <c r="A11" s="284"/>
      <c r="B11" s="284"/>
      <c r="C11" s="284"/>
      <c r="D11" s="284"/>
      <c r="E11" s="284"/>
      <c r="F11" s="284"/>
      <c r="G11" s="284"/>
      <c r="H11" s="284"/>
    </row>
    <row r="12" spans="1:12" x14ac:dyDescent="0.5">
      <c r="A12" s="284"/>
      <c r="B12" s="284"/>
      <c r="C12" s="284"/>
      <c r="D12" s="284"/>
      <c r="E12" s="284"/>
      <c r="F12" s="284"/>
      <c r="G12" s="284"/>
      <c r="H12" s="284"/>
    </row>
    <row r="13" spans="1:12" x14ac:dyDescent="0.5">
      <c r="A13" s="284"/>
      <c r="B13" s="284"/>
      <c r="C13" s="284"/>
      <c r="D13" s="284"/>
      <c r="E13" s="284"/>
      <c r="F13" s="284"/>
      <c r="G13" s="284"/>
      <c r="H13" s="284"/>
    </row>
    <row r="14" spans="1:12" x14ac:dyDescent="0.5">
      <c r="A14" s="284"/>
      <c r="B14" s="284"/>
      <c r="C14" s="284"/>
      <c r="D14" s="284"/>
      <c r="E14" s="284"/>
      <c r="F14" s="284"/>
      <c r="G14" s="284"/>
      <c r="H14" s="284"/>
    </row>
    <row r="15" spans="1:12" x14ac:dyDescent="0.5">
      <c r="A15" s="284"/>
      <c r="B15" s="284"/>
      <c r="C15" s="284"/>
      <c r="D15" s="284"/>
      <c r="E15" s="284"/>
      <c r="F15" s="284"/>
      <c r="G15" s="284"/>
      <c r="H15" s="284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4"/>
  <sheetViews>
    <sheetView zoomScale="90" zoomScaleNormal="90" workbookViewId="0">
      <selection activeCell="B8" sqref="B8"/>
    </sheetView>
  </sheetViews>
  <sheetFormatPr defaultColWidth="8.875" defaultRowHeight="23.25" x14ac:dyDescent="0.2"/>
  <cols>
    <col min="1" max="1" width="5.75" style="1" customWidth="1"/>
    <col min="2" max="2" width="28.25" style="1" customWidth="1"/>
    <col min="3" max="3" width="21.125" style="1" customWidth="1"/>
    <col min="4" max="4" width="22.625" style="1" customWidth="1"/>
    <col min="5" max="5" width="11.125" style="1" customWidth="1"/>
    <col min="6" max="6" width="13.75" style="1" customWidth="1"/>
    <col min="7" max="7" width="10.75" style="1" customWidth="1"/>
    <col min="8" max="9" width="9.375" style="36" customWidth="1"/>
    <col min="10" max="11" width="9.375" style="1" customWidth="1"/>
    <col min="12" max="12" width="11.625" style="1" customWidth="1"/>
    <col min="13" max="13" width="8.875" style="1"/>
    <col min="14" max="14" width="13.625" style="1" customWidth="1"/>
    <col min="15" max="16384" width="8.875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1231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3" x14ac:dyDescent="0.2">
      <c r="A8" s="420">
        <v>1</v>
      </c>
      <c r="B8" s="165" t="s">
        <v>2149</v>
      </c>
      <c r="C8" s="165" t="s">
        <v>1224</v>
      </c>
      <c r="D8" s="887" t="s">
        <v>2355</v>
      </c>
      <c r="E8" s="817" t="s">
        <v>163</v>
      </c>
      <c r="F8" s="32" t="s">
        <v>1232</v>
      </c>
      <c r="G8" s="163" t="s">
        <v>79</v>
      </c>
      <c r="H8" s="163"/>
      <c r="I8" s="163"/>
      <c r="J8" s="163"/>
      <c r="K8" s="163"/>
      <c r="L8" s="475" t="s">
        <v>164</v>
      </c>
      <c r="N8" s="2"/>
      <c r="O8" s="2"/>
      <c r="P8" s="2"/>
      <c r="Q8" s="2"/>
      <c r="R8" s="2"/>
      <c r="S8" s="38">
        <f>SUM(N8:R8)</f>
        <v>0</v>
      </c>
    </row>
    <row r="9" spans="1:19" ht="69.75" x14ac:dyDescent="0.2">
      <c r="A9" s="420">
        <v>2</v>
      </c>
      <c r="B9" s="165" t="s">
        <v>160</v>
      </c>
      <c r="C9" s="165" t="s">
        <v>1225</v>
      </c>
      <c r="D9" s="888"/>
      <c r="E9" s="818"/>
      <c r="F9" s="32" t="s">
        <v>1232</v>
      </c>
      <c r="G9" s="163" t="s">
        <v>79</v>
      </c>
      <c r="H9" s="163"/>
      <c r="I9" s="163"/>
      <c r="J9" s="163"/>
      <c r="K9" s="163"/>
      <c r="L9" s="475" t="s">
        <v>164</v>
      </c>
      <c r="N9" s="39"/>
      <c r="O9" s="39"/>
      <c r="P9" s="39"/>
      <c r="Q9" s="39"/>
      <c r="R9" s="39"/>
      <c r="S9" s="38">
        <f t="shared" ref="S9:S13" si="0">SUM(N9:R9)</f>
        <v>0</v>
      </c>
    </row>
    <row r="10" spans="1:19" ht="69.75" x14ac:dyDescent="0.2">
      <c r="A10" s="420">
        <v>3</v>
      </c>
      <c r="B10" s="165" t="s">
        <v>161</v>
      </c>
      <c r="C10" s="165" t="s">
        <v>1226</v>
      </c>
      <c r="D10" s="888"/>
      <c r="E10" s="818"/>
      <c r="F10" s="32" t="s">
        <v>1232</v>
      </c>
      <c r="G10" s="163" t="s">
        <v>79</v>
      </c>
      <c r="H10" s="163"/>
      <c r="I10" s="163"/>
      <c r="J10" s="163"/>
      <c r="K10" s="163"/>
      <c r="L10" s="475" t="s">
        <v>164</v>
      </c>
      <c r="S10" s="38">
        <f t="shared" si="0"/>
        <v>0</v>
      </c>
    </row>
    <row r="11" spans="1:19" ht="46.5" x14ac:dyDescent="0.2">
      <c r="A11" s="420">
        <v>4</v>
      </c>
      <c r="B11" s="165" t="s">
        <v>162</v>
      </c>
      <c r="C11" s="165" t="s">
        <v>1227</v>
      </c>
      <c r="D11" s="888"/>
      <c r="E11" s="818"/>
      <c r="F11" s="32" t="s">
        <v>1232</v>
      </c>
      <c r="G11" s="163" t="s">
        <v>79</v>
      </c>
      <c r="H11" s="163"/>
      <c r="I11" s="163"/>
      <c r="J11" s="163"/>
      <c r="K11" s="163"/>
      <c r="L11" s="475" t="s">
        <v>164</v>
      </c>
      <c r="S11" s="38">
        <f t="shared" si="0"/>
        <v>0</v>
      </c>
    </row>
    <row r="12" spans="1:19" ht="46.5" x14ac:dyDescent="0.2">
      <c r="A12" s="420">
        <v>5</v>
      </c>
      <c r="B12" s="27" t="s">
        <v>2266</v>
      </c>
      <c r="C12" s="15" t="s">
        <v>1228</v>
      </c>
      <c r="D12" s="888"/>
      <c r="E12" s="818"/>
      <c r="F12" s="63"/>
      <c r="G12" s="163" t="s">
        <v>79</v>
      </c>
      <c r="H12" s="163"/>
      <c r="I12" s="163"/>
      <c r="J12" s="163"/>
      <c r="K12" s="163"/>
      <c r="L12" s="475" t="s">
        <v>164</v>
      </c>
      <c r="S12" s="38">
        <f t="shared" si="0"/>
        <v>0</v>
      </c>
    </row>
    <row r="13" spans="1:19" ht="46.5" x14ac:dyDescent="0.2">
      <c r="A13" s="420">
        <v>6</v>
      </c>
      <c r="B13" s="172" t="s">
        <v>1233</v>
      </c>
      <c r="C13" s="245" t="s">
        <v>1229</v>
      </c>
      <c r="D13" s="831"/>
      <c r="E13" s="819"/>
      <c r="F13" s="170" t="s">
        <v>1230</v>
      </c>
      <c r="G13" s="92">
        <v>30000</v>
      </c>
      <c r="H13" s="246"/>
      <c r="I13" s="246" t="s">
        <v>1187</v>
      </c>
      <c r="J13" s="247"/>
      <c r="K13" s="247"/>
      <c r="L13" s="475" t="s">
        <v>164</v>
      </c>
      <c r="M13" s="1" t="s">
        <v>95</v>
      </c>
      <c r="O13" s="70">
        <f>G13</f>
        <v>30000</v>
      </c>
      <c r="S13" s="38">
        <f t="shared" si="0"/>
        <v>30000</v>
      </c>
    </row>
    <row r="14" spans="1:19" x14ac:dyDescent="0.2">
      <c r="N14" s="99">
        <f>SUM(N8:N13)</f>
        <v>0</v>
      </c>
      <c r="O14" s="99">
        <f t="shared" ref="O14:S14" si="1">SUM(O8:O13)</f>
        <v>30000</v>
      </c>
      <c r="P14" s="99">
        <f t="shared" si="1"/>
        <v>0</v>
      </c>
      <c r="Q14" s="99">
        <f t="shared" si="1"/>
        <v>0</v>
      </c>
      <c r="R14" s="99">
        <f t="shared" si="1"/>
        <v>0</v>
      </c>
      <c r="S14" s="99">
        <f t="shared" si="1"/>
        <v>30000</v>
      </c>
    </row>
  </sheetData>
  <mergeCells count="15">
    <mergeCell ref="D8:D13"/>
    <mergeCell ref="E8:E13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="90" zoomScaleNormal="90" workbookViewId="0">
      <selection activeCell="C11" sqref="C11:D11"/>
    </sheetView>
  </sheetViews>
  <sheetFormatPr defaultColWidth="9.125" defaultRowHeight="23.25" x14ac:dyDescent="0.2"/>
  <cols>
    <col min="1" max="1" width="22.875" style="129" customWidth="1"/>
    <col min="2" max="2" width="19" style="129" customWidth="1"/>
    <col min="3" max="3" width="21.625" style="129" customWidth="1"/>
    <col min="4" max="4" width="23.875" style="129" customWidth="1"/>
    <col min="5" max="5" width="18" style="129" customWidth="1"/>
    <col min="6" max="6" width="24.25" style="129" customWidth="1"/>
    <col min="7" max="7" width="16.25" style="129" customWidth="1"/>
    <col min="8" max="8" width="22" style="129" customWidth="1"/>
    <col min="9" max="16384" width="9.125" style="129"/>
  </cols>
  <sheetData>
    <row r="1" spans="1:12" x14ac:dyDescent="0.2">
      <c r="A1" s="842" t="s">
        <v>749</v>
      </c>
      <c r="B1" s="842"/>
      <c r="C1" s="842"/>
      <c r="D1" s="842"/>
      <c r="E1" s="842"/>
      <c r="F1" s="842"/>
      <c r="G1" s="842"/>
      <c r="H1" s="842"/>
      <c r="I1" s="269"/>
    </row>
    <row r="2" spans="1:12" x14ac:dyDescent="0.2">
      <c r="A2" s="823" t="s">
        <v>2288</v>
      </c>
      <c r="B2" s="823"/>
      <c r="C2" s="823"/>
      <c r="D2" s="823"/>
      <c r="E2" s="823"/>
      <c r="F2" s="823"/>
      <c r="G2" s="823"/>
      <c r="H2" s="823"/>
      <c r="I2" s="703"/>
      <c r="J2" s="703"/>
      <c r="K2" s="703"/>
      <c r="L2" s="703"/>
    </row>
    <row r="3" spans="1:12" x14ac:dyDescent="0.2">
      <c r="A3" s="823" t="s">
        <v>2289</v>
      </c>
      <c r="B3" s="823"/>
      <c r="C3" s="823"/>
      <c r="D3" s="823"/>
      <c r="E3" s="823"/>
      <c r="F3" s="823"/>
      <c r="G3" s="823"/>
      <c r="H3" s="823"/>
      <c r="I3" s="703"/>
      <c r="J3" s="703"/>
      <c r="K3" s="703"/>
      <c r="L3" s="703"/>
    </row>
    <row r="4" spans="1:12" x14ac:dyDescent="0.2">
      <c r="A4" s="843" t="s">
        <v>2290</v>
      </c>
      <c r="B4" s="843"/>
      <c r="C4" s="843"/>
      <c r="D4" s="843"/>
      <c r="E4" s="843"/>
      <c r="F4" s="843"/>
      <c r="G4" s="843"/>
      <c r="H4" s="843"/>
      <c r="I4" s="703"/>
      <c r="J4" s="703"/>
      <c r="K4" s="703"/>
      <c r="L4" s="703"/>
    </row>
    <row r="5" spans="1:12" x14ac:dyDescent="0.2">
      <c r="A5" s="759" t="s">
        <v>650</v>
      </c>
      <c r="B5" s="759"/>
      <c r="C5" s="759" t="s">
        <v>651</v>
      </c>
      <c r="D5" s="759"/>
      <c r="E5" s="759" t="s">
        <v>652</v>
      </c>
      <c r="F5" s="759"/>
      <c r="G5" s="759" t="s">
        <v>653</v>
      </c>
      <c r="H5" s="759"/>
      <c r="I5" s="703"/>
      <c r="J5" s="703"/>
      <c r="K5" s="703"/>
    </row>
    <row r="6" spans="1:12" x14ac:dyDescent="0.2">
      <c r="A6" s="704" t="s">
        <v>654</v>
      </c>
      <c r="B6" s="689" t="s">
        <v>17</v>
      </c>
      <c r="C6" s="704" t="s">
        <v>654</v>
      </c>
      <c r="D6" s="689" t="s">
        <v>17</v>
      </c>
      <c r="E6" s="704" t="s">
        <v>654</v>
      </c>
      <c r="F6" s="689" t="s">
        <v>17</v>
      </c>
      <c r="G6" s="704" t="s">
        <v>654</v>
      </c>
      <c r="H6" s="689" t="s">
        <v>17</v>
      </c>
      <c r="I6" s="269"/>
    </row>
    <row r="7" spans="1:12" x14ac:dyDescent="0.2">
      <c r="A7" s="836" t="s">
        <v>2291</v>
      </c>
      <c r="B7" s="837"/>
      <c r="C7" s="837"/>
      <c r="D7" s="837"/>
      <c r="E7" s="837"/>
      <c r="F7" s="837"/>
      <c r="G7" s="837"/>
      <c r="H7" s="838"/>
      <c r="I7" s="269"/>
    </row>
    <row r="8" spans="1:12" x14ac:dyDescent="0.2">
      <c r="A8" s="763" t="s">
        <v>655</v>
      </c>
      <c r="B8" s="823"/>
      <c r="C8" s="823"/>
      <c r="D8" s="823"/>
      <c r="E8" s="823"/>
      <c r="F8" s="823"/>
      <c r="G8" s="823"/>
      <c r="H8" s="764"/>
      <c r="I8" s="269"/>
    </row>
    <row r="9" spans="1:12" x14ac:dyDescent="0.2">
      <c r="A9" s="832" t="s">
        <v>656</v>
      </c>
      <c r="B9" s="833"/>
      <c r="C9" s="834" t="s">
        <v>657</v>
      </c>
      <c r="D9" s="835"/>
      <c r="E9" s="834" t="s">
        <v>658</v>
      </c>
      <c r="F9" s="835"/>
      <c r="G9" s="834" t="s">
        <v>659</v>
      </c>
      <c r="H9" s="835"/>
      <c r="I9" s="269"/>
    </row>
    <row r="10" spans="1:12" x14ac:dyDescent="0.2">
      <c r="A10" s="763" t="s">
        <v>660</v>
      </c>
      <c r="B10" s="823"/>
      <c r="C10" s="823"/>
      <c r="D10" s="823"/>
      <c r="E10" s="823"/>
      <c r="F10" s="823"/>
      <c r="G10" s="823"/>
      <c r="H10" s="764"/>
      <c r="I10" s="269"/>
    </row>
    <row r="11" spans="1:12" x14ac:dyDescent="0.2">
      <c r="A11" s="832" t="s">
        <v>656</v>
      </c>
      <c r="B11" s="833"/>
      <c r="C11" s="834" t="s">
        <v>657</v>
      </c>
      <c r="D11" s="835"/>
      <c r="E11" s="834" t="s">
        <v>658</v>
      </c>
      <c r="F11" s="835"/>
      <c r="G11" s="834" t="s">
        <v>659</v>
      </c>
      <c r="H11" s="835"/>
      <c r="I11" s="269"/>
    </row>
    <row r="12" spans="1:12" x14ac:dyDescent="0.2">
      <c r="A12" s="832" t="s">
        <v>661</v>
      </c>
      <c r="B12" s="841"/>
      <c r="C12" s="841"/>
      <c r="D12" s="841"/>
      <c r="E12" s="841"/>
      <c r="F12" s="841"/>
      <c r="G12" s="841"/>
      <c r="H12" s="833"/>
      <c r="I12" s="269"/>
    </row>
    <row r="13" spans="1:12" x14ac:dyDescent="0.2">
      <c r="A13" s="832" t="s">
        <v>656</v>
      </c>
      <c r="B13" s="833"/>
      <c r="C13" s="834" t="s">
        <v>657</v>
      </c>
      <c r="D13" s="835"/>
      <c r="E13" s="834" t="s">
        <v>658</v>
      </c>
      <c r="F13" s="835"/>
      <c r="G13" s="834" t="s">
        <v>659</v>
      </c>
      <c r="H13" s="835"/>
      <c r="I13" s="269"/>
    </row>
    <row r="14" spans="1:12" x14ac:dyDescent="0.2">
      <c r="A14" s="755" t="s">
        <v>662</v>
      </c>
      <c r="B14" s="839"/>
      <c r="C14" s="839"/>
      <c r="D14" s="839"/>
      <c r="E14" s="839"/>
      <c r="F14" s="839"/>
      <c r="G14" s="839"/>
      <c r="H14" s="756"/>
      <c r="I14" s="269"/>
    </row>
    <row r="15" spans="1:12" x14ac:dyDescent="0.2">
      <c r="A15" s="832" t="s">
        <v>663</v>
      </c>
      <c r="B15" s="833"/>
      <c r="C15" s="834" t="s">
        <v>664</v>
      </c>
      <c r="D15" s="835"/>
      <c r="E15" s="834" t="s">
        <v>665</v>
      </c>
      <c r="F15" s="835"/>
      <c r="G15" s="834" t="s">
        <v>666</v>
      </c>
      <c r="H15" s="835"/>
      <c r="I15" s="269"/>
    </row>
    <row r="16" spans="1:12" x14ac:dyDescent="0.2">
      <c r="A16" s="755" t="s">
        <v>667</v>
      </c>
      <c r="B16" s="839"/>
      <c r="C16" s="839"/>
      <c r="D16" s="839"/>
      <c r="E16" s="839"/>
      <c r="F16" s="839"/>
      <c r="G16" s="839"/>
      <c r="H16" s="840"/>
      <c r="I16" s="269"/>
    </row>
    <row r="17" spans="1:9" x14ac:dyDescent="0.2">
      <c r="A17" s="832" t="s">
        <v>663</v>
      </c>
      <c r="B17" s="833"/>
      <c r="C17" s="834" t="s">
        <v>668</v>
      </c>
      <c r="D17" s="835"/>
      <c r="E17" s="834" t="s">
        <v>669</v>
      </c>
      <c r="F17" s="835"/>
      <c r="G17" s="834" t="s">
        <v>670</v>
      </c>
      <c r="H17" s="835"/>
      <c r="I17" s="269"/>
    </row>
    <row r="18" spans="1:9" x14ac:dyDescent="0.2">
      <c r="A18" s="832" t="s">
        <v>671</v>
      </c>
      <c r="B18" s="841"/>
      <c r="C18" s="841"/>
      <c r="D18" s="841"/>
      <c r="E18" s="841"/>
      <c r="F18" s="841"/>
      <c r="G18" s="841"/>
      <c r="H18" s="833"/>
      <c r="I18" s="269"/>
    </row>
    <row r="19" spans="1:9" x14ac:dyDescent="0.2">
      <c r="A19" s="832" t="s">
        <v>663</v>
      </c>
      <c r="B19" s="833"/>
      <c r="C19" s="834" t="s">
        <v>664</v>
      </c>
      <c r="D19" s="835"/>
      <c r="E19" s="834" t="s">
        <v>665</v>
      </c>
      <c r="F19" s="835"/>
      <c r="G19" s="834" t="s">
        <v>666</v>
      </c>
      <c r="H19" s="835"/>
      <c r="I19" s="269"/>
    </row>
    <row r="20" spans="1:9" x14ac:dyDescent="0.2">
      <c r="A20" s="832" t="s">
        <v>672</v>
      </c>
      <c r="B20" s="841"/>
      <c r="C20" s="841"/>
      <c r="D20" s="841"/>
      <c r="E20" s="841"/>
      <c r="F20" s="841"/>
      <c r="G20" s="841"/>
      <c r="H20" s="833"/>
    </row>
    <row r="21" spans="1:9" x14ac:dyDescent="0.2">
      <c r="A21" s="832" t="s">
        <v>673</v>
      </c>
      <c r="B21" s="833"/>
      <c r="C21" s="834" t="s">
        <v>664</v>
      </c>
      <c r="D21" s="835"/>
      <c r="E21" s="834" t="s">
        <v>665</v>
      </c>
      <c r="F21" s="835"/>
      <c r="G21" s="834" t="s">
        <v>666</v>
      </c>
      <c r="H21" s="835"/>
    </row>
    <row r="22" spans="1:9" x14ac:dyDescent="0.2">
      <c r="A22" s="832" t="s">
        <v>674</v>
      </c>
      <c r="B22" s="841"/>
      <c r="C22" s="841"/>
      <c r="D22" s="841"/>
      <c r="E22" s="841"/>
      <c r="F22" s="841"/>
      <c r="G22" s="841"/>
      <c r="H22" s="833"/>
    </row>
    <row r="23" spans="1:9" x14ac:dyDescent="0.2">
      <c r="A23" s="832" t="s">
        <v>673</v>
      </c>
      <c r="B23" s="833"/>
      <c r="C23" s="834" t="s">
        <v>670</v>
      </c>
      <c r="D23" s="835"/>
      <c r="E23" s="834" t="s">
        <v>664</v>
      </c>
      <c r="F23" s="835"/>
      <c r="G23" s="834" t="s">
        <v>658</v>
      </c>
      <c r="H23" s="835"/>
    </row>
    <row r="24" spans="1:9" x14ac:dyDescent="0.2">
      <c r="A24" s="832" t="s">
        <v>675</v>
      </c>
      <c r="B24" s="841"/>
      <c r="C24" s="841"/>
      <c r="D24" s="841"/>
      <c r="E24" s="841"/>
      <c r="F24" s="841"/>
      <c r="G24" s="841"/>
      <c r="H24" s="833"/>
    </row>
    <row r="25" spans="1:9" x14ac:dyDescent="0.2">
      <c r="A25" s="832" t="s">
        <v>673</v>
      </c>
      <c r="B25" s="833"/>
      <c r="C25" s="834" t="s">
        <v>670</v>
      </c>
      <c r="D25" s="835"/>
      <c r="E25" s="834" t="s">
        <v>664</v>
      </c>
      <c r="F25" s="835"/>
      <c r="G25" s="834" t="s">
        <v>658</v>
      </c>
      <c r="H25" s="835"/>
    </row>
    <row r="26" spans="1:9" x14ac:dyDescent="0.2">
      <c r="A26" s="832" t="s">
        <v>676</v>
      </c>
      <c r="B26" s="841"/>
      <c r="C26" s="841"/>
      <c r="D26" s="841"/>
      <c r="E26" s="841"/>
      <c r="F26" s="841"/>
      <c r="G26" s="841"/>
      <c r="H26" s="833"/>
    </row>
    <row r="27" spans="1:9" x14ac:dyDescent="0.2">
      <c r="A27" s="834" t="s">
        <v>670</v>
      </c>
      <c r="B27" s="835"/>
      <c r="C27" s="834" t="s">
        <v>664</v>
      </c>
      <c r="D27" s="835"/>
      <c r="E27" s="834" t="s">
        <v>658</v>
      </c>
      <c r="F27" s="835"/>
      <c r="G27" s="834" t="s">
        <v>677</v>
      </c>
      <c r="H27" s="835"/>
    </row>
    <row r="28" spans="1:9" x14ac:dyDescent="0.2">
      <c r="A28" s="832" t="s">
        <v>678</v>
      </c>
      <c r="B28" s="841"/>
      <c r="C28" s="841"/>
      <c r="D28" s="841"/>
      <c r="E28" s="841"/>
      <c r="F28" s="841"/>
      <c r="G28" s="841"/>
      <c r="H28" s="833"/>
    </row>
    <row r="29" spans="1:9" x14ac:dyDescent="0.2">
      <c r="A29" s="834" t="s">
        <v>670</v>
      </c>
      <c r="B29" s="835"/>
      <c r="C29" s="834" t="s">
        <v>664</v>
      </c>
      <c r="D29" s="835"/>
      <c r="E29" s="834" t="s">
        <v>665</v>
      </c>
      <c r="F29" s="835"/>
      <c r="G29" s="834" t="s">
        <v>666</v>
      </c>
      <c r="H29" s="835"/>
    </row>
    <row r="30" spans="1:9" x14ac:dyDescent="0.2">
      <c r="A30" s="832" t="s">
        <v>679</v>
      </c>
      <c r="B30" s="841"/>
      <c r="C30" s="841"/>
      <c r="D30" s="841"/>
      <c r="E30" s="841"/>
      <c r="F30" s="841"/>
      <c r="G30" s="841"/>
      <c r="H30" s="833"/>
    </row>
    <row r="31" spans="1:9" x14ac:dyDescent="0.2">
      <c r="A31" s="832" t="s">
        <v>673</v>
      </c>
      <c r="B31" s="833"/>
      <c r="C31" s="834" t="s">
        <v>664</v>
      </c>
      <c r="D31" s="835"/>
      <c r="E31" s="834" t="s">
        <v>665</v>
      </c>
      <c r="F31" s="835"/>
      <c r="G31" s="834" t="s">
        <v>666</v>
      </c>
      <c r="H31" s="835"/>
    </row>
    <row r="32" spans="1:9" x14ac:dyDescent="0.2">
      <c r="A32" s="832" t="s">
        <v>680</v>
      </c>
      <c r="B32" s="841"/>
      <c r="C32" s="841"/>
      <c r="D32" s="841"/>
      <c r="E32" s="841"/>
      <c r="F32" s="841"/>
      <c r="G32" s="841"/>
      <c r="H32" s="833"/>
    </row>
    <row r="33" spans="1:8" x14ac:dyDescent="0.2">
      <c r="A33" s="844" t="s">
        <v>681</v>
      </c>
      <c r="B33" s="844"/>
      <c r="C33" s="844" t="s">
        <v>682</v>
      </c>
      <c r="D33" s="844"/>
      <c r="E33" s="844" t="s">
        <v>683</v>
      </c>
      <c r="F33" s="844"/>
      <c r="G33" s="844" t="s">
        <v>684</v>
      </c>
      <c r="H33" s="844"/>
    </row>
    <row r="34" spans="1:8" x14ac:dyDescent="0.2">
      <c r="A34" s="836" t="s">
        <v>2292</v>
      </c>
      <c r="B34" s="837"/>
      <c r="C34" s="837"/>
      <c r="D34" s="837"/>
      <c r="E34" s="837"/>
      <c r="F34" s="837"/>
      <c r="G34" s="837"/>
      <c r="H34" s="838"/>
    </row>
    <row r="35" spans="1:8" x14ac:dyDescent="0.2">
      <c r="A35" s="845" t="s">
        <v>1000</v>
      </c>
      <c r="B35" s="846"/>
      <c r="C35" s="846"/>
      <c r="D35" s="846"/>
      <c r="E35" s="846"/>
      <c r="F35" s="846"/>
      <c r="G35" s="846"/>
      <c r="H35" s="847"/>
    </row>
    <row r="36" spans="1:8" x14ac:dyDescent="0.2">
      <c r="A36" s="705"/>
      <c r="B36" s="705"/>
      <c r="C36" s="63"/>
      <c r="D36" s="63"/>
      <c r="E36" s="63"/>
      <c r="F36" s="63"/>
      <c r="G36" s="63"/>
      <c r="H36" s="63" t="s">
        <v>916</v>
      </c>
    </row>
    <row r="37" spans="1:8" ht="93" x14ac:dyDescent="0.2">
      <c r="A37" s="705"/>
      <c r="B37" s="705"/>
      <c r="C37" s="705"/>
      <c r="D37" s="705"/>
      <c r="E37" s="705"/>
      <c r="F37" s="705"/>
      <c r="G37" s="705"/>
      <c r="H37" s="635" t="s">
        <v>917</v>
      </c>
    </row>
    <row r="38" spans="1:8" ht="46.5" x14ac:dyDescent="0.2">
      <c r="A38" s="696"/>
      <c r="B38" s="696"/>
      <c r="C38" s="696"/>
      <c r="D38" s="696"/>
      <c r="E38" s="696"/>
      <c r="F38" s="696"/>
      <c r="G38" s="696"/>
      <c r="H38" s="635" t="s">
        <v>918</v>
      </c>
    </row>
    <row r="39" spans="1:8" ht="69.75" x14ac:dyDescent="0.2">
      <c r="A39" s="696"/>
      <c r="B39" s="696"/>
      <c r="C39" s="696"/>
      <c r="D39" s="696"/>
      <c r="E39" s="696"/>
      <c r="F39" s="696"/>
      <c r="G39" s="696"/>
      <c r="H39" s="635" t="s">
        <v>919</v>
      </c>
    </row>
    <row r="40" spans="1:8" x14ac:dyDescent="0.2">
      <c r="A40" s="63"/>
      <c r="B40" s="63"/>
      <c r="C40" s="63"/>
      <c r="D40" s="63"/>
      <c r="E40" s="63"/>
      <c r="F40" s="63"/>
      <c r="G40" s="63"/>
      <c r="H40" s="635" t="s">
        <v>920</v>
      </c>
    </row>
    <row r="41" spans="1:8" ht="72.75" customHeight="1" x14ac:dyDescent="0.2">
      <c r="A41" s="705"/>
      <c r="B41" s="705"/>
      <c r="C41" s="705"/>
      <c r="D41" s="705"/>
      <c r="E41" s="705"/>
      <c r="F41" s="705"/>
      <c r="G41" s="705"/>
      <c r="H41" s="635" t="s">
        <v>921</v>
      </c>
    </row>
    <row r="42" spans="1:8" ht="46.5" x14ac:dyDescent="0.2">
      <c r="A42" s="696"/>
      <c r="B42" s="696"/>
      <c r="C42" s="696"/>
      <c r="D42" s="696"/>
      <c r="E42" s="696"/>
      <c r="F42" s="696"/>
      <c r="G42" s="696"/>
      <c r="H42" s="635" t="s">
        <v>918</v>
      </c>
    </row>
    <row r="43" spans="1:8" ht="72.75" customHeight="1" x14ac:dyDescent="0.2">
      <c r="A43" s="696"/>
      <c r="B43" s="696"/>
      <c r="C43" s="696"/>
      <c r="D43" s="696"/>
      <c r="E43" s="696"/>
      <c r="F43" s="696"/>
      <c r="G43" s="696"/>
      <c r="H43" s="635" t="s">
        <v>922</v>
      </c>
    </row>
    <row r="44" spans="1:8" ht="69.75" x14ac:dyDescent="0.2">
      <c r="A44" s="696"/>
      <c r="B44" s="696"/>
      <c r="C44" s="696"/>
      <c r="D44" s="696"/>
      <c r="E44" s="696"/>
      <c r="F44" s="696"/>
      <c r="G44" s="696"/>
      <c r="H44" s="635" t="s">
        <v>923</v>
      </c>
    </row>
    <row r="45" spans="1:8" ht="116.25" x14ac:dyDescent="0.2">
      <c r="A45" s="706"/>
      <c r="B45" s="706"/>
      <c r="C45" s="706"/>
      <c r="D45" s="706"/>
      <c r="E45" s="706"/>
      <c r="F45" s="706"/>
      <c r="G45" s="706"/>
      <c r="H45" s="635" t="s">
        <v>924</v>
      </c>
    </row>
    <row r="46" spans="1:8" x14ac:dyDescent="0.2">
      <c r="A46" s="707" t="s">
        <v>925</v>
      </c>
      <c r="B46" s="697"/>
      <c r="C46" s="697"/>
      <c r="D46" s="697"/>
      <c r="E46" s="697"/>
      <c r="F46" s="697"/>
      <c r="G46" s="697"/>
      <c r="H46" s="702"/>
    </row>
    <row r="47" spans="1:8" x14ac:dyDescent="0.2">
      <c r="A47" s="708" t="s">
        <v>926</v>
      </c>
      <c r="B47" s="697"/>
      <c r="C47" s="697"/>
      <c r="D47" s="697"/>
      <c r="E47" s="697"/>
      <c r="F47" s="697"/>
      <c r="G47" s="697"/>
      <c r="H47" s="702"/>
    </row>
    <row r="48" spans="1:8" x14ac:dyDescent="0.2">
      <c r="A48" s="63" t="s">
        <v>927</v>
      </c>
      <c r="B48" s="63"/>
      <c r="C48" s="707"/>
      <c r="D48" s="697"/>
      <c r="E48" s="697"/>
      <c r="F48" s="697"/>
      <c r="G48" s="697"/>
      <c r="H48" s="702"/>
    </row>
    <row r="49" spans="1:8" ht="69.75" x14ac:dyDescent="0.2">
      <c r="A49" s="635" t="s">
        <v>928</v>
      </c>
      <c r="B49" s="635"/>
      <c r="C49" s="635" t="s">
        <v>664</v>
      </c>
      <c r="D49" s="635"/>
      <c r="E49" s="635" t="s">
        <v>665</v>
      </c>
      <c r="F49" s="635"/>
      <c r="G49" s="635" t="s">
        <v>666</v>
      </c>
      <c r="H49" s="635" t="s">
        <v>929</v>
      </c>
    </row>
    <row r="50" spans="1:8" x14ac:dyDescent="0.2">
      <c r="A50" s="63" t="s">
        <v>930</v>
      </c>
      <c r="B50" s="709"/>
      <c r="C50" s="701"/>
      <c r="D50" s="701"/>
      <c r="E50" s="701"/>
      <c r="F50" s="701"/>
      <c r="G50" s="701"/>
      <c r="H50" s="702"/>
    </row>
    <row r="51" spans="1:8" ht="69.75" x14ac:dyDescent="0.2">
      <c r="A51" s="635" t="s">
        <v>928</v>
      </c>
      <c r="B51" s="635"/>
      <c r="C51" s="635" t="s">
        <v>664</v>
      </c>
      <c r="D51" s="635"/>
      <c r="E51" s="635" t="s">
        <v>665</v>
      </c>
      <c r="F51" s="635"/>
      <c r="G51" s="635" t="s">
        <v>666</v>
      </c>
      <c r="H51" s="635" t="s">
        <v>931</v>
      </c>
    </row>
    <row r="52" spans="1:8" x14ac:dyDescent="0.2">
      <c r="A52" s="707" t="s">
        <v>932</v>
      </c>
      <c r="B52" s="701"/>
      <c r="C52" s="701"/>
      <c r="D52" s="701"/>
      <c r="E52" s="701"/>
      <c r="F52" s="701"/>
      <c r="G52" s="701"/>
      <c r="H52" s="702"/>
    </row>
    <row r="53" spans="1:8" ht="69.75" x14ac:dyDescent="0.2">
      <c r="A53" s="635" t="s">
        <v>928</v>
      </c>
      <c r="B53" s="635"/>
      <c r="C53" s="635" t="s">
        <v>668</v>
      </c>
      <c r="D53" s="635"/>
      <c r="E53" s="635" t="s">
        <v>933</v>
      </c>
      <c r="F53" s="635"/>
      <c r="G53" s="635" t="s">
        <v>669</v>
      </c>
      <c r="H53" s="635" t="s">
        <v>934</v>
      </c>
    </row>
    <row r="54" spans="1:8" x14ac:dyDescent="0.2">
      <c r="A54" s="63" t="s">
        <v>935</v>
      </c>
      <c r="B54" s="709"/>
      <c r="C54" s="701"/>
      <c r="D54" s="701"/>
      <c r="E54" s="701"/>
      <c r="F54" s="701"/>
      <c r="G54" s="701"/>
      <c r="H54" s="702"/>
    </row>
    <row r="55" spans="1:8" ht="69.75" x14ac:dyDescent="0.2">
      <c r="A55" s="635" t="s">
        <v>928</v>
      </c>
      <c r="B55" s="635"/>
      <c r="C55" s="635" t="s">
        <v>668</v>
      </c>
      <c r="D55" s="635"/>
      <c r="E55" s="635" t="s">
        <v>669</v>
      </c>
      <c r="F55" s="635"/>
      <c r="G55" s="635" t="s">
        <v>670</v>
      </c>
      <c r="H55" s="635" t="s">
        <v>936</v>
      </c>
    </row>
    <row r="56" spans="1:8" x14ac:dyDescent="0.2">
      <c r="A56" s="707" t="s">
        <v>937</v>
      </c>
      <c r="B56" s="701"/>
      <c r="C56" s="701"/>
      <c r="D56" s="701"/>
      <c r="E56" s="701"/>
      <c r="F56" s="701"/>
      <c r="G56" s="701"/>
      <c r="H56" s="702"/>
    </row>
    <row r="57" spans="1:8" ht="45.75" customHeight="1" x14ac:dyDescent="0.2">
      <c r="A57" s="635" t="s">
        <v>938</v>
      </c>
      <c r="B57" s="635"/>
      <c r="C57" s="635" t="s">
        <v>939</v>
      </c>
      <c r="D57" s="635"/>
      <c r="E57" s="635" t="s">
        <v>940</v>
      </c>
      <c r="F57" s="635"/>
      <c r="G57" s="635" t="s">
        <v>941</v>
      </c>
      <c r="H57" s="635" t="s">
        <v>942</v>
      </c>
    </row>
    <row r="58" spans="1:8" x14ac:dyDescent="0.2">
      <c r="A58" s="63" t="s">
        <v>943</v>
      </c>
      <c r="B58" s="709"/>
      <c r="C58" s="701"/>
      <c r="D58" s="701"/>
      <c r="E58" s="701"/>
      <c r="F58" s="701"/>
      <c r="G58" s="701"/>
      <c r="H58" s="702"/>
    </row>
    <row r="59" spans="1:8" ht="116.25" x14ac:dyDescent="0.2">
      <c r="A59" s="635" t="s">
        <v>944</v>
      </c>
      <c r="B59" s="635"/>
      <c r="C59" s="635" t="s">
        <v>945</v>
      </c>
      <c r="D59" s="635"/>
      <c r="E59" s="635" t="s">
        <v>683</v>
      </c>
      <c r="F59" s="635"/>
      <c r="G59" s="635" t="s">
        <v>684</v>
      </c>
      <c r="H59" s="635" t="s">
        <v>946</v>
      </c>
    </row>
    <row r="60" spans="1:8" x14ac:dyDescent="0.2">
      <c r="A60" s="707" t="s">
        <v>947</v>
      </c>
      <c r="B60" s="701"/>
      <c r="C60" s="701"/>
      <c r="D60" s="701"/>
      <c r="E60" s="701"/>
      <c r="F60" s="701"/>
      <c r="G60" s="701"/>
      <c r="H60" s="702"/>
    </row>
    <row r="61" spans="1:8" ht="116.25" x14ac:dyDescent="0.2">
      <c r="A61" s="631" t="s">
        <v>948</v>
      </c>
      <c r="B61" s="631"/>
      <c r="C61" s="631" t="s">
        <v>670</v>
      </c>
      <c r="D61" s="631"/>
      <c r="E61" s="631" t="s">
        <v>664</v>
      </c>
      <c r="F61" s="631"/>
      <c r="G61" s="631" t="s">
        <v>658</v>
      </c>
      <c r="H61" s="635" t="s">
        <v>949</v>
      </c>
    </row>
    <row r="62" spans="1:8" ht="69.75" x14ac:dyDescent="0.2">
      <c r="A62" s="632"/>
      <c r="B62" s="632"/>
      <c r="C62" s="632"/>
      <c r="D62" s="632"/>
      <c r="E62" s="632"/>
      <c r="F62" s="632"/>
      <c r="G62" s="632"/>
      <c r="H62" s="635" t="s">
        <v>950</v>
      </c>
    </row>
    <row r="63" spans="1:8" ht="69.75" x14ac:dyDescent="0.2">
      <c r="A63" s="633"/>
      <c r="B63" s="633"/>
      <c r="C63" s="633"/>
      <c r="D63" s="633"/>
      <c r="E63" s="633"/>
      <c r="F63" s="633"/>
      <c r="G63" s="633"/>
      <c r="H63" s="635" t="s">
        <v>951</v>
      </c>
    </row>
    <row r="64" spans="1:8" x14ac:dyDescent="0.2">
      <c r="A64" s="707" t="s">
        <v>952</v>
      </c>
      <c r="B64" s="701"/>
      <c r="C64" s="701"/>
      <c r="D64" s="701"/>
      <c r="E64" s="701"/>
      <c r="F64" s="701"/>
      <c r="G64" s="701"/>
      <c r="H64" s="702"/>
    </row>
    <row r="65" spans="1:8" ht="69.75" x14ac:dyDescent="0.2">
      <c r="A65" s="635" t="s">
        <v>953</v>
      </c>
      <c r="B65" s="635"/>
      <c r="C65" s="635" t="s">
        <v>668</v>
      </c>
      <c r="D65" s="635"/>
      <c r="E65" s="635" t="s">
        <v>669</v>
      </c>
      <c r="F65" s="635"/>
      <c r="G65" s="635" t="s">
        <v>670</v>
      </c>
      <c r="H65" s="635" t="s">
        <v>954</v>
      </c>
    </row>
    <row r="66" spans="1:8" x14ac:dyDescent="0.2">
      <c r="A66" s="63" t="s">
        <v>955</v>
      </c>
      <c r="B66" s="709"/>
      <c r="C66" s="701"/>
      <c r="D66" s="701"/>
      <c r="E66" s="701"/>
      <c r="F66" s="701"/>
      <c r="G66" s="701"/>
      <c r="H66" s="702"/>
    </row>
    <row r="67" spans="1:8" ht="46.5" x14ac:dyDescent="0.2">
      <c r="A67" s="635" t="s">
        <v>953</v>
      </c>
      <c r="B67" s="635"/>
      <c r="C67" s="635" t="s">
        <v>664</v>
      </c>
      <c r="D67" s="635"/>
      <c r="E67" s="635" t="s">
        <v>665</v>
      </c>
      <c r="F67" s="635"/>
      <c r="G67" s="635" t="s">
        <v>666</v>
      </c>
      <c r="H67" s="635" t="s">
        <v>956</v>
      </c>
    </row>
    <row r="68" spans="1:8" x14ac:dyDescent="0.2">
      <c r="A68" s="707" t="s">
        <v>957</v>
      </c>
      <c r="B68" s="697"/>
      <c r="C68" s="697"/>
      <c r="D68" s="697"/>
      <c r="E68" s="697"/>
      <c r="F68" s="697"/>
      <c r="G68" s="697"/>
      <c r="H68" s="698"/>
    </row>
    <row r="69" spans="1:8" ht="93" x14ac:dyDescent="0.2">
      <c r="A69" s="631"/>
      <c r="B69" s="631"/>
      <c r="C69" s="631"/>
      <c r="D69" s="631"/>
      <c r="E69" s="631"/>
      <c r="F69" s="631"/>
      <c r="G69" s="631"/>
      <c r="H69" s="635" t="s">
        <v>958</v>
      </c>
    </row>
    <row r="70" spans="1:8" ht="116.25" x14ac:dyDescent="0.2">
      <c r="A70" s="632"/>
      <c r="B70" s="632"/>
      <c r="C70" s="632"/>
      <c r="D70" s="632"/>
      <c r="E70" s="632"/>
      <c r="F70" s="632"/>
      <c r="G70" s="632"/>
      <c r="H70" s="635" t="s">
        <v>959</v>
      </c>
    </row>
    <row r="71" spans="1:8" ht="116.25" x14ac:dyDescent="0.2">
      <c r="A71" s="632"/>
      <c r="B71" s="632"/>
      <c r="C71" s="632"/>
      <c r="D71" s="632"/>
      <c r="E71" s="632"/>
      <c r="F71" s="632"/>
      <c r="G71" s="632"/>
      <c r="H71" s="635" t="s">
        <v>960</v>
      </c>
    </row>
    <row r="72" spans="1:8" ht="116.25" x14ac:dyDescent="0.2">
      <c r="A72" s="632"/>
      <c r="B72" s="632"/>
      <c r="C72" s="632"/>
      <c r="D72" s="632"/>
      <c r="E72" s="632"/>
      <c r="F72" s="632"/>
      <c r="G72" s="632"/>
      <c r="H72" s="635" t="s">
        <v>961</v>
      </c>
    </row>
    <row r="73" spans="1:8" ht="46.5" x14ac:dyDescent="0.2">
      <c r="A73" s="633"/>
      <c r="B73" s="633"/>
      <c r="C73" s="633"/>
      <c r="D73" s="633"/>
      <c r="E73" s="633"/>
      <c r="F73" s="633"/>
      <c r="G73" s="633"/>
      <c r="H73" s="635" t="s">
        <v>962</v>
      </c>
    </row>
    <row r="74" spans="1:8" ht="162.75" x14ac:dyDescent="0.2">
      <c r="A74" s="635" t="s">
        <v>963</v>
      </c>
      <c r="B74" s="635" t="s">
        <v>964</v>
      </c>
      <c r="C74" s="635" t="s">
        <v>965</v>
      </c>
      <c r="D74" s="635" t="s">
        <v>966</v>
      </c>
      <c r="E74" s="635" t="s">
        <v>967</v>
      </c>
      <c r="F74" s="635" t="s">
        <v>999</v>
      </c>
      <c r="G74" s="635" t="s">
        <v>968</v>
      </c>
      <c r="H74" s="635" t="s">
        <v>969</v>
      </c>
    </row>
    <row r="75" spans="1:8" x14ac:dyDescent="0.2">
      <c r="A75" s="707" t="s">
        <v>970</v>
      </c>
      <c r="B75" s="697"/>
      <c r="C75" s="697"/>
      <c r="D75" s="697"/>
      <c r="E75" s="697"/>
      <c r="F75" s="697"/>
      <c r="G75" s="697"/>
      <c r="H75" s="698"/>
    </row>
    <row r="76" spans="1:8" x14ac:dyDescent="0.2">
      <c r="A76" s="707" t="s">
        <v>971</v>
      </c>
      <c r="B76" s="697"/>
      <c r="C76" s="697"/>
      <c r="D76" s="697"/>
      <c r="E76" s="697"/>
      <c r="F76" s="697"/>
      <c r="G76" s="697"/>
      <c r="H76" s="698"/>
    </row>
    <row r="77" spans="1:8" x14ac:dyDescent="0.2">
      <c r="A77" s="707" t="s">
        <v>972</v>
      </c>
      <c r="B77" s="697"/>
      <c r="C77" s="697"/>
      <c r="D77" s="697"/>
      <c r="E77" s="697"/>
      <c r="F77" s="697"/>
      <c r="G77" s="697"/>
      <c r="H77" s="698"/>
    </row>
    <row r="78" spans="1:8" x14ac:dyDescent="0.2">
      <c r="A78" s="707" t="s">
        <v>973</v>
      </c>
      <c r="B78" s="697"/>
      <c r="C78" s="697"/>
      <c r="D78" s="697"/>
      <c r="E78" s="697"/>
      <c r="F78" s="697"/>
      <c r="G78" s="697"/>
      <c r="H78" s="698"/>
    </row>
    <row r="79" spans="1:8" x14ac:dyDescent="0.2">
      <c r="A79" s="707" t="s">
        <v>927</v>
      </c>
      <c r="B79" s="697"/>
      <c r="C79" s="697"/>
      <c r="D79" s="697"/>
      <c r="E79" s="697"/>
      <c r="F79" s="697"/>
      <c r="G79" s="697"/>
      <c r="H79" s="698"/>
    </row>
    <row r="80" spans="1:8" ht="139.5" x14ac:dyDescent="0.2">
      <c r="A80" s="635" t="s">
        <v>974</v>
      </c>
      <c r="B80" s="635" t="s">
        <v>975</v>
      </c>
      <c r="C80" s="635" t="s">
        <v>664</v>
      </c>
      <c r="D80" s="635" t="s">
        <v>975</v>
      </c>
      <c r="E80" s="635" t="s">
        <v>665</v>
      </c>
      <c r="F80" s="635" t="s">
        <v>975</v>
      </c>
      <c r="G80" s="635" t="s">
        <v>666</v>
      </c>
      <c r="H80" s="635" t="s">
        <v>975</v>
      </c>
    </row>
    <row r="81" spans="1:8" x14ac:dyDescent="0.2">
      <c r="A81" s="707" t="s">
        <v>976</v>
      </c>
      <c r="B81" s="701"/>
      <c r="C81" s="701"/>
      <c r="D81" s="701"/>
      <c r="E81" s="701"/>
      <c r="F81" s="701"/>
      <c r="G81" s="701"/>
      <c r="H81" s="702"/>
    </row>
    <row r="82" spans="1:8" ht="69.75" x14ac:dyDescent="0.2">
      <c r="A82" s="635" t="s">
        <v>974</v>
      </c>
      <c r="B82" s="635" t="s">
        <v>977</v>
      </c>
      <c r="C82" s="635" t="s">
        <v>664</v>
      </c>
      <c r="D82" s="635" t="s">
        <v>977</v>
      </c>
      <c r="E82" s="635" t="s">
        <v>978</v>
      </c>
      <c r="F82" s="635" t="s">
        <v>977</v>
      </c>
      <c r="G82" s="635" t="s">
        <v>979</v>
      </c>
      <c r="H82" s="635" t="s">
        <v>977</v>
      </c>
    </row>
    <row r="83" spans="1:8" x14ac:dyDescent="0.2">
      <c r="A83" s="707" t="s">
        <v>980</v>
      </c>
      <c r="B83" s="701"/>
      <c r="C83" s="701"/>
      <c r="D83" s="701"/>
      <c r="E83" s="701"/>
      <c r="F83" s="701"/>
      <c r="G83" s="701"/>
      <c r="H83" s="702"/>
    </row>
    <row r="84" spans="1:8" ht="69.75" x14ac:dyDescent="0.2">
      <c r="A84" s="635" t="s">
        <v>974</v>
      </c>
      <c r="B84" s="635" t="s">
        <v>981</v>
      </c>
      <c r="C84" s="635" t="s">
        <v>668</v>
      </c>
      <c r="D84" s="635" t="s">
        <v>981</v>
      </c>
      <c r="E84" s="635" t="s">
        <v>657</v>
      </c>
      <c r="F84" s="635" t="s">
        <v>981</v>
      </c>
      <c r="G84" s="635" t="s">
        <v>664</v>
      </c>
      <c r="H84" s="635" t="s">
        <v>981</v>
      </c>
    </row>
    <row r="85" spans="1:8" x14ac:dyDescent="0.2">
      <c r="A85" s="707" t="s">
        <v>935</v>
      </c>
      <c r="B85" s="701"/>
      <c r="C85" s="701"/>
      <c r="D85" s="701"/>
      <c r="E85" s="701"/>
      <c r="F85" s="701"/>
      <c r="G85" s="701"/>
      <c r="H85" s="702"/>
    </row>
    <row r="86" spans="1:8" ht="93" x14ac:dyDescent="0.2">
      <c r="A86" s="635" t="s">
        <v>974</v>
      </c>
      <c r="B86" s="635" t="s">
        <v>982</v>
      </c>
      <c r="C86" s="635" t="s">
        <v>668</v>
      </c>
      <c r="D86" s="635" t="s">
        <v>982</v>
      </c>
      <c r="E86" s="635" t="s">
        <v>933</v>
      </c>
      <c r="F86" s="635" t="s">
        <v>982</v>
      </c>
      <c r="G86" s="635" t="s">
        <v>669</v>
      </c>
      <c r="H86" s="635" t="s">
        <v>982</v>
      </c>
    </row>
    <row r="87" spans="1:8" x14ac:dyDescent="0.2">
      <c r="A87" s="707" t="s">
        <v>937</v>
      </c>
      <c r="B87" s="701"/>
      <c r="C87" s="701"/>
      <c r="D87" s="701"/>
      <c r="E87" s="701"/>
      <c r="F87" s="701"/>
      <c r="G87" s="701"/>
      <c r="H87" s="702"/>
    </row>
    <row r="88" spans="1:8" ht="46.5" x14ac:dyDescent="0.2">
      <c r="A88" s="635" t="s">
        <v>938</v>
      </c>
      <c r="B88" s="635" t="s">
        <v>983</v>
      </c>
      <c r="C88" s="635" t="s">
        <v>939</v>
      </c>
      <c r="D88" s="635" t="s">
        <v>983</v>
      </c>
      <c r="E88" s="635" t="s">
        <v>984</v>
      </c>
      <c r="F88" s="635" t="s">
        <v>983</v>
      </c>
      <c r="G88" s="635" t="s">
        <v>985</v>
      </c>
      <c r="H88" s="635" t="s">
        <v>983</v>
      </c>
    </row>
    <row r="89" spans="1:8" x14ac:dyDescent="0.2">
      <c r="A89" s="707" t="s">
        <v>943</v>
      </c>
      <c r="B89" s="701"/>
      <c r="C89" s="701"/>
      <c r="D89" s="701"/>
      <c r="E89" s="701"/>
      <c r="F89" s="701"/>
      <c r="G89" s="701"/>
      <c r="H89" s="702"/>
    </row>
    <row r="90" spans="1:8" ht="162.75" x14ac:dyDescent="0.2">
      <c r="A90" s="635" t="s">
        <v>986</v>
      </c>
      <c r="B90" s="635" t="s">
        <v>987</v>
      </c>
      <c r="C90" s="635" t="s">
        <v>988</v>
      </c>
      <c r="D90" s="635" t="s">
        <v>987</v>
      </c>
      <c r="E90" s="635" t="s">
        <v>683</v>
      </c>
      <c r="F90" s="635" t="s">
        <v>987</v>
      </c>
      <c r="G90" s="635" t="s">
        <v>684</v>
      </c>
      <c r="H90" s="635" t="s">
        <v>987</v>
      </c>
    </row>
    <row r="91" spans="1:8" x14ac:dyDescent="0.2">
      <c r="A91" s="707" t="s">
        <v>989</v>
      </c>
      <c r="B91" s="697"/>
      <c r="C91" s="697"/>
      <c r="D91" s="697"/>
      <c r="E91" s="697"/>
      <c r="F91" s="697"/>
      <c r="G91" s="697"/>
      <c r="H91" s="698"/>
    </row>
    <row r="92" spans="1:8" ht="139.5" x14ac:dyDescent="0.2">
      <c r="A92" s="635" t="s">
        <v>1002</v>
      </c>
      <c r="B92" s="635" t="s">
        <v>1003</v>
      </c>
      <c r="C92" s="635" t="s">
        <v>1004</v>
      </c>
      <c r="D92" s="635" t="s">
        <v>1005</v>
      </c>
      <c r="E92" s="635" t="s">
        <v>1006</v>
      </c>
      <c r="F92" s="635" t="s">
        <v>1007</v>
      </c>
      <c r="G92" s="635" t="s">
        <v>1008</v>
      </c>
      <c r="H92" s="635" t="s">
        <v>1009</v>
      </c>
    </row>
    <row r="93" spans="1:8" x14ac:dyDescent="0.2">
      <c r="A93" s="707" t="s">
        <v>1010</v>
      </c>
      <c r="B93" s="701"/>
      <c r="C93" s="701"/>
      <c r="D93" s="701"/>
      <c r="E93" s="701"/>
      <c r="F93" s="701"/>
      <c r="G93" s="701"/>
      <c r="H93" s="702"/>
    </row>
    <row r="94" spans="1:8" x14ac:dyDescent="0.2">
      <c r="A94" s="707" t="s">
        <v>990</v>
      </c>
      <c r="B94" s="701"/>
      <c r="C94" s="701"/>
      <c r="D94" s="701"/>
      <c r="E94" s="701"/>
      <c r="F94" s="701"/>
      <c r="G94" s="701"/>
      <c r="H94" s="702"/>
    </row>
    <row r="95" spans="1:8" ht="71.25" customHeight="1" x14ac:dyDescent="0.2">
      <c r="A95" s="76" t="s">
        <v>1011</v>
      </c>
      <c r="B95" s="830" t="s">
        <v>1012</v>
      </c>
      <c r="C95" s="76" t="s">
        <v>1011</v>
      </c>
      <c r="D95" s="830" t="s">
        <v>1015</v>
      </c>
      <c r="E95" s="76" t="s">
        <v>1011</v>
      </c>
      <c r="F95" s="830" t="s">
        <v>1013</v>
      </c>
      <c r="G95" s="76" t="s">
        <v>1011</v>
      </c>
      <c r="H95" s="830" t="s">
        <v>1013</v>
      </c>
    </row>
    <row r="96" spans="1:8" ht="93" x14ac:dyDescent="0.2">
      <c r="A96" s="699" t="s">
        <v>1014</v>
      </c>
      <c r="B96" s="828"/>
      <c r="C96" s="699" t="s">
        <v>1014</v>
      </c>
      <c r="D96" s="828"/>
      <c r="E96" s="699" t="s">
        <v>1014</v>
      </c>
      <c r="F96" s="828"/>
      <c r="G96" s="699" t="s">
        <v>1014</v>
      </c>
      <c r="H96" s="828"/>
    </row>
    <row r="97" spans="1:8" ht="92.25" customHeight="1" x14ac:dyDescent="0.2">
      <c r="A97" s="635" t="s">
        <v>1016</v>
      </c>
      <c r="B97" s="635" t="s">
        <v>991</v>
      </c>
      <c r="C97" s="635" t="s">
        <v>1016</v>
      </c>
      <c r="D97" s="635" t="s">
        <v>992</v>
      </c>
      <c r="E97" s="635" t="s">
        <v>1016</v>
      </c>
      <c r="F97" s="635" t="s">
        <v>993</v>
      </c>
      <c r="G97" s="635" t="s">
        <v>1016</v>
      </c>
      <c r="H97" s="635" t="s">
        <v>993</v>
      </c>
    </row>
    <row r="98" spans="1:8" ht="69.75" x14ac:dyDescent="0.2">
      <c r="A98" s="635" t="s">
        <v>1017</v>
      </c>
      <c r="B98" s="635"/>
      <c r="C98" s="635" t="s">
        <v>1017</v>
      </c>
      <c r="D98" s="635"/>
      <c r="E98" s="635" t="s">
        <v>1017</v>
      </c>
      <c r="F98" s="635"/>
      <c r="G98" s="635" t="s">
        <v>1017</v>
      </c>
      <c r="H98" s="635"/>
    </row>
    <row r="99" spans="1:8" ht="93" x14ac:dyDescent="0.2">
      <c r="A99" s="635" t="s">
        <v>1018</v>
      </c>
      <c r="B99" s="635"/>
      <c r="C99" s="635" t="s">
        <v>1018</v>
      </c>
      <c r="D99" s="635"/>
      <c r="E99" s="635" t="s">
        <v>1018</v>
      </c>
      <c r="F99" s="635"/>
      <c r="G99" s="635" t="s">
        <v>1018</v>
      </c>
      <c r="H99" s="635"/>
    </row>
    <row r="100" spans="1:8" ht="93" x14ac:dyDescent="0.2">
      <c r="A100" s="635" t="s">
        <v>1019</v>
      </c>
      <c r="B100" s="635"/>
      <c r="C100" s="635" t="s">
        <v>1019</v>
      </c>
      <c r="D100" s="635"/>
      <c r="E100" s="635" t="s">
        <v>1019</v>
      </c>
      <c r="F100" s="635"/>
      <c r="G100" s="635" t="s">
        <v>1019</v>
      </c>
      <c r="H100" s="635"/>
    </row>
    <row r="101" spans="1:8" ht="69.75" x14ac:dyDescent="0.2">
      <c r="A101" s="635" t="s">
        <v>1020</v>
      </c>
      <c r="B101" s="635"/>
      <c r="C101" s="635" t="s">
        <v>1020</v>
      </c>
      <c r="D101" s="635"/>
      <c r="E101" s="635" t="s">
        <v>1020</v>
      </c>
      <c r="F101" s="635"/>
      <c r="G101" s="635" t="s">
        <v>1020</v>
      </c>
      <c r="H101" s="635"/>
    </row>
    <row r="102" spans="1:8" ht="118.5" customHeight="1" x14ac:dyDescent="0.2">
      <c r="A102" s="635" t="s">
        <v>1021</v>
      </c>
      <c r="B102" s="635"/>
      <c r="C102" s="635" t="s">
        <v>1021</v>
      </c>
      <c r="D102" s="635"/>
      <c r="E102" s="635" t="s">
        <v>1021</v>
      </c>
      <c r="F102" s="635"/>
      <c r="G102" s="635" t="s">
        <v>1021</v>
      </c>
      <c r="H102" s="635"/>
    </row>
    <row r="103" spans="1:8" ht="93" x14ac:dyDescent="0.2">
      <c r="A103" s="635" t="s">
        <v>1022</v>
      </c>
      <c r="B103" s="635"/>
      <c r="C103" s="635" t="s">
        <v>1022</v>
      </c>
      <c r="D103" s="635"/>
      <c r="E103" s="635" t="s">
        <v>1022</v>
      </c>
      <c r="F103" s="635"/>
      <c r="G103" s="635" t="s">
        <v>1022</v>
      </c>
      <c r="H103" s="635"/>
    </row>
    <row r="104" spans="1:8" x14ac:dyDescent="0.2">
      <c r="A104" s="707" t="s">
        <v>2293</v>
      </c>
      <c r="B104" s="701"/>
      <c r="C104" s="701"/>
      <c r="D104" s="701"/>
      <c r="E104" s="701"/>
      <c r="F104" s="701"/>
      <c r="G104" s="701"/>
      <c r="H104" s="702"/>
    </row>
    <row r="105" spans="1:8" ht="116.25" x14ac:dyDescent="0.2">
      <c r="A105" s="635" t="s">
        <v>1026</v>
      </c>
      <c r="B105" s="635" t="s">
        <v>1027</v>
      </c>
      <c r="C105" s="635" t="s">
        <v>1026</v>
      </c>
      <c r="D105" s="635" t="s">
        <v>1023</v>
      </c>
      <c r="E105" s="635" t="s">
        <v>1026</v>
      </c>
      <c r="F105" s="635" t="s">
        <v>1024</v>
      </c>
      <c r="G105" s="635" t="s">
        <v>1026</v>
      </c>
      <c r="H105" s="635" t="s">
        <v>1025</v>
      </c>
    </row>
    <row r="106" spans="1:8" x14ac:dyDescent="0.2">
      <c r="A106" s="707" t="s">
        <v>1036</v>
      </c>
      <c r="B106" s="701"/>
      <c r="C106" s="701"/>
      <c r="D106" s="701"/>
      <c r="E106" s="701"/>
      <c r="F106" s="701"/>
      <c r="G106" s="701"/>
      <c r="H106" s="702"/>
    </row>
    <row r="107" spans="1:8" ht="141.75" customHeight="1" x14ac:dyDescent="0.2">
      <c r="A107" s="635" t="s">
        <v>1030</v>
      </c>
      <c r="B107" s="635" t="s">
        <v>1028</v>
      </c>
      <c r="C107" s="635" t="s">
        <v>1030</v>
      </c>
      <c r="D107" s="635" t="s">
        <v>1029</v>
      </c>
      <c r="E107" s="635" t="s">
        <v>1030</v>
      </c>
      <c r="F107" s="635" t="s">
        <v>683</v>
      </c>
      <c r="G107" s="635" t="s">
        <v>1030</v>
      </c>
      <c r="H107" s="635" t="s">
        <v>684</v>
      </c>
    </row>
    <row r="108" spans="1:8" x14ac:dyDescent="0.2">
      <c r="A108" s="707" t="s">
        <v>1037</v>
      </c>
      <c r="B108" s="701"/>
      <c r="C108" s="701"/>
      <c r="D108" s="701"/>
      <c r="E108" s="701"/>
      <c r="F108" s="701"/>
      <c r="G108" s="701"/>
      <c r="H108" s="702"/>
    </row>
    <row r="109" spans="1:8" ht="93" x14ac:dyDescent="0.2">
      <c r="A109" s="635" t="s">
        <v>1031</v>
      </c>
      <c r="B109" s="635" t="s">
        <v>1032</v>
      </c>
      <c r="C109" s="635" t="s">
        <v>1031</v>
      </c>
      <c r="D109" s="635" t="s">
        <v>1033</v>
      </c>
      <c r="E109" s="635" t="s">
        <v>1031</v>
      </c>
      <c r="F109" s="635" t="s">
        <v>1033</v>
      </c>
      <c r="G109" s="635" t="s">
        <v>1031</v>
      </c>
      <c r="H109" s="635" t="s">
        <v>1033</v>
      </c>
    </row>
    <row r="110" spans="1:8" ht="142.5" customHeight="1" x14ac:dyDescent="0.2">
      <c r="A110" s="635" t="s">
        <v>1034</v>
      </c>
      <c r="B110" s="635"/>
      <c r="C110" s="635" t="s">
        <v>1034</v>
      </c>
      <c r="D110" s="635"/>
      <c r="E110" s="635" t="s">
        <v>1034</v>
      </c>
      <c r="F110" s="635"/>
      <c r="G110" s="635" t="s">
        <v>1034</v>
      </c>
      <c r="H110" s="635"/>
    </row>
    <row r="111" spans="1:8" x14ac:dyDescent="0.2">
      <c r="A111" s="707" t="s">
        <v>994</v>
      </c>
      <c r="B111" s="701"/>
      <c r="C111" s="701"/>
      <c r="D111" s="701"/>
      <c r="E111" s="701"/>
      <c r="F111" s="701"/>
      <c r="G111" s="701"/>
      <c r="H111" s="702"/>
    </row>
    <row r="112" spans="1:8" ht="69.75" x14ac:dyDescent="0.2">
      <c r="A112" s="635" t="s">
        <v>1035</v>
      </c>
      <c r="B112" s="33" t="s">
        <v>995</v>
      </c>
      <c r="C112" s="635" t="s">
        <v>1035</v>
      </c>
      <c r="D112" s="33" t="s">
        <v>996</v>
      </c>
      <c r="E112" s="635" t="s">
        <v>1035</v>
      </c>
      <c r="F112" s="33" t="s">
        <v>997</v>
      </c>
      <c r="G112" s="635" t="s">
        <v>1035</v>
      </c>
      <c r="H112" s="33" t="s">
        <v>998</v>
      </c>
    </row>
    <row r="113" spans="1:8" x14ac:dyDescent="0.2">
      <c r="A113" s="710"/>
      <c r="B113" s="710"/>
      <c r="C113" s="710"/>
      <c r="D113" s="710"/>
      <c r="E113" s="710"/>
      <c r="F113" s="710"/>
      <c r="G113" s="710"/>
      <c r="H113" s="710"/>
    </row>
  </sheetData>
  <mergeCells count="80">
    <mergeCell ref="A35:H35"/>
    <mergeCell ref="B95:B96"/>
    <mergeCell ref="D95:D96"/>
    <mergeCell ref="F95:F96"/>
    <mergeCell ref="H95:H96"/>
    <mergeCell ref="A4:H4"/>
    <mergeCell ref="A2:H2"/>
    <mergeCell ref="A34:H34"/>
    <mergeCell ref="C31:D31"/>
    <mergeCell ref="E31:F31"/>
    <mergeCell ref="G31:H31"/>
    <mergeCell ref="A33:B33"/>
    <mergeCell ref="G33:H33"/>
    <mergeCell ref="E33:F33"/>
    <mergeCell ref="C33:D33"/>
    <mergeCell ref="A32:H32"/>
    <mergeCell ref="E23:F23"/>
    <mergeCell ref="G23:H23"/>
    <mergeCell ref="A24:H24"/>
    <mergeCell ref="A25:B25"/>
    <mergeCell ref="C25:D25"/>
    <mergeCell ref="A1:H1"/>
    <mergeCell ref="A3:H3"/>
    <mergeCell ref="A31:B31"/>
    <mergeCell ref="A29:B29"/>
    <mergeCell ref="C29:D29"/>
    <mergeCell ref="E29:F29"/>
    <mergeCell ref="G29:H29"/>
    <mergeCell ref="A30:H30"/>
    <mergeCell ref="A26:H26"/>
    <mergeCell ref="A27:B27"/>
    <mergeCell ref="C27:D27"/>
    <mergeCell ref="E27:F27"/>
    <mergeCell ref="G27:H27"/>
    <mergeCell ref="A28:H28"/>
    <mergeCell ref="A23:B23"/>
    <mergeCell ref="C23:D23"/>
    <mergeCell ref="E25:F25"/>
    <mergeCell ref="G25:H25"/>
    <mergeCell ref="A22:H22"/>
    <mergeCell ref="A17:B17"/>
    <mergeCell ref="C17:D17"/>
    <mergeCell ref="E17:F17"/>
    <mergeCell ref="G17:H17"/>
    <mergeCell ref="A18:H18"/>
    <mergeCell ref="A19:B19"/>
    <mergeCell ref="C19:D19"/>
    <mergeCell ref="E19:F19"/>
    <mergeCell ref="G19:H19"/>
    <mergeCell ref="A20:H20"/>
    <mergeCell ref="A21:B21"/>
    <mergeCell ref="C21:D21"/>
    <mergeCell ref="E21:F21"/>
    <mergeCell ref="G21:H21"/>
    <mergeCell ref="A16:H16"/>
    <mergeCell ref="A11:B11"/>
    <mergeCell ref="C11:D11"/>
    <mergeCell ref="E11:F11"/>
    <mergeCell ref="G11:H11"/>
    <mergeCell ref="A12:H12"/>
    <mergeCell ref="A13:B13"/>
    <mergeCell ref="C13:D13"/>
    <mergeCell ref="E13:F13"/>
    <mergeCell ref="G13:H13"/>
    <mergeCell ref="A14:H14"/>
    <mergeCell ref="A15:B15"/>
    <mergeCell ref="C15:D15"/>
    <mergeCell ref="E15:F15"/>
    <mergeCell ref="G15:H15"/>
    <mergeCell ref="A10:H10"/>
    <mergeCell ref="A5:B5"/>
    <mergeCell ref="C5:D5"/>
    <mergeCell ref="E5:F5"/>
    <mergeCell ref="G5:H5"/>
    <mergeCell ref="A8:H8"/>
    <mergeCell ref="A9:B9"/>
    <mergeCell ref="C9:D9"/>
    <mergeCell ref="E9:F9"/>
    <mergeCell ref="G9:H9"/>
    <mergeCell ref="A7:H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0" zoomScaleNormal="90" workbookViewId="0">
      <selection activeCell="D9" sqref="D9"/>
    </sheetView>
  </sheetViews>
  <sheetFormatPr defaultColWidth="8.875" defaultRowHeight="23.25" x14ac:dyDescent="0.5"/>
  <cols>
    <col min="1" max="1" width="7.25" style="60" customWidth="1"/>
    <col min="2" max="2" width="21.875" style="60" customWidth="1"/>
    <col min="3" max="6" width="23.25" style="60" customWidth="1"/>
    <col min="7" max="7" width="19.75" style="60" customWidth="1"/>
    <col min="8" max="8" width="23.2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1231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68.25" customHeight="1" x14ac:dyDescent="0.5">
      <c r="A6" s="863" t="s">
        <v>1550</v>
      </c>
      <c r="B6" s="473" t="s">
        <v>1613</v>
      </c>
      <c r="C6" s="770" t="s">
        <v>1614</v>
      </c>
      <c r="D6" s="473" t="s">
        <v>1615</v>
      </c>
      <c r="E6" s="473" t="s">
        <v>1616</v>
      </c>
      <c r="F6" s="473" t="s">
        <v>1617</v>
      </c>
      <c r="G6" s="473" t="s">
        <v>1618</v>
      </c>
      <c r="H6" s="770" t="s">
        <v>1619</v>
      </c>
    </row>
    <row r="7" spans="1:12" ht="48" customHeight="1" x14ac:dyDescent="0.5">
      <c r="A7" s="864"/>
      <c r="B7" s="154" t="s">
        <v>1620</v>
      </c>
      <c r="C7" s="773"/>
      <c r="D7" s="570" t="s">
        <v>1621</v>
      </c>
      <c r="E7" s="570" t="s">
        <v>1622</v>
      </c>
      <c r="F7" s="154" t="s">
        <v>1623</v>
      </c>
      <c r="G7" s="154" t="s">
        <v>1624</v>
      </c>
      <c r="H7" s="773"/>
    </row>
    <row r="8" spans="1:12" ht="50.25" customHeight="1" x14ac:dyDescent="0.5">
      <c r="A8" s="865"/>
      <c r="B8" s="474"/>
      <c r="C8" s="774"/>
      <c r="D8" s="529"/>
      <c r="E8" s="529"/>
      <c r="F8" s="162" t="s">
        <v>1625</v>
      </c>
      <c r="G8" s="162"/>
      <c r="H8" s="774"/>
    </row>
    <row r="9" spans="1:12" ht="46.5" x14ac:dyDescent="0.5">
      <c r="A9" s="863" t="s">
        <v>1626</v>
      </c>
      <c r="B9" s="473" t="s">
        <v>1627</v>
      </c>
      <c r="C9" s="473" t="s">
        <v>1628</v>
      </c>
      <c r="D9" s="304"/>
      <c r="E9" s="527"/>
      <c r="F9" s="473" t="s">
        <v>1629</v>
      </c>
      <c r="G9" s="527"/>
      <c r="H9" s="527"/>
    </row>
    <row r="10" spans="1:12" ht="46.5" x14ac:dyDescent="0.5">
      <c r="A10" s="864"/>
      <c r="B10" s="154"/>
      <c r="C10" s="154" t="s">
        <v>1630</v>
      </c>
      <c r="D10" s="528"/>
      <c r="E10" s="528"/>
      <c r="F10" s="570" t="s">
        <v>1631</v>
      </c>
      <c r="G10" s="528"/>
      <c r="H10" s="528"/>
    </row>
    <row r="11" spans="1:12" ht="69.75" x14ac:dyDescent="0.5">
      <c r="A11" s="865"/>
      <c r="B11" s="162"/>
      <c r="C11" s="162" t="s">
        <v>1632</v>
      </c>
      <c r="D11" s="529"/>
      <c r="E11" s="529"/>
      <c r="F11" s="529"/>
      <c r="G11" s="529"/>
      <c r="H11" s="529"/>
    </row>
  </sheetData>
  <mergeCells count="8">
    <mergeCell ref="A9:A11"/>
    <mergeCell ref="A1:H1"/>
    <mergeCell ref="A2:H2"/>
    <mergeCell ref="A3:H3"/>
    <mergeCell ref="A4:H4"/>
    <mergeCell ref="C6:C8"/>
    <mergeCell ref="H6:H8"/>
    <mergeCell ref="A6:A8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selection activeCell="D12" sqref="D12"/>
    </sheetView>
  </sheetViews>
  <sheetFormatPr defaultColWidth="8.875" defaultRowHeight="23.25" x14ac:dyDescent="0.5"/>
  <cols>
    <col min="1" max="1" width="20.25" style="60" customWidth="1"/>
    <col min="2" max="2" width="23.25" style="60" customWidth="1"/>
    <col min="3" max="3" width="18.75" style="60" customWidth="1"/>
    <col min="4" max="4" width="25.125" style="60" customWidth="1"/>
    <col min="5" max="5" width="14" style="60" customWidth="1"/>
    <col min="6" max="6" width="24.75" style="60" customWidth="1"/>
    <col min="7" max="7" width="11.375" style="60" customWidth="1"/>
    <col min="8" max="8" width="25.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8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1231</v>
      </c>
      <c r="B3" s="778"/>
      <c r="C3" s="778"/>
      <c r="D3" s="778"/>
      <c r="E3" s="778"/>
      <c r="F3" s="778"/>
      <c r="G3" s="778"/>
      <c r="H3" s="778"/>
    </row>
    <row r="4" spans="1:8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653</v>
      </c>
      <c r="H5" s="894"/>
    </row>
    <row r="6" spans="1:8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8" ht="72" customHeight="1" x14ac:dyDescent="0.5">
      <c r="A7" s="284" t="s">
        <v>1633</v>
      </c>
      <c r="B7" s="284" t="s">
        <v>1634</v>
      </c>
      <c r="C7" s="873" t="s">
        <v>1635</v>
      </c>
      <c r="D7" s="873" t="s">
        <v>1636</v>
      </c>
      <c r="E7" s="873" t="s">
        <v>1637</v>
      </c>
      <c r="F7" s="873" t="s">
        <v>1638</v>
      </c>
      <c r="G7" s="873" t="s">
        <v>1637</v>
      </c>
      <c r="H7" s="873" t="s">
        <v>1638</v>
      </c>
    </row>
    <row r="8" spans="1:8" ht="46.5" x14ac:dyDescent="0.5">
      <c r="A8" s="284" t="s">
        <v>1639</v>
      </c>
      <c r="B8" s="284" t="s">
        <v>1640</v>
      </c>
      <c r="C8" s="858"/>
      <c r="D8" s="858"/>
      <c r="E8" s="858"/>
      <c r="F8" s="858"/>
      <c r="G8" s="858"/>
      <c r="H8" s="858"/>
    </row>
    <row r="9" spans="1:8" ht="46.5" x14ac:dyDescent="0.5">
      <c r="A9" s="284" t="s">
        <v>1641</v>
      </c>
      <c r="B9" s="284" t="s">
        <v>1642</v>
      </c>
      <c r="C9" s="861"/>
      <c r="D9" s="861"/>
      <c r="E9" s="861"/>
      <c r="F9" s="861"/>
      <c r="G9" s="861"/>
      <c r="H9" s="861"/>
    </row>
  </sheetData>
  <mergeCells count="14">
    <mergeCell ref="H7:H9"/>
    <mergeCell ref="C7:C9"/>
    <mergeCell ref="D7:D9"/>
    <mergeCell ref="E7:E9"/>
    <mergeCell ref="F7:F9"/>
    <mergeCell ref="G7:G9"/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8"/>
  <sheetViews>
    <sheetView zoomScale="90" zoomScaleNormal="90" workbookViewId="0">
      <selection activeCell="F8" sqref="F8"/>
    </sheetView>
  </sheetViews>
  <sheetFormatPr defaultColWidth="9" defaultRowHeight="23.25" x14ac:dyDescent="0.5"/>
  <cols>
    <col min="1" max="1" width="6" style="60" customWidth="1"/>
    <col min="2" max="2" width="31.125" style="60" customWidth="1"/>
    <col min="3" max="3" width="15.625" style="60" customWidth="1"/>
    <col min="4" max="4" width="22.25" style="60" customWidth="1"/>
    <col min="5" max="5" width="13" style="60" customWidth="1"/>
    <col min="6" max="6" width="13.75" style="144" customWidth="1"/>
    <col min="7" max="7" width="10.75" style="60" customWidth="1"/>
    <col min="8" max="9" width="9.25" style="57" customWidth="1"/>
    <col min="10" max="11" width="9.25" style="60" customWidth="1"/>
    <col min="12" max="12" width="12.375" style="60" bestFit="1" customWidth="1"/>
    <col min="13" max="13" width="9" style="60"/>
    <col min="14" max="14" width="13.625" style="60" customWidth="1"/>
    <col min="15" max="16384" width="9" style="60"/>
  </cols>
  <sheetData>
    <row r="1" spans="1:19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1235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s="1" customFormat="1" ht="116.25" customHeight="1" x14ac:dyDescent="0.2">
      <c r="A8" s="863">
        <v>1</v>
      </c>
      <c r="B8" s="310" t="s">
        <v>2112</v>
      </c>
      <c r="C8" s="907" t="s">
        <v>1164</v>
      </c>
      <c r="D8" s="907" t="s">
        <v>2356</v>
      </c>
      <c r="E8" s="928" t="s">
        <v>1165</v>
      </c>
      <c r="F8" s="634" t="s">
        <v>1166</v>
      </c>
      <c r="G8" s="433">
        <v>400000</v>
      </c>
      <c r="H8" s="226"/>
      <c r="I8" s="433">
        <v>250000</v>
      </c>
      <c r="J8" s="433">
        <v>100000</v>
      </c>
      <c r="K8" s="433">
        <v>50000</v>
      </c>
      <c r="L8" s="924" t="s">
        <v>2115</v>
      </c>
      <c r="M8" s="1" t="s">
        <v>23</v>
      </c>
      <c r="N8" s="2">
        <f>G8</f>
        <v>400000</v>
      </c>
      <c r="O8" s="2"/>
      <c r="P8" s="2"/>
      <c r="Q8" s="2"/>
      <c r="R8" s="2"/>
      <c r="S8" s="38">
        <f>SUM(N8:R8)</f>
        <v>400000</v>
      </c>
    </row>
    <row r="9" spans="1:19" s="1" customFormat="1" ht="69.75" x14ac:dyDescent="0.2">
      <c r="A9" s="864"/>
      <c r="B9" s="100" t="s">
        <v>2109</v>
      </c>
      <c r="C9" s="908"/>
      <c r="D9" s="908"/>
      <c r="E9" s="929"/>
      <c r="F9" s="738"/>
      <c r="G9" s="154"/>
      <c r="H9" s="154"/>
      <c r="I9" s="154"/>
      <c r="J9" s="154"/>
      <c r="K9" s="154"/>
      <c r="L9" s="924"/>
      <c r="S9" s="38">
        <f t="shared" ref="S9:S17" si="0">SUM(N9:R9)</f>
        <v>0</v>
      </c>
    </row>
    <row r="10" spans="1:19" s="1" customFormat="1" ht="46.5" x14ac:dyDescent="0.2">
      <c r="A10" s="864"/>
      <c r="B10" s="154" t="s">
        <v>2110</v>
      </c>
      <c r="C10" s="908"/>
      <c r="D10" s="908"/>
      <c r="E10" s="929"/>
      <c r="F10" s="739"/>
      <c r="G10" s="154"/>
      <c r="H10" s="154"/>
      <c r="I10" s="154"/>
      <c r="J10" s="154"/>
      <c r="K10" s="154"/>
      <c r="L10" s="924"/>
      <c r="S10" s="38">
        <f t="shared" si="0"/>
        <v>0</v>
      </c>
    </row>
    <row r="11" spans="1:19" s="1" customFormat="1" ht="69.75" x14ac:dyDescent="0.2">
      <c r="A11" s="864"/>
      <c r="B11" s="154" t="s">
        <v>2111</v>
      </c>
      <c r="C11" s="908"/>
      <c r="D11" s="908"/>
      <c r="E11" s="929"/>
      <c r="F11" s="739"/>
      <c r="G11" s="154"/>
      <c r="H11" s="154"/>
      <c r="I11" s="154"/>
      <c r="J11" s="154"/>
      <c r="K11" s="154"/>
      <c r="L11" s="924"/>
      <c r="S11" s="38">
        <f t="shared" si="0"/>
        <v>0</v>
      </c>
    </row>
    <row r="12" spans="1:19" s="1" customFormat="1" ht="46.5" customHeight="1" x14ac:dyDescent="0.2">
      <c r="A12" s="864"/>
      <c r="B12" s="434" t="s">
        <v>2113</v>
      </c>
      <c r="C12" s="908"/>
      <c r="D12" s="908"/>
      <c r="E12" s="929"/>
      <c r="F12" s="739"/>
      <c r="G12" s="154"/>
      <c r="H12" s="154"/>
      <c r="I12" s="154"/>
      <c r="J12" s="154"/>
      <c r="K12" s="154"/>
      <c r="L12" s="924"/>
      <c r="N12" s="96"/>
      <c r="R12" s="70"/>
      <c r="S12" s="38">
        <f t="shared" si="0"/>
        <v>0</v>
      </c>
    </row>
    <row r="13" spans="1:19" ht="46.5" x14ac:dyDescent="0.5">
      <c r="A13" s="923"/>
      <c r="B13" s="435" t="s">
        <v>2114</v>
      </c>
      <c r="C13" s="908"/>
      <c r="D13" s="908"/>
      <c r="E13" s="929"/>
      <c r="F13" s="739"/>
      <c r="G13" s="154"/>
      <c r="H13" s="154"/>
      <c r="I13" s="154"/>
      <c r="J13" s="154"/>
      <c r="K13" s="154"/>
      <c r="L13" s="924"/>
      <c r="M13" s="1"/>
      <c r="R13" s="70"/>
      <c r="S13" s="38">
        <f t="shared" si="0"/>
        <v>0</v>
      </c>
    </row>
    <row r="14" spans="1:19" ht="232.5" customHeight="1" x14ac:dyDescent="0.5">
      <c r="A14" s="925">
        <v>2</v>
      </c>
      <c r="B14" s="436" t="s">
        <v>1234</v>
      </c>
      <c r="C14" s="908"/>
      <c r="D14" s="908"/>
      <c r="E14" s="929"/>
      <c r="F14" s="739"/>
      <c r="G14" s="154"/>
      <c r="H14" s="154"/>
      <c r="I14" s="154"/>
      <c r="J14" s="154"/>
      <c r="K14" s="154"/>
      <c r="L14" s="924" t="s">
        <v>2115</v>
      </c>
      <c r="S14" s="38">
        <f t="shared" si="0"/>
        <v>0</v>
      </c>
    </row>
    <row r="15" spans="1:19" ht="69.75" x14ac:dyDescent="0.5">
      <c r="A15" s="926"/>
      <c r="B15" s="154" t="s">
        <v>87</v>
      </c>
      <c r="C15" s="908"/>
      <c r="D15" s="908"/>
      <c r="E15" s="929"/>
      <c r="F15" s="739"/>
      <c r="G15" s="154"/>
      <c r="H15" s="154"/>
      <c r="I15" s="154"/>
      <c r="J15" s="154"/>
      <c r="K15" s="154"/>
      <c r="L15" s="924"/>
      <c r="S15" s="38">
        <f t="shared" si="0"/>
        <v>0</v>
      </c>
    </row>
    <row r="16" spans="1:19" ht="93" x14ac:dyDescent="0.5">
      <c r="A16" s="926"/>
      <c r="B16" s="154" t="s">
        <v>88</v>
      </c>
      <c r="C16" s="908"/>
      <c r="D16" s="908"/>
      <c r="E16" s="929"/>
      <c r="F16" s="739"/>
      <c r="G16" s="154"/>
      <c r="H16" s="154"/>
      <c r="I16" s="154"/>
      <c r="J16" s="154"/>
      <c r="K16" s="154"/>
      <c r="L16" s="924"/>
      <c r="S16" s="38">
        <f t="shared" si="0"/>
        <v>0</v>
      </c>
    </row>
    <row r="17" spans="1:19" ht="46.5" x14ac:dyDescent="0.5">
      <c r="A17" s="927"/>
      <c r="B17" s="162" t="s">
        <v>89</v>
      </c>
      <c r="C17" s="909"/>
      <c r="D17" s="909"/>
      <c r="E17" s="930"/>
      <c r="F17" s="740"/>
      <c r="G17" s="397"/>
      <c r="H17" s="397"/>
      <c r="I17" s="397"/>
      <c r="J17" s="397"/>
      <c r="K17" s="397"/>
      <c r="L17" s="924"/>
      <c r="S17" s="38">
        <f t="shared" si="0"/>
        <v>0</v>
      </c>
    </row>
    <row r="18" spans="1:19" x14ac:dyDescent="0.5">
      <c r="N18" s="248">
        <f>SUM(N8:N17)</f>
        <v>400000</v>
      </c>
      <c r="O18" s="248">
        <f t="shared" ref="O18:S18" si="1">SUM(O8:O17)</f>
        <v>0</v>
      </c>
      <c r="P18" s="248">
        <f t="shared" si="1"/>
        <v>0</v>
      </c>
      <c r="Q18" s="248">
        <f t="shared" si="1"/>
        <v>0</v>
      </c>
      <c r="R18" s="248">
        <f t="shared" si="1"/>
        <v>0</v>
      </c>
      <c r="S18" s="248">
        <f t="shared" si="1"/>
        <v>400000</v>
      </c>
    </row>
  </sheetData>
  <mergeCells count="20">
    <mergeCell ref="A8:A13"/>
    <mergeCell ref="L8:L13"/>
    <mergeCell ref="L14:L17"/>
    <mergeCell ref="A14:A17"/>
    <mergeCell ref="C8:C17"/>
    <mergeCell ref="D8:D17"/>
    <mergeCell ref="E8:E17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sqref="A1:H1"/>
    </sheetView>
  </sheetViews>
  <sheetFormatPr defaultColWidth="8.875" defaultRowHeight="23.25" x14ac:dyDescent="0.5"/>
  <cols>
    <col min="1" max="1" width="8.125" style="60" customWidth="1"/>
    <col min="2" max="2" width="23.875" style="60" customWidth="1"/>
    <col min="3" max="3" width="20" style="60" customWidth="1"/>
    <col min="4" max="5" width="23.875" style="60" customWidth="1"/>
    <col min="6" max="6" width="19.625" style="60" customWidth="1"/>
    <col min="7" max="8" width="23.87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1235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875"/>
      <c r="F4" s="875"/>
      <c r="G4" s="875"/>
      <c r="H4" s="875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x14ac:dyDescent="0.5">
      <c r="A6" s="290"/>
      <c r="B6" s="115"/>
      <c r="C6" s="115"/>
      <c r="D6" s="115"/>
      <c r="E6" s="115"/>
      <c r="F6" s="115"/>
      <c r="G6" s="115"/>
      <c r="H6" s="115"/>
    </row>
    <row r="7" spans="1:12" x14ac:dyDescent="0.5">
      <c r="A7" s="290"/>
      <c r="B7" s="115"/>
      <c r="C7" s="115"/>
      <c r="D7" s="115"/>
      <c r="E7" s="115"/>
      <c r="F7" s="115"/>
      <c r="G7" s="115"/>
      <c r="H7" s="115"/>
    </row>
    <row r="8" spans="1:12" x14ac:dyDescent="0.5">
      <c r="A8" s="290"/>
      <c r="B8" s="115"/>
      <c r="C8" s="115"/>
      <c r="D8" s="115"/>
      <c r="E8" s="115"/>
      <c r="F8" s="115"/>
      <c r="G8" s="115"/>
      <c r="H8" s="115"/>
    </row>
    <row r="9" spans="1:12" x14ac:dyDescent="0.5">
      <c r="A9" s="290"/>
      <c r="B9" s="115"/>
      <c r="C9" s="115"/>
      <c r="D9" s="115"/>
      <c r="E9" s="115"/>
      <c r="F9" s="115"/>
      <c r="G9" s="115"/>
      <c r="H9" s="115"/>
    </row>
    <row r="10" spans="1:12" x14ac:dyDescent="0.5">
      <c r="A10" s="290"/>
      <c r="B10" s="115"/>
      <c r="C10" s="115"/>
      <c r="D10" s="115"/>
      <c r="E10" s="115"/>
      <c r="F10" s="115"/>
      <c r="G10" s="115"/>
      <c r="H10" s="115"/>
    </row>
    <row r="11" spans="1:12" x14ac:dyDescent="0.5">
      <c r="A11" s="290"/>
      <c r="B11" s="115"/>
      <c r="C11" s="115"/>
      <c r="D11" s="115"/>
      <c r="E11" s="115"/>
      <c r="F11" s="115"/>
      <c r="G11" s="115"/>
      <c r="H11" s="115"/>
    </row>
    <row r="12" spans="1:12" x14ac:dyDescent="0.5">
      <c r="A12" s="290"/>
      <c r="B12" s="115"/>
      <c r="C12" s="115"/>
      <c r="D12" s="115"/>
      <c r="E12" s="115"/>
      <c r="F12" s="115"/>
      <c r="G12" s="115"/>
      <c r="H12" s="115"/>
    </row>
    <row r="13" spans="1:12" x14ac:dyDescent="0.5">
      <c r="A13" s="290"/>
      <c r="B13" s="115"/>
      <c r="C13" s="115"/>
      <c r="D13" s="115"/>
      <c r="E13" s="115"/>
      <c r="F13" s="115"/>
      <c r="G13" s="115"/>
      <c r="H13" s="115"/>
    </row>
    <row r="14" spans="1:12" x14ac:dyDescent="0.5">
      <c r="A14" s="290"/>
      <c r="B14" s="115"/>
      <c r="C14" s="115"/>
      <c r="D14" s="115"/>
      <c r="E14" s="115"/>
      <c r="F14" s="115"/>
      <c r="G14" s="115"/>
      <c r="H14" s="115"/>
    </row>
    <row r="15" spans="1:12" x14ac:dyDescent="0.5">
      <c r="A15" s="290"/>
      <c r="B15" s="115"/>
      <c r="C15" s="115"/>
      <c r="D15" s="115"/>
      <c r="E15" s="115"/>
      <c r="F15" s="115"/>
      <c r="G15" s="115"/>
      <c r="H15" s="115"/>
    </row>
    <row r="16" spans="1:12" x14ac:dyDescent="0.5">
      <c r="A16" s="290"/>
      <c r="B16" s="115"/>
      <c r="C16" s="115"/>
      <c r="D16" s="115"/>
      <c r="E16" s="115"/>
      <c r="F16" s="115"/>
      <c r="G16" s="115"/>
      <c r="H16" s="115"/>
    </row>
    <row r="17" spans="1:8" x14ac:dyDescent="0.5">
      <c r="A17" s="290"/>
      <c r="B17" s="115"/>
      <c r="C17" s="115"/>
      <c r="D17" s="115"/>
      <c r="E17" s="115"/>
      <c r="F17" s="115"/>
      <c r="G17" s="115"/>
      <c r="H17" s="14"/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5"/>
  <sheetViews>
    <sheetView zoomScale="90" zoomScaleNormal="90" workbookViewId="0">
      <selection activeCell="E12" sqref="E12"/>
    </sheetView>
  </sheetViews>
  <sheetFormatPr defaultColWidth="8.875" defaultRowHeight="23.25" x14ac:dyDescent="0.5"/>
  <cols>
    <col min="1" max="8" width="20.1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1235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89" t="s">
        <v>654</v>
      </c>
      <c r="B6" s="296" t="s">
        <v>17</v>
      </c>
      <c r="C6" s="289" t="s">
        <v>654</v>
      </c>
      <c r="D6" s="296" t="s">
        <v>17</v>
      </c>
      <c r="E6" s="289" t="s">
        <v>654</v>
      </c>
      <c r="F6" s="296" t="s">
        <v>17</v>
      </c>
      <c r="G6" s="289" t="s">
        <v>654</v>
      </c>
      <c r="H6" s="296" t="s">
        <v>17</v>
      </c>
    </row>
    <row r="7" spans="1:12" x14ac:dyDescent="0.5">
      <c r="A7" s="284"/>
      <c r="B7" s="284"/>
      <c r="C7" s="284"/>
      <c r="D7" s="284"/>
      <c r="E7" s="284"/>
      <c r="F7" s="284"/>
      <c r="G7" s="284"/>
      <c r="H7" s="284"/>
    </row>
    <row r="8" spans="1:12" x14ac:dyDescent="0.5">
      <c r="A8" s="284"/>
      <c r="B8" s="284"/>
      <c r="C8" s="284"/>
      <c r="D8" s="284"/>
      <c r="E8" s="284"/>
      <c r="F8" s="284"/>
      <c r="G8" s="284"/>
      <c r="H8" s="284"/>
    </row>
    <row r="9" spans="1:12" x14ac:dyDescent="0.5">
      <c r="A9" s="284"/>
      <c r="B9" s="284"/>
      <c r="C9" s="284"/>
      <c r="D9" s="284"/>
      <c r="E9" s="284"/>
      <c r="F9" s="284"/>
      <c r="G9" s="284"/>
      <c r="H9" s="284"/>
    </row>
    <row r="10" spans="1:12" x14ac:dyDescent="0.5">
      <c r="A10" s="284"/>
      <c r="B10" s="284"/>
      <c r="C10" s="284"/>
      <c r="D10" s="284"/>
      <c r="E10" s="284"/>
      <c r="F10" s="284"/>
      <c r="G10" s="284"/>
      <c r="H10" s="284"/>
    </row>
    <row r="11" spans="1:12" x14ac:dyDescent="0.5">
      <c r="A11" s="284"/>
      <c r="B11" s="284"/>
      <c r="C11" s="284"/>
      <c r="D11" s="284"/>
      <c r="E11" s="284"/>
      <c r="F11" s="284"/>
      <c r="G11" s="284"/>
      <c r="H11" s="284"/>
    </row>
    <row r="12" spans="1:12" x14ac:dyDescent="0.5">
      <c r="A12" s="284"/>
      <c r="B12" s="284"/>
      <c r="C12" s="284"/>
      <c r="D12" s="284"/>
      <c r="E12" s="284"/>
      <c r="F12" s="284"/>
      <c r="G12" s="284"/>
      <c r="H12" s="284"/>
    </row>
    <row r="13" spans="1:12" x14ac:dyDescent="0.5">
      <c r="A13" s="284"/>
      <c r="B13" s="284"/>
      <c r="C13" s="284"/>
      <c r="D13" s="284"/>
      <c r="E13" s="284"/>
      <c r="F13" s="284"/>
      <c r="G13" s="284"/>
      <c r="H13" s="284"/>
    </row>
    <row r="14" spans="1:12" x14ac:dyDescent="0.5">
      <c r="A14" s="284"/>
      <c r="B14" s="284"/>
      <c r="C14" s="284"/>
      <c r="D14" s="284"/>
      <c r="E14" s="284"/>
      <c r="F14" s="284"/>
      <c r="G14" s="284"/>
      <c r="H14" s="284"/>
    </row>
    <row r="15" spans="1:12" x14ac:dyDescent="0.5">
      <c r="A15" s="284"/>
      <c r="B15" s="284"/>
      <c r="C15" s="284"/>
      <c r="D15" s="284"/>
      <c r="E15" s="284"/>
      <c r="F15" s="284"/>
      <c r="G15" s="284"/>
      <c r="H15" s="284"/>
    </row>
  </sheetData>
  <mergeCells count="8">
    <mergeCell ref="A4:H4"/>
    <mergeCell ref="A3:H3"/>
    <mergeCell ref="A2:H2"/>
    <mergeCell ref="A1:H1"/>
    <mergeCell ref="A5:B5"/>
    <mergeCell ref="C5:D5"/>
    <mergeCell ref="E5:F5"/>
    <mergeCell ref="G5:H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9"/>
  <sheetViews>
    <sheetView zoomScale="90" zoomScaleNormal="90" workbookViewId="0">
      <selection activeCell="E10" sqref="E10"/>
    </sheetView>
  </sheetViews>
  <sheetFormatPr defaultColWidth="9" defaultRowHeight="23.25" x14ac:dyDescent="0.2"/>
  <cols>
    <col min="1" max="1" width="5.875" style="95" customWidth="1"/>
    <col min="2" max="2" width="22.25" style="95" customWidth="1"/>
    <col min="3" max="3" width="25" style="95" customWidth="1"/>
    <col min="4" max="4" width="19.875" style="95" customWidth="1"/>
    <col min="5" max="5" width="17.875" style="95" customWidth="1"/>
    <col min="6" max="6" width="10.375" style="95" customWidth="1"/>
    <col min="7" max="7" width="10.75" style="95" customWidth="1"/>
    <col min="8" max="9" width="9.375" style="251" customWidth="1"/>
    <col min="10" max="11" width="9.375" style="95" customWidth="1"/>
    <col min="12" max="12" width="12.25" style="95" customWidth="1"/>
    <col min="13" max="13" width="9" style="95"/>
    <col min="14" max="14" width="13.625" style="95" customWidth="1"/>
    <col min="15" max="16384" width="9" style="95"/>
  </cols>
  <sheetData>
    <row r="1" spans="1:19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19" x14ac:dyDescent="0.2">
      <c r="A2" s="789" t="s">
        <v>596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90"/>
    </row>
    <row r="3" spans="1:19" s="249" customFormat="1" x14ac:dyDescent="0.2">
      <c r="A3" s="789" t="s">
        <v>1242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19" x14ac:dyDescent="0.2">
      <c r="A4" s="885" t="s">
        <v>599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886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69.75" x14ac:dyDescent="0.2">
      <c r="A8" s="428">
        <v>1</v>
      </c>
      <c r="B8" s="15" t="s">
        <v>386</v>
      </c>
      <c r="C8" s="172" t="s">
        <v>1236</v>
      </c>
      <c r="D8" s="887" t="s">
        <v>2357</v>
      </c>
      <c r="E8" s="75" t="s">
        <v>1237</v>
      </c>
      <c r="F8" s="198"/>
      <c r="G8" s="33" t="s">
        <v>79</v>
      </c>
      <c r="H8" s="33"/>
      <c r="I8" s="33"/>
      <c r="J8" s="33"/>
      <c r="K8" s="33"/>
      <c r="L8" s="33" t="s">
        <v>389</v>
      </c>
      <c r="N8" s="2"/>
      <c r="O8" s="2"/>
      <c r="P8" s="2"/>
      <c r="Q8" s="2"/>
      <c r="R8" s="2"/>
      <c r="S8" s="38">
        <f>SUM(N8:R8)</f>
        <v>0</v>
      </c>
    </row>
    <row r="9" spans="1:19" ht="93" x14ac:dyDescent="0.2">
      <c r="A9" s="47">
        <v>2</v>
      </c>
      <c r="B9" s="15" t="s">
        <v>2150</v>
      </c>
      <c r="C9" s="15" t="s">
        <v>1238</v>
      </c>
      <c r="D9" s="888"/>
      <c r="E9" s="15" t="s">
        <v>1239</v>
      </c>
      <c r="F9" s="12"/>
      <c r="G9" s="33" t="s">
        <v>79</v>
      </c>
      <c r="H9" s="33"/>
      <c r="I9" s="33"/>
      <c r="J9" s="33"/>
      <c r="K9" s="33"/>
      <c r="L9" s="33" t="s">
        <v>389</v>
      </c>
      <c r="N9" s="39"/>
      <c r="O9" s="39"/>
      <c r="P9" s="39"/>
      <c r="Q9" s="39"/>
      <c r="R9" s="2"/>
      <c r="S9" s="38">
        <f t="shared" ref="S9:S13" si="0">SUM(N9:R9)</f>
        <v>0</v>
      </c>
    </row>
    <row r="10" spans="1:19" ht="69.75" x14ac:dyDescent="0.2">
      <c r="A10" s="428">
        <v>3</v>
      </c>
      <c r="B10" s="15" t="s">
        <v>2151</v>
      </c>
      <c r="C10" s="15" t="s">
        <v>1240</v>
      </c>
      <c r="D10" s="888"/>
      <c r="E10" s="15" t="s">
        <v>1241</v>
      </c>
      <c r="F10" s="15"/>
      <c r="G10" s="33" t="s">
        <v>79</v>
      </c>
      <c r="H10" s="33"/>
      <c r="I10" s="33"/>
      <c r="J10" s="33"/>
      <c r="K10" s="33"/>
      <c r="L10" s="33" t="s">
        <v>389</v>
      </c>
      <c r="S10" s="38">
        <f t="shared" si="0"/>
        <v>0</v>
      </c>
    </row>
    <row r="11" spans="1:19" ht="69.75" x14ac:dyDescent="0.2">
      <c r="A11" s="47">
        <v>4</v>
      </c>
      <c r="B11" s="172" t="s">
        <v>391</v>
      </c>
      <c r="C11" s="15" t="s">
        <v>1240</v>
      </c>
      <c r="D11" s="888"/>
      <c r="E11" s="12"/>
      <c r="F11" s="172"/>
      <c r="G11" s="169" t="s">
        <v>387</v>
      </c>
      <c r="H11" s="126"/>
      <c r="I11" s="126"/>
      <c r="J11" s="12"/>
      <c r="K11" s="12"/>
      <c r="L11" s="33" t="s">
        <v>389</v>
      </c>
      <c r="S11" s="38">
        <f t="shared" si="0"/>
        <v>0</v>
      </c>
    </row>
    <row r="12" spans="1:19" ht="116.25" x14ac:dyDescent="0.2">
      <c r="A12" s="428">
        <v>5</v>
      </c>
      <c r="B12" s="417" t="s">
        <v>390</v>
      </c>
      <c r="C12" s="15" t="s">
        <v>1240</v>
      </c>
      <c r="D12" s="888"/>
      <c r="E12" s="46"/>
      <c r="F12" s="172"/>
      <c r="G12" s="252">
        <v>80000</v>
      </c>
      <c r="H12" s="126"/>
      <c r="I12" s="126"/>
      <c r="J12" s="12"/>
      <c r="K12" s="12"/>
      <c r="L12" s="33" t="s">
        <v>389</v>
      </c>
      <c r="M12" s="95" t="s">
        <v>2124</v>
      </c>
      <c r="N12" s="253">
        <f>G12</f>
        <v>80000</v>
      </c>
      <c r="S12" s="38">
        <f t="shared" si="0"/>
        <v>80000</v>
      </c>
    </row>
    <row r="13" spans="1:19" ht="162.75" x14ac:dyDescent="0.2">
      <c r="A13" s="47">
        <v>6</v>
      </c>
      <c r="B13" s="417" t="s">
        <v>392</v>
      </c>
      <c r="C13" s="15" t="s">
        <v>1240</v>
      </c>
      <c r="D13" s="831"/>
      <c r="E13" s="12"/>
      <c r="F13" s="12"/>
      <c r="G13" s="250" t="s">
        <v>388</v>
      </c>
      <c r="H13" s="126"/>
      <c r="I13" s="126"/>
      <c r="J13" s="12"/>
      <c r="K13" s="12"/>
      <c r="L13" s="33" t="s">
        <v>389</v>
      </c>
      <c r="S13" s="38">
        <f t="shared" si="0"/>
        <v>0</v>
      </c>
    </row>
    <row r="14" spans="1:19" x14ac:dyDescent="0.2">
      <c r="N14" s="267">
        <f>SUM(N8:N13)</f>
        <v>80000</v>
      </c>
      <c r="O14" s="267">
        <f t="shared" ref="O14:S14" si="1">SUM(O8:O13)</f>
        <v>0</v>
      </c>
      <c r="P14" s="267">
        <f t="shared" si="1"/>
        <v>0</v>
      </c>
      <c r="Q14" s="267">
        <f t="shared" si="1"/>
        <v>0</v>
      </c>
      <c r="R14" s="267">
        <f t="shared" si="1"/>
        <v>0</v>
      </c>
      <c r="S14" s="267">
        <f t="shared" si="1"/>
        <v>80000</v>
      </c>
    </row>
    <row r="16" spans="1:19" x14ac:dyDescent="0.2">
      <c r="H16" s="95"/>
      <c r="I16" s="95"/>
    </row>
    <row r="17" spans="8:9" x14ac:dyDescent="0.2">
      <c r="H17" s="95"/>
      <c r="I17" s="95"/>
    </row>
    <row r="18" spans="8:9" x14ac:dyDescent="0.2">
      <c r="H18" s="95"/>
      <c r="I18" s="95"/>
    </row>
    <row r="19" spans="8:9" x14ac:dyDescent="0.2">
      <c r="H19" s="95"/>
      <c r="I19" s="95"/>
    </row>
    <row r="20" spans="8:9" x14ac:dyDescent="0.2">
      <c r="H20" s="95"/>
      <c r="I20" s="95"/>
    </row>
    <row r="21" spans="8:9" x14ac:dyDescent="0.2">
      <c r="H21" s="95"/>
      <c r="I21" s="95"/>
    </row>
    <row r="22" spans="8:9" x14ac:dyDescent="0.2">
      <c r="H22" s="95"/>
      <c r="I22" s="95"/>
    </row>
    <row r="23" spans="8:9" x14ac:dyDescent="0.2">
      <c r="H23" s="95"/>
      <c r="I23" s="95"/>
    </row>
    <row r="24" spans="8:9" x14ac:dyDescent="0.2">
      <c r="H24" s="95"/>
      <c r="I24" s="95"/>
    </row>
    <row r="25" spans="8:9" x14ac:dyDescent="0.2">
      <c r="H25" s="95"/>
      <c r="I25" s="95"/>
    </row>
    <row r="26" spans="8:9" x14ac:dyDescent="0.2">
      <c r="H26" s="95"/>
      <c r="I26" s="95"/>
    </row>
    <row r="27" spans="8:9" x14ac:dyDescent="0.2">
      <c r="H27" s="95"/>
      <c r="I27" s="95"/>
    </row>
    <row r="28" spans="8:9" x14ac:dyDescent="0.2">
      <c r="H28" s="95"/>
      <c r="I28" s="95"/>
    </row>
    <row r="29" spans="8:9" x14ac:dyDescent="0.2">
      <c r="H29" s="95"/>
      <c r="I29" s="95"/>
    </row>
    <row r="30" spans="8:9" x14ac:dyDescent="0.2">
      <c r="H30" s="95"/>
      <c r="I30" s="95"/>
    </row>
    <row r="31" spans="8:9" x14ac:dyDescent="0.2">
      <c r="H31" s="95"/>
      <c r="I31" s="95"/>
    </row>
    <row r="32" spans="8:9" x14ac:dyDescent="0.2">
      <c r="H32" s="95"/>
      <c r="I32" s="95"/>
    </row>
    <row r="33" spans="8:9" x14ac:dyDescent="0.2">
      <c r="H33" s="95"/>
      <c r="I33" s="95"/>
    </row>
    <row r="34" spans="8:9" x14ac:dyDescent="0.2">
      <c r="H34" s="95"/>
      <c r="I34" s="95"/>
    </row>
    <row r="35" spans="8:9" x14ac:dyDescent="0.2">
      <c r="H35" s="95"/>
      <c r="I35" s="95"/>
    </row>
    <row r="36" spans="8:9" x14ac:dyDescent="0.2">
      <c r="H36" s="95"/>
      <c r="I36" s="95"/>
    </row>
    <row r="37" spans="8:9" x14ac:dyDescent="0.2">
      <c r="H37" s="95"/>
      <c r="I37" s="95"/>
    </row>
    <row r="38" spans="8:9" x14ac:dyDescent="0.2">
      <c r="H38" s="95"/>
      <c r="I38" s="95"/>
    </row>
    <row r="39" spans="8:9" x14ac:dyDescent="0.2">
      <c r="H39" s="95"/>
      <c r="I39" s="95"/>
    </row>
    <row r="40" spans="8:9" x14ac:dyDescent="0.2">
      <c r="H40" s="95"/>
      <c r="I40" s="95"/>
    </row>
    <row r="41" spans="8:9" x14ac:dyDescent="0.2">
      <c r="H41" s="95"/>
      <c r="I41" s="95"/>
    </row>
    <row r="42" spans="8:9" x14ac:dyDescent="0.2">
      <c r="H42" s="95"/>
      <c r="I42" s="95"/>
    </row>
    <row r="43" spans="8:9" x14ac:dyDescent="0.2">
      <c r="H43" s="95"/>
      <c r="I43" s="95"/>
    </row>
    <row r="44" spans="8:9" x14ac:dyDescent="0.2">
      <c r="H44" s="95"/>
      <c r="I44" s="95"/>
    </row>
    <row r="45" spans="8:9" x14ac:dyDescent="0.2">
      <c r="H45" s="95"/>
      <c r="I45" s="95"/>
    </row>
    <row r="46" spans="8:9" x14ac:dyDescent="0.2">
      <c r="H46" s="95"/>
      <c r="I46" s="95"/>
    </row>
    <row r="47" spans="8:9" x14ac:dyDescent="0.2">
      <c r="H47" s="95"/>
      <c r="I47" s="95"/>
    </row>
    <row r="48" spans="8:9" x14ac:dyDescent="0.2">
      <c r="H48" s="95"/>
      <c r="I48" s="95"/>
    </row>
    <row r="49" spans="8:9" x14ac:dyDescent="0.2">
      <c r="H49" s="95"/>
      <c r="I49" s="95"/>
    </row>
    <row r="50" spans="8:9" x14ac:dyDescent="0.2">
      <c r="H50" s="95"/>
      <c r="I50" s="95"/>
    </row>
    <row r="51" spans="8:9" x14ac:dyDescent="0.2">
      <c r="H51" s="95"/>
      <c r="I51" s="95"/>
    </row>
    <row r="52" spans="8:9" x14ac:dyDescent="0.2">
      <c r="H52" s="95"/>
      <c r="I52" s="95"/>
    </row>
    <row r="53" spans="8:9" x14ac:dyDescent="0.2">
      <c r="H53" s="95"/>
      <c r="I53" s="95"/>
    </row>
    <row r="54" spans="8:9" x14ac:dyDescent="0.2">
      <c r="H54" s="95"/>
      <c r="I54" s="95"/>
    </row>
    <row r="55" spans="8:9" x14ac:dyDescent="0.2">
      <c r="H55" s="95"/>
      <c r="I55" s="95"/>
    </row>
    <row r="56" spans="8:9" x14ac:dyDescent="0.2">
      <c r="H56" s="95"/>
      <c r="I56" s="95"/>
    </row>
    <row r="57" spans="8:9" x14ac:dyDescent="0.2">
      <c r="H57" s="95"/>
      <c r="I57" s="95"/>
    </row>
    <row r="58" spans="8:9" x14ac:dyDescent="0.2">
      <c r="H58" s="95"/>
      <c r="I58" s="95"/>
    </row>
    <row r="59" spans="8:9" x14ac:dyDescent="0.2">
      <c r="H59" s="95"/>
      <c r="I59" s="95"/>
    </row>
    <row r="60" spans="8:9" x14ac:dyDescent="0.2">
      <c r="H60" s="95"/>
      <c r="I60" s="95"/>
    </row>
    <row r="61" spans="8:9" x14ac:dyDescent="0.2">
      <c r="H61" s="95"/>
      <c r="I61" s="95"/>
    </row>
    <row r="62" spans="8:9" x14ac:dyDescent="0.2">
      <c r="H62" s="95"/>
      <c r="I62" s="95"/>
    </row>
    <row r="63" spans="8:9" x14ac:dyDescent="0.2">
      <c r="H63" s="95"/>
      <c r="I63" s="95"/>
    </row>
    <row r="64" spans="8:9" x14ac:dyDescent="0.2">
      <c r="H64" s="95"/>
      <c r="I64" s="95"/>
    </row>
    <row r="65" spans="8:9" x14ac:dyDescent="0.2">
      <c r="H65" s="95"/>
      <c r="I65" s="95"/>
    </row>
    <row r="66" spans="8:9" x14ac:dyDescent="0.2">
      <c r="H66" s="95"/>
      <c r="I66" s="95"/>
    </row>
    <row r="67" spans="8:9" x14ac:dyDescent="0.2">
      <c r="H67" s="95"/>
      <c r="I67" s="95"/>
    </row>
    <row r="68" spans="8:9" x14ac:dyDescent="0.2">
      <c r="H68" s="95"/>
      <c r="I68" s="95"/>
    </row>
    <row r="69" spans="8:9" x14ac:dyDescent="0.2">
      <c r="H69" s="95"/>
      <c r="I69" s="95"/>
    </row>
    <row r="70" spans="8:9" x14ac:dyDescent="0.2">
      <c r="H70" s="95"/>
      <c r="I70" s="95"/>
    </row>
    <row r="71" spans="8:9" x14ac:dyDescent="0.2">
      <c r="H71" s="95"/>
      <c r="I71" s="95"/>
    </row>
    <row r="72" spans="8:9" x14ac:dyDescent="0.2">
      <c r="H72" s="95"/>
      <c r="I72" s="95"/>
    </row>
    <row r="73" spans="8:9" x14ac:dyDescent="0.2">
      <c r="H73" s="95"/>
      <c r="I73" s="95"/>
    </row>
    <row r="74" spans="8:9" x14ac:dyDescent="0.2">
      <c r="H74" s="95"/>
      <c r="I74" s="95"/>
    </row>
    <row r="75" spans="8:9" x14ac:dyDescent="0.2">
      <c r="H75" s="95"/>
      <c r="I75" s="95"/>
    </row>
    <row r="76" spans="8:9" x14ac:dyDescent="0.2">
      <c r="H76" s="95"/>
      <c r="I76" s="95"/>
    </row>
    <row r="77" spans="8:9" x14ac:dyDescent="0.2">
      <c r="H77" s="95"/>
      <c r="I77" s="95"/>
    </row>
    <row r="78" spans="8:9" x14ac:dyDescent="0.2">
      <c r="H78" s="95"/>
      <c r="I78" s="95"/>
    </row>
    <row r="79" spans="8:9" x14ac:dyDescent="0.2">
      <c r="H79" s="95"/>
      <c r="I79" s="95"/>
    </row>
    <row r="80" spans="8:9" x14ac:dyDescent="0.2">
      <c r="H80" s="95"/>
      <c r="I80" s="95"/>
    </row>
    <row r="81" spans="8:9" x14ac:dyDescent="0.2">
      <c r="H81" s="95"/>
      <c r="I81" s="95"/>
    </row>
    <row r="82" spans="8:9" x14ac:dyDescent="0.2">
      <c r="H82" s="95"/>
      <c r="I82" s="95"/>
    </row>
    <row r="83" spans="8:9" x14ac:dyDescent="0.2">
      <c r="H83" s="95"/>
      <c r="I83" s="95"/>
    </row>
    <row r="84" spans="8:9" x14ac:dyDescent="0.2">
      <c r="H84" s="95"/>
      <c r="I84" s="95"/>
    </row>
    <row r="85" spans="8:9" x14ac:dyDescent="0.2">
      <c r="H85" s="95"/>
      <c r="I85" s="95"/>
    </row>
    <row r="86" spans="8:9" x14ac:dyDescent="0.2">
      <c r="H86" s="95"/>
      <c r="I86" s="95"/>
    </row>
    <row r="87" spans="8:9" x14ac:dyDescent="0.2">
      <c r="H87" s="95"/>
      <c r="I87" s="95"/>
    </row>
    <row r="88" spans="8:9" x14ac:dyDescent="0.2">
      <c r="H88" s="95"/>
      <c r="I88" s="95"/>
    </row>
    <row r="89" spans="8:9" x14ac:dyDescent="0.2">
      <c r="H89" s="95"/>
      <c r="I89" s="95"/>
    </row>
    <row r="90" spans="8:9" x14ac:dyDescent="0.2">
      <c r="H90" s="95"/>
      <c r="I90" s="95"/>
    </row>
    <row r="91" spans="8:9" x14ac:dyDescent="0.2">
      <c r="H91" s="95"/>
      <c r="I91" s="95"/>
    </row>
    <row r="92" spans="8:9" x14ac:dyDescent="0.2">
      <c r="H92" s="95"/>
      <c r="I92" s="95"/>
    </row>
    <row r="93" spans="8:9" x14ac:dyDescent="0.2">
      <c r="H93" s="95"/>
      <c r="I93" s="95"/>
    </row>
    <row r="94" spans="8:9" x14ac:dyDescent="0.2">
      <c r="H94" s="95"/>
      <c r="I94" s="95"/>
    </row>
    <row r="95" spans="8:9" x14ac:dyDescent="0.2">
      <c r="H95" s="95"/>
      <c r="I95" s="95"/>
    </row>
    <row r="96" spans="8:9" x14ac:dyDescent="0.2">
      <c r="H96" s="95"/>
      <c r="I96" s="95"/>
    </row>
    <row r="97" spans="8:9" x14ac:dyDescent="0.2">
      <c r="H97" s="95"/>
      <c r="I97" s="95"/>
    </row>
    <row r="98" spans="8:9" x14ac:dyDescent="0.2">
      <c r="H98" s="95"/>
      <c r="I98" s="95"/>
    </row>
    <row r="99" spans="8:9" x14ac:dyDescent="0.2">
      <c r="H99" s="95"/>
      <c r="I99" s="95"/>
    </row>
    <row r="100" spans="8:9" x14ac:dyDescent="0.2">
      <c r="H100" s="95"/>
      <c r="I100" s="95"/>
    </row>
    <row r="101" spans="8:9" x14ac:dyDescent="0.2">
      <c r="H101" s="95"/>
      <c r="I101" s="95"/>
    </row>
    <row r="102" spans="8:9" x14ac:dyDescent="0.2">
      <c r="H102" s="95"/>
      <c r="I102" s="95"/>
    </row>
    <row r="103" spans="8:9" x14ac:dyDescent="0.2">
      <c r="H103" s="95"/>
      <c r="I103" s="95"/>
    </row>
    <row r="104" spans="8:9" x14ac:dyDescent="0.2">
      <c r="H104" s="95"/>
      <c r="I104" s="95"/>
    </row>
    <row r="105" spans="8:9" x14ac:dyDescent="0.2">
      <c r="H105" s="95"/>
      <c r="I105" s="95"/>
    </row>
    <row r="106" spans="8:9" x14ac:dyDescent="0.2">
      <c r="H106" s="95"/>
      <c r="I106" s="95"/>
    </row>
    <row r="107" spans="8:9" x14ac:dyDescent="0.2">
      <c r="H107" s="95"/>
      <c r="I107" s="95"/>
    </row>
    <row r="108" spans="8:9" x14ac:dyDescent="0.2">
      <c r="H108" s="95"/>
      <c r="I108" s="95"/>
    </row>
    <row r="109" spans="8:9" x14ac:dyDescent="0.2">
      <c r="H109" s="95"/>
      <c r="I109" s="95"/>
    </row>
  </sheetData>
  <mergeCells count="14">
    <mergeCell ref="D8:D13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B1" zoomScale="90" zoomScaleNormal="90" workbookViewId="0">
      <selection activeCell="G9" sqref="G9"/>
    </sheetView>
  </sheetViews>
  <sheetFormatPr defaultColWidth="8.875" defaultRowHeight="23.25" x14ac:dyDescent="0.5"/>
  <cols>
    <col min="1" max="1" width="9.625" style="60" customWidth="1"/>
    <col min="2" max="2" width="20.875" style="60" customWidth="1"/>
    <col min="3" max="4" width="24.375" style="60" customWidth="1"/>
    <col min="5" max="5" width="20.25" style="60" customWidth="1"/>
    <col min="6" max="6" width="17.875" style="60" customWidth="1"/>
    <col min="7" max="7" width="24.375" style="60" customWidth="1"/>
    <col min="8" max="8" width="25.125" style="60" customWidth="1"/>
    <col min="9" max="16384" width="8.875" style="60"/>
  </cols>
  <sheetData>
    <row r="1" spans="1:12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12" s="298" customFormat="1" x14ac:dyDescent="0.5">
      <c r="A2" s="932" t="s">
        <v>596</v>
      </c>
      <c r="B2" s="932"/>
      <c r="C2" s="932"/>
      <c r="D2" s="932"/>
      <c r="E2" s="932"/>
      <c r="F2" s="932"/>
      <c r="G2" s="932"/>
      <c r="H2" s="932"/>
      <c r="I2" s="60"/>
      <c r="J2" s="60"/>
      <c r="K2" s="60"/>
      <c r="L2" s="60"/>
    </row>
    <row r="3" spans="1:12" s="249" customFormat="1" x14ac:dyDescent="0.5">
      <c r="A3" s="932" t="s">
        <v>1242</v>
      </c>
      <c r="B3" s="932"/>
      <c r="C3" s="932"/>
      <c r="D3" s="932"/>
      <c r="E3" s="932"/>
      <c r="F3" s="932"/>
      <c r="G3" s="932"/>
      <c r="H3" s="932"/>
      <c r="I3" s="60"/>
      <c r="J3" s="60"/>
      <c r="K3" s="60"/>
      <c r="L3" s="60"/>
    </row>
    <row r="4" spans="1:12" s="95" customFormat="1" x14ac:dyDescent="0.5">
      <c r="A4" s="931" t="s">
        <v>599</v>
      </c>
      <c r="B4" s="931"/>
      <c r="C4" s="931"/>
      <c r="D4" s="931"/>
      <c r="E4" s="931"/>
      <c r="F4" s="931"/>
      <c r="G4" s="931"/>
      <c r="H4" s="931"/>
      <c r="I4" s="60"/>
      <c r="J4" s="60"/>
      <c r="K4" s="60"/>
      <c r="L4" s="60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186" x14ac:dyDescent="0.5">
      <c r="A6" s="263" t="s">
        <v>1598</v>
      </c>
      <c r="B6" s="115" t="s">
        <v>1599</v>
      </c>
      <c r="C6" s="115" t="s">
        <v>1600</v>
      </c>
      <c r="D6" s="115" t="s">
        <v>1601</v>
      </c>
      <c r="E6" s="115" t="s">
        <v>1602</v>
      </c>
      <c r="F6" s="115" t="s">
        <v>1603</v>
      </c>
      <c r="G6" s="115" t="s">
        <v>1604</v>
      </c>
      <c r="H6" s="115" t="s">
        <v>1605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G12" sqref="G12"/>
    </sheetView>
  </sheetViews>
  <sheetFormatPr defaultColWidth="8.875" defaultRowHeight="23.25" x14ac:dyDescent="0.5"/>
  <cols>
    <col min="1" max="1" width="18.125" style="60" customWidth="1"/>
    <col min="2" max="2" width="23.25" style="60" customWidth="1"/>
    <col min="3" max="3" width="18.75" style="60" customWidth="1"/>
    <col min="4" max="4" width="18.875" style="60" customWidth="1"/>
    <col min="5" max="5" width="22.75" style="60" customWidth="1"/>
    <col min="6" max="6" width="13.625" style="60" customWidth="1"/>
    <col min="7" max="8" width="25.8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s="298" customFormat="1" x14ac:dyDescent="0.5">
      <c r="A2" s="932" t="s">
        <v>596</v>
      </c>
      <c r="B2" s="932"/>
      <c r="C2" s="932"/>
      <c r="D2" s="932"/>
      <c r="E2" s="932"/>
      <c r="F2" s="932"/>
      <c r="G2" s="932"/>
      <c r="H2" s="932"/>
      <c r="I2" s="60"/>
      <c r="J2" s="60"/>
      <c r="K2" s="60"/>
      <c r="L2" s="60"/>
    </row>
    <row r="3" spans="1:12" s="249" customFormat="1" x14ac:dyDescent="0.5">
      <c r="A3" s="932" t="s">
        <v>1242</v>
      </c>
      <c r="B3" s="932"/>
      <c r="C3" s="932"/>
      <c r="D3" s="932"/>
      <c r="E3" s="932"/>
      <c r="F3" s="932"/>
      <c r="G3" s="932"/>
      <c r="H3" s="932"/>
      <c r="I3" s="60"/>
      <c r="J3" s="60"/>
      <c r="K3" s="60"/>
      <c r="L3" s="60"/>
    </row>
    <row r="4" spans="1:12" s="95" customFormat="1" x14ac:dyDescent="0.5">
      <c r="A4" s="932" t="s">
        <v>599</v>
      </c>
      <c r="B4" s="932"/>
      <c r="C4" s="932"/>
      <c r="D4" s="932"/>
      <c r="E4" s="932"/>
      <c r="F4" s="932"/>
      <c r="G4" s="932"/>
      <c r="H4" s="932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12" ht="116.25" x14ac:dyDescent="0.5">
      <c r="A7" s="262" t="s">
        <v>1606</v>
      </c>
      <c r="B7" s="262" t="s">
        <v>1607</v>
      </c>
      <c r="C7" s="262" t="s">
        <v>1608</v>
      </c>
      <c r="D7" s="262" t="s">
        <v>1609</v>
      </c>
      <c r="E7" s="262" t="s">
        <v>1610</v>
      </c>
      <c r="F7" s="262" t="s">
        <v>1473</v>
      </c>
      <c r="G7" s="262" t="s">
        <v>1611</v>
      </c>
      <c r="H7" s="262" t="s">
        <v>1612</v>
      </c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3"/>
  <sheetViews>
    <sheetView zoomScale="90" zoomScaleNormal="90" workbookViewId="0">
      <selection activeCell="L12" sqref="A1:L12"/>
    </sheetView>
  </sheetViews>
  <sheetFormatPr defaultColWidth="9" defaultRowHeight="23.25" x14ac:dyDescent="0.2"/>
  <cols>
    <col min="1" max="1" width="5.875" style="1" customWidth="1"/>
    <col min="2" max="2" width="24.875" style="1" customWidth="1"/>
    <col min="3" max="3" width="26.75" style="1" customWidth="1"/>
    <col min="4" max="4" width="20.625" style="1" customWidth="1"/>
    <col min="5" max="5" width="11.125" style="1" customWidth="1"/>
    <col min="6" max="6" width="12.375" style="1" customWidth="1"/>
    <col min="7" max="7" width="10.75" style="1" customWidth="1"/>
    <col min="8" max="9" width="9.375" style="36" customWidth="1"/>
    <col min="10" max="11" width="9.375" style="1" customWidth="1"/>
    <col min="12" max="12" width="13.75" style="1" customWidth="1"/>
    <col min="13" max="13" width="9" style="1"/>
    <col min="14" max="14" width="13.625" style="1" customWidth="1"/>
    <col min="15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1248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4.5" customHeight="1" x14ac:dyDescent="0.2">
      <c r="A8" s="420">
        <v>1</v>
      </c>
      <c r="B8" s="172" t="s">
        <v>1249</v>
      </c>
      <c r="C8" s="165" t="s">
        <v>1243</v>
      </c>
      <c r="D8" s="914" t="s">
        <v>2358</v>
      </c>
      <c r="E8" s="933" t="s">
        <v>998</v>
      </c>
      <c r="F8" s="163" t="s">
        <v>1244</v>
      </c>
      <c r="G8" s="136">
        <v>100000</v>
      </c>
      <c r="H8" s="229"/>
      <c r="I8" s="229"/>
      <c r="J8" s="229"/>
      <c r="K8" s="229"/>
      <c r="L8" s="863" t="s">
        <v>383</v>
      </c>
      <c r="M8" s="1" t="s">
        <v>95</v>
      </c>
      <c r="N8" s="2"/>
      <c r="O8" s="2">
        <f>G8</f>
        <v>100000</v>
      </c>
      <c r="P8" s="2"/>
      <c r="Q8" s="2"/>
      <c r="R8" s="2"/>
      <c r="S8" s="38">
        <f>SUM(N8:R8)</f>
        <v>100000</v>
      </c>
    </row>
    <row r="9" spans="1:19" ht="72" customHeight="1" x14ac:dyDescent="0.2">
      <c r="A9" s="35">
        <v>2</v>
      </c>
      <c r="B9" s="172" t="s">
        <v>1250</v>
      </c>
      <c r="C9" s="172" t="s">
        <v>1245</v>
      </c>
      <c r="D9" s="914"/>
      <c r="E9" s="933"/>
      <c r="F9" s="163" t="s">
        <v>1244</v>
      </c>
      <c r="G9" s="167" t="s">
        <v>79</v>
      </c>
      <c r="H9" s="167"/>
      <c r="I9" s="167"/>
      <c r="J9" s="167"/>
      <c r="K9" s="167"/>
      <c r="L9" s="864"/>
      <c r="N9" s="39"/>
      <c r="O9" s="39"/>
      <c r="P9" s="39"/>
      <c r="Q9" s="39"/>
      <c r="R9" s="2"/>
      <c r="S9" s="38">
        <f t="shared" ref="S9:S12" si="0">SUM(N9:R9)</f>
        <v>0</v>
      </c>
    </row>
    <row r="10" spans="1:19" ht="188.25" customHeight="1" x14ac:dyDescent="0.2">
      <c r="A10" s="420">
        <v>3</v>
      </c>
      <c r="B10" s="172" t="s">
        <v>1251</v>
      </c>
      <c r="C10" s="172" t="s">
        <v>1253</v>
      </c>
      <c r="D10" s="914"/>
      <c r="E10" s="933"/>
      <c r="F10" s="163" t="s">
        <v>1244</v>
      </c>
      <c r="G10" s="167" t="s">
        <v>79</v>
      </c>
      <c r="H10" s="167"/>
      <c r="I10" s="167"/>
      <c r="J10" s="167"/>
      <c r="K10" s="167"/>
      <c r="L10" s="865"/>
      <c r="S10" s="38">
        <f t="shared" si="0"/>
        <v>0</v>
      </c>
    </row>
    <row r="11" spans="1:19" ht="186" x14ac:dyDescent="0.2">
      <c r="A11" s="420">
        <v>4</v>
      </c>
      <c r="B11" s="28" t="s">
        <v>1252</v>
      </c>
      <c r="C11" s="14"/>
      <c r="D11" s="392" t="s">
        <v>2359</v>
      </c>
      <c r="E11" s="14"/>
      <c r="F11" s="14"/>
      <c r="G11" s="167" t="s">
        <v>79</v>
      </c>
      <c r="H11" s="167"/>
      <c r="I11" s="167"/>
      <c r="J11" s="167"/>
      <c r="K11" s="167"/>
      <c r="L11" s="535" t="s">
        <v>2267</v>
      </c>
      <c r="S11" s="38">
        <f>SUM(N11:R11)</f>
        <v>0</v>
      </c>
    </row>
    <row r="12" spans="1:19" ht="75.75" customHeight="1" x14ac:dyDescent="0.2">
      <c r="A12" s="574">
        <v>5</v>
      </c>
      <c r="B12" s="28" t="s">
        <v>1246</v>
      </c>
      <c r="C12" s="28" t="s">
        <v>2268</v>
      </c>
      <c r="D12" s="750"/>
      <c r="E12" s="128" t="s">
        <v>1247</v>
      </c>
      <c r="F12" s="128" t="s">
        <v>1200</v>
      </c>
      <c r="G12" s="256">
        <v>80000</v>
      </c>
      <c r="H12" s="255"/>
      <c r="I12" s="255"/>
      <c r="J12" s="255">
        <v>80000</v>
      </c>
      <c r="K12" s="254"/>
      <c r="L12" s="33" t="s">
        <v>1146</v>
      </c>
      <c r="M12" s="129" t="s">
        <v>95</v>
      </c>
      <c r="N12" s="216" t="s">
        <v>1139</v>
      </c>
      <c r="O12" s="70">
        <f>G12</f>
        <v>80000</v>
      </c>
      <c r="S12" s="38">
        <f t="shared" si="0"/>
        <v>80000</v>
      </c>
    </row>
    <row r="13" spans="1:19" x14ac:dyDescent="0.2">
      <c r="N13" s="39">
        <f t="shared" ref="N13:S13" si="1">SUM(N8:N12)</f>
        <v>0</v>
      </c>
      <c r="O13" s="39">
        <f t="shared" si="1"/>
        <v>180000</v>
      </c>
      <c r="P13" s="39">
        <f t="shared" si="1"/>
        <v>0</v>
      </c>
      <c r="Q13" s="39">
        <f t="shared" si="1"/>
        <v>0</v>
      </c>
      <c r="R13" s="39">
        <f t="shared" si="1"/>
        <v>0</v>
      </c>
      <c r="S13" s="39">
        <f t="shared" si="1"/>
        <v>180000</v>
      </c>
    </row>
  </sheetData>
  <mergeCells count="16">
    <mergeCell ref="L8:L10"/>
    <mergeCell ref="F5:F7"/>
    <mergeCell ref="D8:D10"/>
    <mergeCell ref="E8:E10"/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H6" sqref="H6:H9"/>
    </sheetView>
  </sheetViews>
  <sheetFormatPr defaultColWidth="8.875" defaultRowHeight="23.25" x14ac:dyDescent="0.5"/>
  <cols>
    <col min="1" max="1" width="8.75" style="60" customWidth="1"/>
    <col min="2" max="2" width="29.875" style="60" customWidth="1"/>
    <col min="3" max="3" width="16.875" style="60" customWidth="1"/>
    <col min="4" max="4" width="25.75" style="60" customWidth="1"/>
    <col min="5" max="5" width="21" style="60" customWidth="1"/>
    <col min="6" max="6" width="15.875" style="60" customWidth="1"/>
    <col min="7" max="7" width="22.375" style="60" customWidth="1"/>
    <col min="8" max="8" width="27.25" style="60" customWidth="1"/>
    <col min="9" max="16384" width="8.875" style="60"/>
  </cols>
  <sheetData>
    <row r="1" spans="1:8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1248</v>
      </c>
      <c r="B3" s="778"/>
      <c r="C3" s="778"/>
      <c r="D3" s="778"/>
      <c r="E3" s="778"/>
      <c r="F3" s="778"/>
      <c r="G3" s="778"/>
      <c r="H3" s="778"/>
    </row>
    <row r="4" spans="1:8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8" ht="69.75" x14ac:dyDescent="0.5">
      <c r="A6" s="863" t="s">
        <v>1550</v>
      </c>
      <c r="B6" s="473" t="s">
        <v>1551</v>
      </c>
      <c r="C6" s="473" t="s">
        <v>1552</v>
      </c>
      <c r="D6" s="473" t="s">
        <v>1553</v>
      </c>
      <c r="E6" s="473" t="s">
        <v>1554</v>
      </c>
      <c r="F6" s="473" t="s">
        <v>1555</v>
      </c>
      <c r="G6" s="473" t="s">
        <v>1556</v>
      </c>
      <c r="H6" s="770" t="s">
        <v>1557</v>
      </c>
    </row>
    <row r="7" spans="1:8" ht="93" x14ac:dyDescent="0.5">
      <c r="A7" s="864"/>
      <c r="B7" s="936" t="s">
        <v>1558</v>
      </c>
      <c r="C7" s="154" t="s">
        <v>1559</v>
      </c>
      <c r="D7" s="154" t="s">
        <v>1560</v>
      </c>
      <c r="E7" s="154" t="s">
        <v>1561</v>
      </c>
      <c r="F7" s="936" t="s">
        <v>1562</v>
      </c>
      <c r="G7" s="936" t="s">
        <v>1563</v>
      </c>
      <c r="H7" s="773"/>
    </row>
    <row r="8" spans="1:8" ht="46.5" customHeight="1" x14ac:dyDescent="0.5">
      <c r="A8" s="864"/>
      <c r="B8" s="773"/>
      <c r="C8" s="154" t="s">
        <v>1564</v>
      </c>
      <c r="D8" s="936" t="s">
        <v>1565</v>
      </c>
      <c r="E8" s="936" t="s">
        <v>1566</v>
      </c>
      <c r="F8" s="773"/>
      <c r="G8" s="773"/>
      <c r="H8" s="773"/>
    </row>
    <row r="9" spans="1:8" ht="46.5" x14ac:dyDescent="0.5">
      <c r="A9" s="865"/>
      <c r="B9" s="774"/>
      <c r="C9" s="162" t="s">
        <v>1567</v>
      </c>
      <c r="D9" s="774"/>
      <c r="E9" s="774"/>
      <c r="F9" s="774"/>
      <c r="G9" s="774"/>
      <c r="H9" s="774"/>
    </row>
    <row r="10" spans="1:8" ht="46.5" x14ac:dyDescent="0.5">
      <c r="A10" s="798" t="s">
        <v>1550</v>
      </c>
      <c r="B10" s="258" t="s">
        <v>1569</v>
      </c>
      <c r="C10" s="310" t="s">
        <v>1570</v>
      </c>
      <c r="D10" s="783" t="s">
        <v>1571</v>
      </c>
      <c r="E10" s="64" t="s">
        <v>1572</v>
      </c>
      <c r="F10" s="934" t="s">
        <v>477</v>
      </c>
      <c r="G10" s="801" t="s">
        <v>1573</v>
      </c>
      <c r="H10" s="108" t="s">
        <v>1574</v>
      </c>
    </row>
    <row r="11" spans="1:8" ht="69.75" x14ac:dyDescent="0.5">
      <c r="A11" s="800"/>
      <c r="B11" s="259"/>
      <c r="C11" s="311"/>
      <c r="D11" s="785"/>
      <c r="E11" s="312" t="s">
        <v>1575</v>
      </c>
      <c r="F11" s="935"/>
      <c r="G11" s="802"/>
      <c r="H11" s="112" t="s">
        <v>1576</v>
      </c>
    </row>
  </sheetData>
  <mergeCells count="15">
    <mergeCell ref="H6:H9"/>
    <mergeCell ref="A3:H3"/>
    <mergeCell ref="A4:H4"/>
    <mergeCell ref="A1:H1"/>
    <mergeCell ref="A10:A11"/>
    <mergeCell ref="D10:D11"/>
    <mergeCell ref="F10:F11"/>
    <mergeCell ref="G10:G11"/>
    <mergeCell ref="A2:H2"/>
    <mergeCell ref="A6:A9"/>
    <mergeCell ref="B7:B9"/>
    <mergeCell ref="D8:D9"/>
    <mergeCell ref="E8:E9"/>
    <mergeCell ref="F7:F9"/>
    <mergeCell ref="G7:G9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3"/>
  <sheetViews>
    <sheetView topLeftCell="A10" zoomScale="90" zoomScaleNormal="90" workbookViewId="0">
      <selection activeCell="C9" sqref="C9"/>
    </sheetView>
  </sheetViews>
  <sheetFormatPr defaultColWidth="9" defaultRowHeight="23.25" x14ac:dyDescent="0.2"/>
  <cols>
    <col min="1" max="1" width="6.375" style="129" customWidth="1"/>
    <col min="2" max="2" width="26.625" style="129" customWidth="1"/>
    <col min="3" max="3" width="34.75" style="129" customWidth="1"/>
    <col min="4" max="4" width="14" style="129" customWidth="1"/>
    <col min="5" max="5" width="13.125" style="129" customWidth="1"/>
    <col min="6" max="6" width="12.625" style="216" customWidth="1"/>
    <col min="7" max="7" width="11" style="129" customWidth="1"/>
    <col min="8" max="9" width="9.625" style="713" customWidth="1"/>
    <col min="10" max="11" width="9.625" style="129" customWidth="1"/>
    <col min="12" max="12" width="12.25" style="714" customWidth="1"/>
    <col min="13" max="13" width="20.75" style="129" customWidth="1"/>
    <col min="14" max="14" width="13.625" style="129" customWidth="1"/>
    <col min="15" max="15" width="10.375" style="129" customWidth="1"/>
    <col min="16" max="16" width="9.625" style="129" bestFit="1" customWidth="1"/>
    <col min="17" max="17" width="9" style="129"/>
    <col min="18" max="18" width="9.625" style="129" bestFit="1" customWidth="1"/>
    <col min="19" max="19" width="12.625" style="129" customWidth="1"/>
    <col min="20" max="16384" width="9" style="129"/>
  </cols>
  <sheetData>
    <row r="1" spans="1:19" x14ac:dyDescent="0.2">
      <c r="A1" s="848" t="s">
        <v>18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50"/>
    </row>
    <row r="2" spans="1:19" x14ac:dyDescent="0.2">
      <c r="A2" s="764" t="s">
        <v>2288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3"/>
    </row>
    <row r="3" spans="1:19" x14ac:dyDescent="0.2">
      <c r="A3" s="764" t="s">
        <v>2294</v>
      </c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3"/>
    </row>
    <row r="4" spans="1:19" x14ac:dyDescent="0.2">
      <c r="A4" s="764" t="s">
        <v>2290</v>
      </c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3"/>
    </row>
    <row r="5" spans="1:19" x14ac:dyDescent="0.2">
      <c r="A5" s="759" t="s">
        <v>0</v>
      </c>
      <c r="B5" s="759" t="s">
        <v>15</v>
      </c>
      <c r="C5" s="759" t="s">
        <v>1</v>
      </c>
      <c r="D5" s="759" t="s">
        <v>2</v>
      </c>
      <c r="E5" s="760" t="s">
        <v>3</v>
      </c>
      <c r="F5" s="759" t="s">
        <v>16</v>
      </c>
      <c r="G5" s="759" t="s">
        <v>14</v>
      </c>
      <c r="H5" s="759" t="s">
        <v>4</v>
      </c>
      <c r="I5" s="759"/>
      <c r="J5" s="759"/>
      <c r="K5" s="759"/>
      <c r="L5" s="759" t="s">
        <v>5</v>
      </c>
    </row>
    <row r="6" spans="1:19" x14ac:dyDescent="0.2">
      <c r="A6" s="759"/>
      <c r="B6" s="759"/>
      <c r="C6" s="759"/>
      <c r="D6" s="759"/>
      <c r="E6" s="849"/>
      <c r="F6" s="759"/>
      <c r="G6" s="759"/>
      <c r="H6" s="132" t="s">
        <v>6</v>
      </c>
      <c r="I6" s="132" t="s">
        <v>7</v>
      </c>
      <c r="J6" s="648" t="s">
        <v>8</v>
      </c>
      <c r="K6" s="648" t="s">
        <v>9</v>
      </c>
      <c r="L6" s="759"/>
    </row>
    <row r="7" spans="1:19" x14ac:dyDescent="0.2">
      <c r="A7" s="760"/>
      <c r="B7" s="760"/>
      <c r="C7" s="760"/>
      <c r="D7" s="760"/>
      <c r="E7" s="761"/>
      <c r="F7" s="760"/>
      <c r="G7" s="760"/>
      <c r="H7" s="649" t="s">
        <v>10</v>
      </c>
      <c r="I7" s="649" t="s">
        <v>11</v>
      </c>
      <c r="J7" s="704" t="s">
        <v>12</v>
      </c>
      <c r="K7" s="704" t="s">
        <v>13</v>
      </c>
      <c r="L7" s="760"/>
      <c r="N7" s="129" t="s">
        <v>23</v>
      </c>
      <c r="O7" s="129" t="s">
        <v>478</v>
      </c>
      <c r="P7" s="129" t="s">
        <v>90</v>
      </c>
      <c r="Q7" s="129" t="s">
        <v>126</v>
      </c>
      <c r="R7" s="129" t="s">
        <v>479</v>
      </c>
      <c r="S7" s="650" t="s">
        <v>480</v>
      </c>
    </row>
    <row r="8" spans="1:19" ht="74.25" customHeight="1" x14ac:dyDescent="0.2">
      <c r="A8" s="33">
        <v>1</v>
      </c>
      <c r="B8" s="28" t="s">
        <v>539</v>
      </c>
      <c r="C8" s="28" t="s">
        <v>850</v>
      </c>
      <c r="D8" s="753" t="s">
        <v>2315</v>
      </c>
      <c r="E8" s="33" t="s">
        <v>862</v>
      </c>
      <c r="F8" s="33" t="s">
        <v>831</v>
      </c>
      <c r="G8" s="430">
        <v>450000</v>
      </c>
      <c r="H8" s="33"/>
      <c r="I8" s="33"/>
      <c r="J8" s="33"/>
      <c r="K8" s="33"/>
      <c r="L8" s="33" t="s">
        <v>2246</v>
      </c>
      <c r="M8" s="657" t="s">
        <v>90</v>
      </c>
      <c r="N8" s="658"/>
      <c r="O8" s="658"/>
      <c r="P8" s="658">
        <f>G8</f>
        <v>450000</v>
      </c>
      <c r="Q8" s="658"/>
      <c r="R8" s="658"/>
      <c r="S8" s="268">
        <f>SUM(N8:R8)</f>
        <v>450000</v>
      </c>
    </row>
    <row r="9" spans="1:19" ht="93" x14ac:dyDescent="0.2">
      <c r="A9" s="128">
        <v>2</v>
      </c>
      <c r="B9" s="28" t="s">
        <v>2136</v>
      </c>
      <c r="C9" s="635" t="s">
        <v>851</v>
      </c>
      <c r="D9" s="762"/>
      <c r="E9" s="33" t="s">
        <v>863</v>
      </c>
      <c r="F9" s="33" t="s">
        <v>831</v>
      </c>
      <c r="G9" s="430">
        <v>25000</v>
      </c>
      <c r="H9" s="135"/>
      <c r="I9" s="135"/>
      <c r="J9" s="63"/>
      <c r="K9" s="63"/>
      <c r="L9" s="33" t="s">
        <v>2247</v>
      </c>
      <c r="M9" s="657" t="s">
        <v>95</v>
      </c>
      <c r="N9" s="658"/>
      <c r="O9" s="658">
        <f>G9</f>
        <v>25000</v>
      </c>
      <c r="P9" s="658"/>
      <c r="Q9" s="658"/>
      <c r="R9" s="658"/>
      <c r="S9" s="268">
        <f t="shared" ref="S9:S10" si="0">SUM(N9:R9)</f>
        <v>25000</v>
      </c>
    </row>
    <row r="10" spans="1:19" ht="186.75" customHeight="1" x14ac:dyDescent="0.2">
      <c r="A10" s="33">
        <v>3</v>
      </c>
      <c r="B10" s="28" t="s">
        <v>111</v>
      </c>
      <c r="C10" s="635" t="s">
        <v>852</v>
      </c>
      <c r="D10" s="762"/>
      <c r="E10" s="33" t="s">
        <v>864</v>
      </c>
      <c r="F10" s="33"/>
      <c r="G10" s="430">
        <v>306300</v>
      </c>
      <c r="H10" s="135"/>
      <c r="I10" s="135"/>
      <c r="J10" s="63"/>
      <c r="K10" s="63"/>
      <c r="L10" s="33" t="s">
        <v>2248</v>
      </c>
      <c r="M10" s="711" t="s">
        <v>112</v>
      </c>
      <c r="N10" s="658"/>
      <c r="O10" s="658"/>
      <c r="P10" s="658"/>
      <c r="Q10" s="658"/>
      <c r="R10" s="658">
        <f>G10</f>
        <v>306300</v>
      </c>
      <c r="S10" s="268">
        <f t="shared" si="0"/>
        <v>306300</v>
      </c>
    </row>
    <row r="11" spans="1:19" ht="328.5" customHeight="1" x14ac:dyDescent="0.2">
      <c r="A11" s="128">
        <v>4</v>
      </c>
      <c r="B11" s="28" t="s">
        <v>540</v>
      </c>
      <c r="C11" s="635" t="s">
        <v>861</v>
      </c>
      <c r="D11" s="762"/>
      <c r="E11" s="33" t="s">
        <v>865</v>
      </c>
      <c r="F11" s="33" t="s">
        <v>831</v>
      </c>
      <c r="G11" s="430">
        <v>210000</v>
      </c>
      <c r="H11" s="135"/>
      <c r="I11" s="135"/>
      <c r="J11" s="63"/>
      <c r="K11" s="63"/>
      <c r="L11" s="33" t="s">
        <v>118</v>
      </c>
      <c r="M11" s="56" t="s">
        <v>90</v>
      </c>
      <c r="N11" s="658"/>
      <c r="O11" s="658"/>
      <c r="P11" s="658">
        <f>G11</f>
        <v>210000</v>
      </c>
      <c r="Q11" s="658"/>
      <c r="R11" s="658"/>
      <c r="S11" s="268">
        <f t="shared" ref="S11:S19" si="1">SUM(N11:R11)</f>
        <v>210000</v>
      </c>
    </row>
    <row r="12" spans="1:19" ht="46.5" x14ac:dyDescent="0.2">
      <c r="A12" s="33">
        <v>5</v>
      </c>
      <c r="B12" s="28" t="s">
        <v>541</v>
      </c>
      <c r="C12" s="635" t="s">
        <v>853</v>
      </c>
      <c r="D12" s="762"/>
      <c r="E12" s="33" t="s">
        <v>865</v>
      </c>
      <c r="F12" s="33" t="s">
        <v>831</v>
      </c>
      <c r="G12" s="430">
        <v>70000</v>
      </c>
      <c r="H12" s="135"/>
      <c r="I12" s="135"/>
      <c r="J12" s="63"/>
      <c r="K12" s="63"/>
      <c r="L12" s="33" t="s">
        <v>118</v>
      </c>
      <c r="M12" s="687" t="s">
        <v>2295</v>
      </c>
      <c r="N12" s="658"/>
      <c r="O12" s="658">
        <f>G12</f>
        <v>70000</v>
      </c>
      <c r="P12" s="658"/>
      <c r="Q12" s="658"/>
      <c r="R12" s="658"/>
      <c r="S12" s="268">
        <f t="shared" si="1"/>
        <v>70000</v>
      </c>
    </row>
    <row r="13" spans="1:19" ht="71.25" customHeight="1" x14ac:dyDescent="0.2">
      <c r="A13" s="128">
        <v>6</v>
      </c>
      <c r="B13" s="677" t="s">
        <v>2279</v>
      </c>
      <c r="C13" s="712" t="s">
        <v>854</v>
      </c>
      <c r="D13" s="762"/>
      <c r="E13" s="33" t="s">
        <v>866</v>
      </c>
      <c r="F13" s="33" t="s">
        <v>831</v>
      </c>
      <c r="G13" s="430">
        <v>100000</v>
      </c>
      <c r="H13" s="135"/>
      <c r="I13" s="135"/>
      <c r="J13" s="63"/>
      <c r="K13" s="63"/>
      <c r="L13" s="33" t="s">
        <v>115</v>
      </c>
      <c r="M13" s="56" t="s">
        <v>113</v>
      </c>
      <c r="N13" s="658"/>
      <c r="O13" s="658"/>
      <c r="P13" s="658"/>
      <c r="Q13" s="658"/>
      <c r="R13" s="658">
        <f>G13</f>
        <v>100000</v>
      </c>
      <c r="S13" s="268">
        <f t="shared" si="1"/>
        <v>100000</v>
      </c>
    </row>
    <row r="14" spans="1:19" ht="72" customHeight="1" x14ac:dyDescent="0.2">
      <c r="A14" s="33">
        <v>7</v>
      </c>
      <c r="B14" s="28" t="s">
        <v>542</v>
      </c>
      <c r="C14" s="712" t="s">
        <v>855</v>
      </c>
      <c r="D14" s="762"/>
      <c r="E14" s="33" t="s">
        <v>867</v>
      </c>
      <c r="F14" s="33" t="s">
        <v>831</v>
      </c>
      <c r="G14" s="430">
        <v>60000</v>
      </c>
      <c r="H14" s="135"/>
      <c r="I14" s="135"/>
      <c r="J14" s="63"/>
      <c r="K14" s="63"/>
      <c r="L14" s="33" t="s">
        <v>117</v>
      </c>
      <c r="M14" s="657" t="s">
        <v>95</v>
      </c>
      <c r="N14" s="658"/>
      <c r="O14" s="658">
        <f>G14</f>
        <v>60000</v>
      </c>
      <c r="P14" s="658"/>
      <c r="Q14" s="658"/>
      <c r="R14" s="658"/>
      <c r="S14" s="268">
        <f t="shared" si="1"/>
        <v>60000</v>
      </c>
    </row>
    <row r="15" spans="1:19" ht="69.75" x14ac:dyDescent="0.2">
      <c r="A15" s="128">
        <v>8</v>
      </c>
      <c r="B15" s="28" t="s">
        <v>543</v>
      </c>
      <c r="C15" s="712" t="s">
        <v>856</v>
      </c>
      <c r="D15" s="762"/>
      <c r="E15" s="33" t="s">
        <v>868</v>
      </c>
      <c r="F15" s="33" t="s">
        <v>831</v>
      </c>
      <c r="G15" s="430">
        <v>100000</v>
      </c>
      <c r="H15" s="135"/>
      <c r="I15" s="135"/>
      <c r="J15" s="63"/>
      <c r="K15" s="63"/>
      <c r="L15" s="33" t="s">
        <v>116</v>
      </c>
      <c r="M15" s="657" t="s">
        <v>90</v>
      </c>
      <c r="N15" s="658"/>
      <c r="O15" s="658"/>
      <c r="P15" s="658">
        <f>G15</f>
        <v>100000</v>
      </c>
      <c r="Q15" s="658"/>
      <c r="R15" s="658"/>
      <c r="S15" s="268">
        <f t="shared" si="1"/>
        <v>100000</v>
      </c>
    </row>
    <row r="16" spans="1:19" ht="69.75" x14ac:dyDescent="0.2">
      <c r="A16" s="33">
        <v>9</v>
      </c>
      <c r="B16" s="28" t="s">
        <v>544</v>
      </c>
      <c r="C16" s="712" t="s">
        <v>857</v>
      </c>
      <c r="D16" s="762"/>
      <c r="E16" s="33" t="s">
        <v>869</v>
      </c>
      <c r="F16" s="33" t="s">
        <v>831</v>
      </c>
      <c r="G16" s="430">
        <v>60000</v>
      </c>
      <c r="H16" s="135"/>
      <c r="I16" s="135"/>
      <c r="J16" s="63"/>
      <c r="K16" s="63"/>
      <c r="L16" s="33" t="s">
        <v>2249</v>
      </c>
      <c r="M16" s="657" t="s">
        <v>90</v>
      </c>
      <c r="N16" s="658"/>
      <c r="O16" s="658"/>
      <c r="P16" s="658">
        <f>G16</f>
        <v>60000</v>
      </c>
      <c r="Q16" s="658"/>
      <c r="R16" s="658"/>
      <c r="S16" s="268">
        <f t="shared" si="1"/>
        <v>60000</v>
      </c>
    </row>
    <row r="17" spans="1:19" ht="69.75" x14ac:dyDescent="0.2">
      <c r="A17" s="128">
        <v>10</v>
      </c>
      <c r="B17" s="28" t="s">
        <v>545</v>
      </c>
      <c r="C17" s="712" t="s">
        <v>858</v>
      </c>
      <c r="D17" s="762"/>
      <c r="E17" s="33" t="s">
        <v>872</v>
      </c>
      <c r="F17" s="33" t="s">
        <v>831</v>
      </c>
      <c r="G17" s="430">
        <v>127000</v>
      </c>
      <c r="H17" s="135"/>
      <c r="I17" s="135"/>
      <c r="J17" s="63"/>
      <c r="K17" s="63"/>
      <c r="L17" s="33" t="s">
        <v>119</v>
      </c>
      <c r="M17" s="711" t="s">
        <v>114</v>
      </c>
      <c r="N17" s="658"/>
      <c r="O17" s="658"/>
      <c r="P17" s="658"/>
      <c r="Q17" s="658"/>
      <c r="R17" s="658">
        <f>G17</f>
        <v>127000</v>
      </c>
      <c r="S17" s="268">
        <f t="shared" si="1"/>
        <v>127000</v>
      </c>
    </row>
    <row r="18" spans="1:19" ht="69.75" x14ac:dyDescent="0.2">
      <c r="A18" s="33">
        <v>11</v>
      </c>
      <c r="B18" s="28" t="s">
        <v>546</v>
      </c>
      <c r="C18" s="712" t="s">
        <v>859</v>
      </c>
      <c r="D18" s="762"/>
      <c r="E18" s="33" t="s">
        <v>871</v>
      </c>
      <c r="F18" s="33" t="s">
        <v>831</v>
      </c>
      <c r="G18" s="430">
        <v>30000</v>
      </c>
      <c r="H18" s="135"/>
      <c r="I18" s="135"/>
      <c r="J18" s="63"/>
      <c r="K18" s="63"/>
      <c r="L18" s="33" t="s">
        <v>120</v>
      </c>
      <c r="M18" s="657" t="s">
        <v>90</v>
      </c>
      <c r="N18" s="658"/>
      <c r="O18" s="658"/>
      <c r="P18" s="658">
        <f>G18</f>
        <v>30000</v>
      </c>
      <c r="Q18" s="658"/>
      <c r="R18" s="658"/>
      <c r="S18" s="268">
        <f t="shared" si="1"/>
        <v>30000</v>
      </c>
    </row>
    <row r="19" spans="1:19" ht="93" x14ac:dyDescent="0.2">
      <c r="A19" s="128">
        <v>12</v>
      </c>
      <c r="B19" s="28" t="s">
        <v>547</v>
      </c>
      <c r="C19" s="712" t="s">
        <v>860</v>
      </c>
      <c r="D19" s="754"/>
      <c r="E19" s="33" t="s">
        <v>870</v>
      </c>
      <c r="F19" s="33" t="s">
        <v>831</v>
      </c>
      <c r="G19" s="430">
        <v>70000</v>
      </c>
      <c r="H19" s="135"/>
      <c r="I19" s="135"/>
      <c r="J19" s="63"/>
      <c r="K19" s="63"/>
      <c r="L19" s="33" t="s">
        <v>121</v>
      </c>
      <c r="M19" s="657" t="s">
        <v>95</v>
      </c>
      <c r="N19" s="658"/>
      <c r="O19" s="658">
        <f>G19</f>
        <v>70000</v>
      </c>
      <c r="P19" s="658"/>
      <c r="Q19" s="658"/>
      <c r="R19" s="658"/>
      <c r="S19" s="268">
        <f t="shared" si="1"/>
        <v>70000</v>
      </c>
    </row>
    <row r="20" spans="1:19" x14ac:dyDescent="0.2">
      <c r="M20" s="657"/>
      <c r="N20" s="715">
        <f>SUM(N8:N19)</f>
        <v>0</v>
      </c>
      <c r="O20" s="715">
        <f t="shared" ref="O20:S20" si="2">SUM(O8:O19)</f>
        <v>225000</v>
      </c>
      <c r="P20" s="715">
        <f t="shared" si="2"/>
        <v>850000</v>
      </c>
      <c r="Q20" s="715">
        <f t="shared" si="2"/>
        <v>0</v>
      </c>
      <c r="R20" s="715">
        <f t="shared" si="2"/>
        <v>533300</v>
      </c>
      <c r="S20" s="715">
        <f t="shared" si="2"/>
        <v>1608300</v>
      </c>
    </row>
    <row r="21" spans="1:19" x14ac:dyDescent="0.2">
      <c r="M21" s="657"/>
    </row>
    <row r="22" spans="1:19" x14ac:dyDescent="0.2">
      <c r="M22" s="657"/>
    </row>
    <row r="23" spans="1:19" x14ac:dyDescent="0.2">
      <c r="M23" s="657"/>
    </row>
  </sheetData>
  <mergeCells count="14">
    <mergeCell ref="D8:D19"/>
    <mergeCell ref="A1:L1"/>
    <mergeCell ref="A2:L2"/>
    <mergeCell ref="A3:L3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E13" sqref="E13"/>
    </sheetView>
  </sheetViews>
  <sheetFormatPr defaultColWidth="8.875" defaultRowHeight="23.25" x14ac:dyDescent="0.5"/>
  <cols>
    <col min="1" max="1" width="20.25" style="60" customWidth="1"/>
    <col min="2" max="2" width="24.625" style="60" customWidth="1"/>
    <col min="3" max="4" width="21.125" style="60" customWidth="1"/>
    <col min="5" max="5" width="15.625" style="60" customWidth="1"/>
    <col min="6" max="6" width="21" style="60" customWidth="1"/>
    <col min="7" max="7" width="18" style="60" customWidth="1"/>
    <col min="8" max="8" width="18.6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8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ht="21" customHeight="1" x14ac:dyDescent="0.5">
      <c r="A2" s="778" t="s">
        <v>1597</v>
      </c>
      <c r="B2" s="778"/>
      <c r="C2" s="778"/>
      <c r="D2" s="778"/>
      <c r="E2" s="778"/>
      <c r="F2" s="778"/>
      <c r="G2" s="778"/>
      <c r="H2" s="778"/>
    </row>
    <row r="3" spans="1:8" ht="21" customHeight="1" x14ac:dyDescent="0.5">
      <c r="A3" s="778" t="s">
        <v>1248</v>
      </c>
      <c r="B3" s="778"/>
      <c r="C3" s="778"/>
      <c r="D3" s="778"/>
      <c r="E3" s="778"/>
      <c r="F3" s="778"/>
      <c r="G3" s="778"/>
      <c r="H3" s="778"/>
    </row>
    <row r="4" spans="1:8" ht="21" customHeight="1" x14ac:dyDescent="0.5">
      <c r="A4" s="778" t="s">
        <v>599</v>
      </c>
      <c r="B4" s="778"/>
      <c r="C4" s="778"/>
      <c r="D4" s="778"/>
      <c r="E4" s="778"/>
      <c r="F4" s="778"/>
      <c r="G4" s="778"/>
      <c r="H4" s="778"/>
    </row>
    <row r="5" spans="1:8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8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8" ht="48" customHeight="1" x14ac:dyDescent="0.5">
      <c r="A7" s="873" t="s">
        <v>1577</v>
      </c>
      <c r="B7" s="262" t="s">
        <v>1578</v>
      </c>
      <c r="C7" s="873" t="s">
        <v>1579</v>
      </c>
      <c r="D7" s="873" t="s">
        <v>1580</v>
      </c>
      <c r="E7" s="873" t="s">
        <v>1581</v>
      </c>
      <c r="F7" s="873" t="s">
        <v>1580</v>
      </c>
      <c r="G7" s="873" t="s">
        <v>1582</v>
      </c>
      <c r="H7" s="873" t="s">
        <v>1583</v>
      </c>
    </row>
    <row r="8" spans="1:8" ht="24.75" customHeight="1" x14ac:dyDescent="0.5">
      <c r="A8" s="861"/>
      <c r="B8" s="262" t="s">
        <v>1584</v>
      </c>
      <c r="C8" s="861"/>
      <c r="D8" s="861"/>
      <c r="E8" s="861"/>
      <c r="F8" s="861"/>
      <c r="G8" s="861"/>
      <c r="H8" s="861"/>
    </row>
    <row r="9" spans="1:8" ht="46.5" x14ac:dyDescent="0.5">
      <c r="A9" s="262" t="s">
        <v>1585</v>
      </c>
      <c r="B9" s="262" t="s">
        <v>1586</v>
      </c>
      <c r="C9" s="262"/>
      <c r="D9" s="262"/>
      <c r="E9" s="262"/>
      <c r="F9" s="262"/>
      <c r="G9" s="262"/>
      <c r="H9" s="262"/>
    </row>
    <row r="10" spans="1:8" ht="46.5" x14ac:dyDescent="0.5">
      <c r="A10" s="262" t="s">
        <v>1587</v>
      </c>
      <c r="B10" s="262" t="s">
        <v>1588</v>
      </c>
      <c r="C10" s="262"/>
      <c r="D10" s="262"/>
      <c r="E10" s="262"/>
      <c r="F10" s="262"/>
      <c r="G10" s="262"/>
      <c r="H10" s="262"/>
    </row>
    <row r="11" spans="1:8" ht="46.5" x14ac:dyDescent="0.5">
      <c r="A11" s="261" t="s">
        <v>1589</v>
      </c>
      <c r="B11" s="261" t="s">
        <v>1590</v>
      </c>
      <c r="C11" s="261" t="s">
        <v>1591</v>
      </c>
      <c r="D11" s="261" t="s">
        <v>1592</v>
      </c>
      <c r="E11" s="261" t="s">
        <v>1593</v>
      </c>
      <c r="F11" s="261" t="s">
        <v>1594</v>
      </c>
      <c r="G11" s="261" t="s">
        <v>1595</v>
      </c>
      <c r="H11" s="261" t="s">
        <v>1596</v>
      </c>
    </row>
  </sheetData>
  <mergeCells count="15">
    <mergeCell ref="G7:G8"/>
    <mergeCell ref="H7:H8"/>
    <mergeCell ref="A7:A8"/>
    <mergeCell ref="C7:C8"/>
    <mergeCell ref="D7:D8"/>
    <mergeCell ref="E7:E8"/>
    <mergeCell ref="F7:F8"/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"/>
  <sheetViews>
    <sheetView zoomScale="90" zoomScaleNormal="90" workbookViewId="0">
      <selection activeCell="D15" sqref="D15"/>
    </sheetView>
  </sheetViews>
  <sheetFormatPr defaultColWidth="8.875" defaultRowHeight="23.25" x14ac:dyDescent="0.2"/>
  <cols>
    <col min="1" max="1" width="6.125" style="1" customWidth="1"/>
    <col min="2" max="2" width="25" style="1" customWidth="1"/>
    <col min="3" max="4" width="17.25" style="1" customWidth="1"/>
    <col min="5" max="5" width="23.875" style="1" customWidth="1"/>
    <col min="6" max="6" width="12.75" style="1" customWidth="1"/>
    <col min="7" max="7" width="10.75" style="1" customWidth="1"/>
    <col min="8" max="9" width="9.25" style="36" customWidth="1"/>
    <col min="10" max="11" width="9.25" style="1" customWidth="1"/>
    <col min="12" max="12" width="14.375" style="1" customWidth="1"/>
    <col min="13" max="13" width="8.875" style="1"/>
    <col min="14" max="14" width="13.625" style="1" customWidth="1"/>
    <col min="15" max="16384" width="8.875" style="1"/>
  </cols>
  <sheetData>
    <row r="1" spans="1:12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2" s="49" customFormat="1" x14ac:dyDescent="0.2">
      <c r="A3" s="857" t="s">
        <v>1269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166" t="s">
        <v>8</v>
      </c>
      <c r="K6" s="166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166" t="s">
        <v>12</v>
      </c>
      <c r="K7" s="166" t="s">
        <v>13</v>
      </c>
      <c r="L7" s="791"/>
    </row>
    <row r="8" spans="1:12" ht="139.5" x14ac:dyDescent="0.2">
      <c r="A8" s="167">
        <v>1</v>
      </c>
      <c r="B8" s="165" t="s">
        <v>1254</v>
      </c>
      <c r="C8" s="165" t="s">
        <v>1255</v>
      </c>
      <c r="D8" s="635" t="s">
        <v>2360</v>
      </c>
      <c r="E8" s="75" t="s">
        <v>1270</v>
      </c>
      <c r="F8" s="32" t="s">
        <v>1256</v>
      </c>
      <c r="G8" s="229"/>
      <c r="H8" s="229"/>
      <c r="I8" s="229"/>
      <c r="J8" s="229"/>
      <c r="K8" s="229"/>
      <c r="L8" s="32" t="s">
        <v>2232</v>
      </c>
    </row>
    <row r="9" spans="1:12" ht="255.75" x14ac:dyDescent="0.2">
      <c r="A9" s="35">
        <v>2</v>
      </c>
      <c r="B9" s="115" t="s">
        <v>1257</v>
      </c>
      <c r="C9" s="115" t="s">
        <v>1258</v>
      </c>
      <c r="D9" s="124" t="s">
        <v>2361</v>
      </c>
      <c r="E9" s="115" t="s">
        <v>1259</v>
      </c>
      <c r="F9" s="115" t="s">
        <v>1260</v>
      </c>
      <c r="G9" s="14"/>
      <c r="H9" s="45"/>
      <c r="I9" s="45"/>
      <c r="J9" s="14"/>
      <c r="K9" s="14"/>
      <c r="L9" s="32" t="s">
        <v>1261</v>
      </c>
    </row>
    <row r="10" spans="1:12" ht="143.25" customHeight="1" x14ac:dyDescent="0.2">
      <c r="A10" s="35">
        <v>3</v>
      </c>
      <c r="B10" s="115" t="s">
        <v>1262</v>
      </c>
      <c r="C10" s="115" t="s">
        <v>1263</v>
      </c>
      <c r="D10" s="643" t="s">
        <v>2362</v>
      </c>
      <c r="E10" s="115" t="s">
        <v>1264</v>
      </c>
      <c r="F10" s="115" t="s">
        <v>1260</v>
      </c>
      <c r="G10" s="14"/>
      <c r="H10" s="45"/>
      <c r="I10" s="45"/>
      <c r="J10" s="14"/>
      <c r="K10" s="14"/>
      <c r="L10" s="32" t="s">
        <v>1265</v>
      </c>
    </row>
    <row r="11" spans="1:12" ht="69.75" x14ac:dyDescent="0.2">
      <c r="A11" s="35">
        <v>4</v>
      </c>
      <c r="B11" s="115" t="s">
        <v>1266</v>
      </c>
      <c r="C11" s="115" t="s">
        <v>1267</v>
      </c>
      <c r="D11" s="643" t="s">
        <v>2363</v>
      </c>
      <c r="E11" s="115" t="s">
        <v>1268</v>
      </c>
      <c r="F11" s="115" t="s">
        <v>1260</v>
      </c>
      <c r="G11" s="14"/>
      <c r="H11" s="45"/>
      <c r="I11" s="45"/>
      <c r="J11" s="14"/>
      <c r="K11" s="14"/>
      <c r="L11" s="32" t="s">
        <v>1261</v>
      </c>
    </row>
  </sheetData>
  <mergeCells count="13">
    <mergeCell ref="A1:L1"/>
    <mergeCell ref="A2:L2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90" zoomScaleNormal="90" workbookViewId="0">
      <selection activeCell="E8" sqref="E8"/>
    </sheetView>
  </sheetViews>
  <sheetFormatPr defaultColWidth="8.875" defaultRowHeight="23.25" x14ac:dyDescent="0.5"/>
  <cols>
    <col min="1" max="1" width="11.375" style="60" customWidth="1"/>
    <col min="2" max="2" width="36.375" style="60" customWidth="1"/>
    <col min="3" max="3" width="23.625" style="60" customWidth="1"/>
    <col min="4" max="4" width="27" style="60" customWidth="1"/>
    <col min="5" max="5" width="17.75" style="60" customWidth="1"/>
    <col min="6" max="6" width="9.875" style="60" customWidth="1"/>
    <col min="7" max="7" width="18.125" style="60" customWidth="1"/>
    <col min="8" max="8" width="22.75" style="60" customWidth="1"/>
    <col min="9" max="16384" width="8.875" style="60"/>
  </cols>
  <sheetData>
    <row r="1" spans="1:8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1269</v>
      </c>
      <c r="B3" s="778"/>
      <c r="C3" s="778"/>
      <c r="D3" s="778"/>
      <c r="E3" s="778"/>
      <c r="F3" s="778"/>
      <c r="G3" s="778"/>
      <c r="H3" s="778"/>
    </row>
    <row r="4" spans="1:8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8" ht="232.5" x14ac:dyDescent="0.5">
      <c r="A6" s="263" t="s">
        <v>1543</v>
      </c>
      <c r="B6" s="115" t="s">
        <v>1544</v>
      </c>
      <c r="C6" s="115" t="s">
        <v>1545</v>
      </c>
      <c r="D6" s="115" t="s">
        <v>1546</v>
      </c>
      <c r="E6" s="115" t="s">
        <v>1549</v>
      </c>
      <c r="F6" s="115"/>
      <c r="G6" s="115" t="s">
        <v>1548</v>
      </c>
      <c r="H6" s="115" t="s">
        <v>1547</v>
      </c>
    </row>
  </sheetData>
  <mergeCells count="4"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D12" sqref="D12"/>
    </sheetView>
  </sheetViews>
  <sheetFormatPr defaultColWidth="8.875" defaultRowHeight="23.25" x14ac:dyDescent="0.5"/>
  <cols>
    <col min="1" max="1" width="24.625" style="60" customWidth="1"/>
    <col min="2" max="2" width="23.25" style="60" customWidth="1"/>
    <col min="3" max="3" width="26.625" style="60" customWidth="1"/>
    <col min="4" max="4" width="23.375" style="60" customWidth="1"/>
    <col min="5" max="5" width="19.875" style="60" customWidth="1"/>
    <col min="6" max="6" width="13.625" style="60" customWidth="1"/>
    <col min="7" max="7" width="18.25" style="60" customWidth="1"/>
    <col min="8" max="8" width="14.6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8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1269</v>
      </c>
      <c r="B3" s="778"/>
      <c r="C3" s="778"/>
      <c r="D3" s="778"/>
      <c r="E3" s="778"/>
      <c r="F3" s="778"/>
      <c r="G3" s="778"/>
      <c r="H3" s="778"/>
    </row>
    <row r="4" spans="1:8" x14ac:dyDescent="0.5">
      <c r="A4" s="778" t="s">
        <v>599</v>
      </c>
      <c r="B4" s="778"/>
      <c r="C4" s="778"/>
      <c r="D4" s="778"/>
      <c r="E4" s="778"/>
      <c r="F4" s="778"/>
      <c r="G4" s="778"/>
      <c r="H4" s="778"/>
    </row>
    <row r="5" spans="1:8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8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8" ht="162.75" x14ac:dyDescent="0.5">
      <c r="A7" s="262" t="s">
        <v>1527</v>
      </c>
      <c r="B7" s="262" t="s">
        <v>1270</v>
      </c>
      <c r="C7" s="262" t="s">
        <v>1528</v>
      </c>
      <c r="D7" s="262" t="s">
        <v>1529</v>
      </c>
      <c r="E7" s="262" t="s">
        <v>1530</v>
      </c>
      <c r="F7" s="262" t="s">
        <v>1531</v>
      </c>
      <c r="G7" s="262" t="s">
        <v>1530</v>
      </c>
      <c r="H7" s="262" t="s">
        <v>1532</v>
      </c>
    </row>
    <row r="8" spans="1:8" ht="139.5" x14ac:dyDescent="0.5">
      <c r="A8" s="262" t="s">
        <v>1533</v>
      </c>
      <c r="B8" s="262" t="s">
        <v>1534</v>
      </c>
      <c r="C8" s="262" t="s">
        <v>1535</v>
      </c>
      <c r="D8" s="262" t="s">
        <v>1536</v>
      </c>
      <c r="E8" s="262" t="s">
        <v>1537</v>
      </c>
      <c r="F8" s="262"/>
      <c r="G8" s="262"/>
      <c r="H8" s="262"/>
    </row>
    <row r="9" spans="1:8" ht="258" customHeight="1" x14ac:dyDescent="0.5">
      <c r="A9" s="262" t="s">
        <v>1538</v>
      </c>
      <c r="B9" s="262" t="s">
        <v>1539</v>
      </c>
      <c r="C9" s="262" t="s">
        <v>1537</v>
      </c>
      <c r="D9" s="262" t="s">
        <v>1540</v>
      </c>
      <c r="E9" s="262"/>
      <c r="F9" s="262"/>
      <c r="G9" s="262"/>
      <c r="H9" s="262"/>
    </row>
    <row r="10" spans="1:8" ht="93" x14ac:dyDescent="0.5">
      <c r="A10" s="262"/>
      <c r="B10" s="262"/>
      <c r="C10" s="262" t="s">
        <v>1541</v>
      </c>
      <c r="D10" s="262" t="s">
        <v>1542</v>
      </c>
      <c r="E10" s="262"/>
      <c r="F10" s="262"/>
      <c r="G10" s="262"/>
      <c r="H10" s="262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90" zoomScaleNormal="90" workbookViewId="0">
      <selection activeCell="D23" sqref="D23:D25"/>
    </sheetView>
  </sheetViews>
  <sheetFormatPr defaultColWidth="9" defaultRowHeight="23.25" x14ac:dyDescent="0.2"/>
  <cols>
    <col min="1" max="1" width="5.75" style="1" bestFit="1" customWidth="1"/>
    <col min="2" max="2" width="28.125" style="1" customWidth="1"/>
    <col min="3" max="3" width="22.875" style="1" customWidth="1"/>
    <col min="4" max="4" width="26.25" style="1" customWidth="1"/>
    <col min="5" max="5" width="11.125" style="1" customWidth="1"/>
    <col min="6" max="6" width="12.625" style="1" customWidth="1"/>
    <col min="7" max="7" width="10.75" style="1" customWidth="1"/>
    <col min="8" max="9" width="9.25" style="36" customWidth="1"/>
    <col min="10" max="11" width="9.25" style="1" customWidth="1"/>
    <col min="12" max="12" width="13.125" style="557" customWidth="1"/>
    <col min="13" max="13" width="9" style="1"/>
    <col min="14" max="14" width="13.625" style="1" customWidth="1"/>
    <col min="15" max="15" width="11.875" style="1" bestFit="1" customWidth="1"/>
    <col min="16" max="16" width="10.375" style="1" bestFit="1" customWidth="1"/>
    <col min="17" max="18" width="9.125" style="1" bestFit="1" customWidth="1"/>
    <col min="19" max="19" width="11.875" style="1" bestFit="1" customWidth="1"/>
    <col min="20" max="16384" width="9" style="1"/>
  </cols>
  <sheetData>
    <row r="1" spans="1:19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9" x14ac:dyDescent="0.2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9" s="49" customFormat="1" x14ac:dyDescent="0.2">
      <c r="A3" s="857" t="s">
        <v>1292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9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390" t="s">
        <v>6</v>
      </c>
      <c r="I6" s="390" t="s">
        <v>7</v>
      </c>
      <c r="J6" s="388" t="s">
        <v>8</v>
      </c>
      <c r="K6" s="388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390" t="s">
        <v>10</v>
      </c>
      <c r="I7" s="390" t="s">
        <v>11</v>
      </c>
      <c r="J7" s="388" t="s">
        <v>12</v>
      </c>
      <c r="K7" s="388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93" x14ac:dyDescent="0.2">
      <c r="A8" s="420">
        <v>1</v>
      </c>
      <c r="B8" s="28" t="s">
        <v>395</v>
      </c>
      <c r="C8" s="389" t="s">
        <v>1271</v>
      </c>
      <c r="D8" s="887" t="s">
        <v>2364</v>
      </c>
      <c r="E8" s="33" t="s">
        <v>1272</v>
      </c>
      <c r="F8" s="389" t="s">
        <v>1273</v>
      </c>
      <c r="G8" s="401">
        <v>20000</v>
      </c>
      <c r="H8" s="401">
        <v>20000</v>
      </c>
      <c r="I8" s="402"/>
      <c r="J8" s="402"/>
      <c r="K8" s="230"/>
      <c r="L8" s="573" t="s">
        <v>384</v>
      </c>
      <c r="M8" s="1" t="s">
        <v>151</v>
      </c>
      <c r="N8" s="2"/>
      <c r="O8" s="2"/>
      <c r="P8" s="2">
        <f>G8</f>
        <v>20000</v>
      </c>
      <c r="Q8" s="2"/>
      <c r="R8" s="2"/>
      <c r="S8" s="38">
        <f>SUM(N8:R8)</f>
        <v>20000</v>
      </c>
    </row>
    <row r="9" spans="1:19" s="95" customFormat="1" ht="93" x14ac:dyDescent="0.2">
      <c r="A9" s="428">
        <v>2</v>
      </c>
      <c r="B9" s="28" t="s">
        <v>396</v>
      </c>
      <c r="C9" s="403" t="s">
        <v>1274</v>
      </c>
      <c r="D9" s="831"/>
      <c r="E9" s="391" t="s">
        <v>1272</v>
      </c>
      <c r="F9" s="389" t="s">
        <v>1275</v>
      </c>
      <c r="G9" s="220">
        <v>29200</v>
      </c>
      <c r="H9" s="401">
        <v>29200</v>
      </c>
      <c r="I9" s="393"/>
      <c r="J9" s="393"/>
      <c r="K9" s="239"/>
      <c r="L9" s="33" t="s">
        <v>385</v>
      </c>
      <c r="M9" s="95" t="s">
        <v>95</v>
      </c>
      <c r="N9" s="267"/>
      <c r="O9" s="253">
        <f>G9</f>
        <v>29200</v>
      </c>
      <c r="P9" s="267"/>
      <c r="Q9" s="267"/>
      <c r="R9" s="114"/>
      <c r="S9" s="268">
        <f t="shared" ref="S9" si="0">SUM(N9:R9)</f>
        <v>29200</v>
      </c>
    </row>
    <row r="10" spans="1:19" ht="69.75" x14ac:dyDescent="0.2">
      <c r="A10" s="420">
        <v>3</v>
      </c>
      <c r="B10" s="28" t="s">
        <v>397</v>
      </c>
      <c r="C10" s="28" t="s">
        <v>1276</v>
      </c>
      <c r="D10" s="887" t="s">
        <v>2365</v>
      </c>
      <c r="E10" s="33" t="s">
        <v>1277</v>
      </c>
      <c r="F10" s="389" t="s">
        <v>1278</v>
      </c>
      <c r="G10" s="136">
        <v>20000</v>
      </c>
      <c r="H10" s="401">
        <v>20000</v>
      </c>
      <c r="I10" s="393"/>
      <c r="J10" s="393"/>
      <c r="K10" s="239"/>
      <c r="L10" s="573" t="s">
        <v>385</v>
      </c>
      <c r="M10" s="1" t="s">
        <v>95</v>
      </c>
      <c r="N10" s="39"/>
      <c r="O10" s="37">
        <f>G10</f>
        <v>20000</v>
      </c>
      <c r="P10" s="39"/>
      <c r="Q10" s="39"/>
      <c r="R10" s="2"/>
      <c r="S10" s="38">
        <f t="shared" ref="S10:S34" si="1">SUM(N10:R10)</f>
        <v>20000</v>
      </c>
    </row>
    <row r="11" spans="1:19" ht="116.25" x14ac:dyDescent="0.2">
      <c r="A11" s="428">
        <v>4</v>
      </c>
      <c r="B11" s="28" t="s">
        <v>398</v>
      </c>
      <c r="C11" s="389" t="s">
        <v>1279</v>
      </c>
      <c r="D11" s="888"/>
      <c r="E11" s="33" t="s">
        <v>1280</v>
      </c>
      <c r="F11" s="63" t="s">
        <v>1281</v>
      </c>
      <c r="G11" s="136">
        <v>38000</v>
      </c>
      <c r="H11" s="128"/>
      <c r="I11" s="128"/>
      <c r="J11" s="135">
        <v>38000</v>
      </c>
      <c r="K11" s="63"/>
      <c r="L11" s="573" t="s">
        <v>384</v>
      </c>
      <c r="M11" s="1" t="s">
        <v>95</v>
      </c>
      <c r="N11" s="39"/>
      <c r="O11" s="37">
        <f>G11</f>
        <v>38000</v>
      </c>
      <c r="P11" s="39"/>
      <c r="Q11" s="39"/>
      <c r="R11" s="2"/>
      <c r="S11" s="38">
        <f t="shared" si="1"/>
        <v>38000</v>
      </c>
    </row>
    <row r="12" spans="1:19" ht="46.5" x14ac:dyDescent="0.2">
      <c r="A12" s="420">
        <v>5</v>
      </c>
      <c r="B12" s="28" t="s">
        <v>399</v>
      </c>
      <c r="C12" s="753" t="s">
        <v>1282</v>
      </c>
      <c r="D12" s="888"/>
      <c r="E12" s="33" t="s">
        <v>1283</v>
      </c>
      <c r="F12" s="63" t="s">
        <v>1284</v>
      </c>
      <c r="G12" s="136">
        <v>35000</v>
      </c>
      <c r="H12" s="63"/>
      <c r="I12" s="63"/>
      <c r="J12" s="135">
        <v>35000</v>
      </c>
      <c r="K12" s="63"/>
      <c r="L12" s="573" t="s">
        <v>384</v>
      </c>
      <c r="M12" s="1" t="s">
        <v>95</v>
      </c>
      <c r="N12" s="39"/>
      <c r="O12" s="37">
        <f t="shared" ref="O12:O15" si="2">G12</f>
        <v>35000</v>
      </c>
      <c r="P12" s="39"/>
      <c r="Q12" s="39"/>
      <c r="R12" s="2"/>
      <c r="S12" s="38">
        <f t="shared" si="1"/>
        <v>35000</v>
      </c>
    </row>
    <row r="13" spans="1:19" ht="46.5" x14ac:dyDescent="0.2">
      <c r="A13" s="428">
        <v>6</v>
      </c>
      <c r="B13" s="28" t="s">
        <v>400</v>
      </c>
      <c r="C13" s="754"/>
      <c r="D13" s="888"/>
      <c r="E13" s="33" t="s">
        <v>1285</v>
      </c>
      <c r="F13" s="63"/>
      <c r="G13" s="136">
        <v>45000</v>
      </c>
      <c r="H13" s="135"/>
      <c r="I13" s="135"/>
      <c r="J13" s="135">
        <v>45000</v>
      </c>
      <c r="K13" s="63"/>
      <c r="L13" s="573" t="s">
        <v>384</v>
      </c>
      <c r="M13" s="1" t="s">
        <v>95</v>
      </c>
      <c r="N13" s="39"/>
      <c r="O13" s="37">
        <f t="shared" si="2"/>
        <v>45000</v>
      </c>
      <c r="P13" s="39"/>
      <c r="Q13" s="39"/>
      <c r="R13" s="2"/>
      <c r="S13" s="38">
        <f t="shared" si="1"/>
        <v>45000</v>
      </c>
    </row>
    <row r="14" spans="1:19" ht="48.75" customHeight="1" x14ac:dyDescent="0.2">
      <c r="A14" s="420">
        <v>7</v>
      </c>
      <c r="B14" s="28" t="s">
        <v>401</v>
      </c>
      <c r="C14" s="389" t="s">
        <v>1286</v>
      </c>
      <c r="D14" s="888"/>
      <c r="E14" s="33" t="s">
        <v>1287</v>
      </c>
      <c r="F14" s="63"/>
      <c r="G14" s="136">
        <v>5760</v>
      </c>
      <c r="H14" s="63"/>
      <c r="I14" s="63"/>
      <c r="J14" s="63"/>
      <c r="K14" s="136">
        <v>5760</v>
      </c>
      <c r="L14" s="573" t="s">
        <v>384</v>
      </c>
      <c r="M14" s="1" t="s">
        <v>95</v>
      </c>
      <c r="N14" s="39"/>
      <c r="O14" s="37">
        <f t="shared" si="2"/>
        <v>5760</v>
      </c>
      <c r="P14" s="39"/>
      <c r="Q14" s="39"/>
      <c r="R14" s="2"/>
      <c r="S14" s="38">
        <f t="shared" si="1"/>
        <v>5760</v>
      </c>
    </row>
    <row r="15" spans="1:19" ht="116.25" x14ac:dyDescent="0.2">
      <c r="A15" s="428">
        <v>8</v>
      </c>
      <c r="B15" s="28" t="s">
        <v>402</v>
      </c>
      <c r="C15" s="389" t="s">
        <v>1288</v>
      </c>
      <c r="D15" s="831"/>
      <c r="E15" s="33" t="s">
        <v>1285</v>
      </c>
      <c r="F15" s="63"/>
      <c r="G15" s="136">
        <v>55080</v>
      </c>
      <c r="H15" s="63"/>
      <c r="I15" s="404">
        <v>55080</v>
      </c>
      <c r="J15" s="63"/>
      <c r="K15" s="63"/>
      <c r="L15" s="573" t="s">
        <v>384</v>
      </c>
      <c r="M15" s="1" t="s">
        <v>95</v>
      </c>
      <c r="N15" s="39"/>
      <c r="O15" s="37">
        <f t="shared" si="2"/>
        <v>55080</v>
      </c>
      <c r="P15" s="39"/>
      <c r="Q15" s="39"/>
      <c r="R15" s="2"/>
      <c r="S15" s="38">
        <f t="shared" si="1"/>
        <v>55080</v>
      </c>
    </row>
    <row r="16" spans="1:19" ht="116.25" customHeight="1" x14ac:dyDescent="0.2">
      <c r="A16" s="420">
        <v>9</v>
      </c>
      <c r="B16" s="389" t="s">
        <v>403</v>
      </c>
      <c r="C16" s="115" t="s">
        <v>1289</v>
      </c>
      <c r="D16" s="938" t="s">
        <v>2366</v>
      </c>
      <c r="E16" s="392"/>
      <c r="F16" s="392"/>
      <c r="G16" s="33" t="s">
        <v>79</v>
      </c>
      <c r="H16" s="33"/>
      <c r="I16" s="33"/>
      <c r="J16" s="33"/>
      <c r="K16" s="33"/>
      <c r="L16" s="863" t="s">
        <v>406</v>
      </c>
      <c r="N16" s="39"/>
      <c r="O16" s="39"/>
      <c r="P16" s="39"/>
      <c r="Q16" s="39"/>
      <c r="R16" s="2"/>
      <c r="S16" s="38">
        <f t="shared" si="1"/>
        <v>0</v>
      </c>
    </row>
    <row r="17" spans="1:19" ht="141" customHeight="1" x14ac:dyDescent="0.2">
      <c r="A17" s="428">
        <v>10</v>
      </c>
      <c r="B17" s="389" t="s">
        <v>2152</v>
      </c>
      <c r="C17" s="14" t="s">
        <v>1290</v>
      </c>
      <c r="D17" s="939"/>
      <c r="E17" s="405"/>
      <c r="F17" s="405"/>
      <c r="G17" s="33" t="s">
        <v>79</v>
      </c>
      <c r="H17" s="33"/>
      <c r="I17" s="33"/>
      <c r="J17" s="33"/>
      <c r="K17" s="33"/>
      <c r="L17" s="864"/>
      <c r="N17" s="39"/>
      <c r="O17" s="39"/>
      <c r="P17" s="39"/>
      <c r="Q17" s="39"/>
      <c r="R17" s="2"/>
      <c r="S17" s="38">
        <f t="shared" si="1"/>
        <v>0</v>
      </c>
    </row>
    <row r="18" spans="1:19" ht="96" customHeight="1" x14ac:dyDescent="0.2">
      <c r="A18" s="420">
        <v>11</v>
      </c>
      <c r="B18" s="389" t="s">
        <v>407</v>
      </c>
      <c r="C18" s="14"/>
      <c r="D18" s="939"/>
      <c r="E18" s="14"/>
      <c r="F18" s="392"/>
      <c r="G18" s="33" t="s">
        <v>79</v>
      </c>
      <c r="H18" s="33"/>
      <c r="I18" s="33"/>
      <c r="J18" s="33"/>
      <c r="K18" s="33"/>
      <c r="L18" s="864"/>
      <c r="N18" s="39"/>
      <c r="O18" s="39"/>
      <c r="P18" s="39"/>
      <c r="Q18" s="39"/>
      <c r="R18" s="2"/>
      <c r="S18" s="38">
        <f t="shared" si="1"/>
        <v>0</v>
      </c>
    </row>
    <row r="19" spans="1:19" ht="165" customHeight="1" x14ac:dyDescent="0.2">
      <c r="A19" s="428">
        <v>12</v>
      </c>
      <c r="B19" s="389" t="s">
        <v>408</v>
      </c>
      <c r="C19" s="115" t="s">
        <v>1291</v>
      </c>
      <c r="D19" s="939"/>
      <c r="E19" s="14"/>
      <c r="F19" s="392"/>
      <c r="G19" s="33" t="s">
        <v>79</v>
      </c>
      <c r="H19" s="33"/>
      <c r="I19" s="33"/>
      <c r="J19" s="33"/>
      <c r="K19" s="33"/>
      <c r="L19" s="864"/>
      <c r="N19" s="39"/>
      <c r="O19" s="39"/>
      <c r="P19" s="39"/>
      <c r="Q19" s="39"/>
      <c r="R19" s="2"/>
      <c r="S19" s="38">
        <f t="shared" si="1"/>
        <v>0</v>
      </c>
    </row>
    <row r="20" spans="1:19" ht="139.5" x14ac:dyDescent="0.2">
      <c r="A20" s="420">
        <v>13</v>
      </c>
      <c r="B20" s="389" t="s">
        <v>409</v>
      </c>
      <c r="C20" s="115" t="s">
        <v>1291</v>
      </c>
      <c r="D20" s="939"/>
      <c r="E20" s="14"/>
      <c r="F20" s="392"/>
      <c r="G20" s="33" t="s">
        <v>79</v>
      </c>
      <c r="H20" s="33"/>
      <c r="I20" s="33"/>
      <c r="J20" s="33"/>
      <c r="K20" s="33"/>
      <c r="L20" s="864"/>
      <c r="N20" s="39"/>
      <c r="O20" s="39"/>
      <c r="P20" s="39"/>
      <c r="Q20" s="39"/>
      <c r="R20" s="2"/>
      <c r="S20" s="38">
        <f t="shared" si="1"/>
        <v>0</v>
      </c>
    </row>
    <row r="21" spans="1:19" s="95" customFormat="1" ht="72" customHeight="1" x14ac:dyDescent="0.2">
      <c r="A21" s="428">
        <v>14</v>
      </c>
      <c r="B21" s="28" t="s">
        <v>410</v>
      </c>
      <c r="C21" s="115" t="s">
        <v>1291</v>
      </c>
      <c r="D21" s="939"/>
      <c r="E21" s="12"/>
      <c r="F21" s="12"/>
      <c r="G21" s="136">
        <v>50000</v>
      </c>
      <c r="H21" s="126"/>
      <c r="I21" s="126"/>
      <c r="J21" s="12"/>
      <c r="K21" s="12"/>
      <c r="L21" s="864"/>
      <c r="M21" s="95" t="s">
        <v>404</v>
      </c>
      <c r="N21" s="39"/>
      <c r="O21" s="39"/>
      <c r="P21" s="39"/>
      <c r="Q21" s="39"/>
      <c r="R21" s="2"/>
      <c r="S21" s="38">
        <f t="shared" si="1"/>
        <v>0</v>
      </c>
    </row>
    <row r="22" spans="1:19" s="95" customFormat="1" ht="70.5" customHeight="1" x14ac:dyDescent="0.2">
      <c r="A22" s="420">
        <v>15</v>
      </c>
      <c r="B22" s="28" t="s">
        <v>411</v>
      </c>
      <c r="C22" s="115" t="s">
        <v>1291</v>
      </c>
      <c r="D22" s="940"/>
      <c r="E22" s="12"/>
      <c r="F22" s="12"/>
      <c r="G22" s="136">
        <v>50000</v>
      </c>
      <c r="H22" s="126"/>
      <c r="I22" s="126"/>
      <c r="J22" s="12"/>
      <c r="K22" s="12"/>
      <c r="L22" s="864"/>
      <c r="M22" s="95" t="s">
        <v>405</v>
      </c>
      <c r="N22" s="39"/>
      <c r="O22" s="39"/>
      <c r="P22" s="39"/>
      <c r="Q22" s="39"/>
      <c r="R22" s="2"/>
      <c r="S22" s="38">
        <f t="shared" si="1"/>
        <v>0</v>
      </c>
    </row>
    <row r="23" spans="1:19" ht="99.75" customHeight="1" x14ac:dyDescent="0.2">
      <c r="A23" s="428">
        <v>16</v>
      </c>
      <c r="B23" s="389" t="s">
        <v>412</v>
      </c>
      <c r="C23" s="115" t="s">
        <v>1291</v>
      </c>
      <c r="D23" s="937" t="s">
        <v>2367</v>
      </c>
      <c r="E23" s="14"/>
      <c r="F23" s="14"/>
      <c r="G23" s="33" t="s">
        <v>79</v>
      </c>
      <c r="H23" s="33"/>
      <c r="I23" s="33"/>
      <c r="J23" s="33"/>
      <c r="K23" s="33"/>
      <c r="L23" s="864"/>
      <c r="N23" s="39"/>
      <c r="O23" s="39"/>
      <c r="P23" s="39"/>
      <c r="Q23" s="39"/>
      <c r="R23" s="2"/>
      <c r="S23" s="38">
        <f t="shared" si="1"/>
        <v>0</v>
      </c>
    </row>
    <row r="24" spans="1:19" ht="142.5" customHeight="1" x14ac:dyDescent="0.2">
      <c r="A24" s="420">
        <v>17</v>
      </c>
      <c r="B24" s="389" t="s">
        <v>413</v>
      </c>
      <c r="C24" s="115" t="s">
        <v>1291</v>
      </c>
      <c r="D24" s="937"/>
      <c r="E24" s="14"/>
      <c r="F24" s="14"/>
      <c r="G24" s="33" t="s">
        <v>79</v>
      </c>
      <c r="H24" s="33"/>
      <c r="I24" s="33"/>
      <c r="J24" s="33"/>
      <c r="K24" s="33"/>
      <c r="L24" s="864"/>
      <c r="N24" s="39"/>
      <c r="O24" s="39"/>
      <c r="P24" s="39"/>
      <c r="Q24" s="39"/>
      <c r="R24" s="2"/>
      <c r="S24" s="38">
        <f t="shared" si="1"/>
        <v>0</v>
      </c>
    </row>
    <row r="25" spans="1:19" ht="72" customHeight="1" x14ac:dyDescent="0.2">
      <c r="A25" s="428">
        <v>18</v>
      </c>
      <c r="B25" s="389" t="s">
        <v>2153</v>
      </c>
      <c r="C25" s="115" t="s">
        <v>1291</v>
      </c>
      <c r="D25" s="937"/>
      <c r="E25" s="392"/>
      <c r="F25" s="392"/>
      <c r="G25" s="33" t="s">
        <v>79</v>
      </c>
      <c r="H25" s="33"/>
      <c r="I25" s="33"/>
      <c r="J25" s="33"/>
      <c r="K25" s="33"/>
      <c r="L25" s="865"/>
      <c r="N25" s="39"/>
      <c r="O25" s="39"/>
      <c r="P25" s="39"/>
      <c r="Q25" s="39"/>
      <c r="R25" s="2"/>
      <c r="S25" s="38">
        <f t="shared" si="1"/>
        <v>0</v>
      </c>
    </row>
    <row r="26" spans="1:19" ht="69.75" customHeight="1" x14ac:dyDescent="0.2">
      <c r="A26" s="420">
        <v>19</v>
      </c>
      <c r="B26" s="389" t="s">
        <v>414</v>
      </c>
      <c r="C26" s="429" t="s">
        <v>1892</v>
      </c>
      <c r="D26" s="938" t="s">
        <v>420</v>
      </c>
      <c r="E26" s="942" t="s">
        <v>1898</v>
      </c>
      <c r="F26" s="942" t="s">
        <v>6</v>
      </c>
      <c r="G26" s="33" t="s">
        <v>79</v>
      </c>
      <c r="H26" s="33"/>
      <c r="I26" s="33"/>
      <c r="J26" s="33"/>
      <c r="K26" s="33"/>
      <c r="L26" s="863" t="s">
        <v>417</v>
      </c>
      <c r="N26" s="39"/>
      <c r="O26" s="39"/>
      <c r="P26" s="39"/>
      <c r="Q26" s="39"/>
      <c r="R26" s="2"/>
      <c r="S26" s="38">
        <f t="shared" si="1"/>
        <v>0</v>
      </c>
    </row>
    <row r="27" spans="1:19" ht="93" x14ac:dyDescent="0.2">
      <c r="A27" s="428">
        <v>20</v>
      </c>
      <c r="B27" s="389" t="s">
        <v>415</v>
      </c>
      <c r="C27" s="429" t="s">
        <v>1893</v>
      </c>
      <c r="D27" s="939"/>
      <c r="E27" s="943"/>
      <c r="F27" s="943"/>
      <c r="G27" s="33" t="s">
        <v>79</v>
      </c>
      <c r="H27" s="33"/>
      <c r="I27" s="33"/>
      <c r="J27" s="33"/>
      <c r="K27" s="33"/>
      <c r="L27" s="864"/>
      <c r="N27" s="39"/>
      <c r="O27" s="39"/>
      <c r="P27" s="39"/>
      <c r="Q27" s="39"/>
      <c r="R27" s="2"/>
      <c r="S27" s="38">
        <f t="shared" si="1"/>
        <v>0</v>
      </c>
    </row>
    <row r="28" spans="1:19" ht="51" customHeight="1" x14ac:dyDescent="0.2">
      <c r="A28" s="420">
        <v>21</v>
      </c>
      <c r="B28" s="28" t="s">
        <v>416</v>
      </c>
      <c r="C28" s="429" t="s">
        <v>1894</v>
      </c>
      <c r="D28" s="940"/>
      <c r="E28" s="944"/>
      <c r="F28" s="944"/>
      <c r="G28" s="406">
        <f>120*80</f>
        <v>9600</v>
      </c>
      <c r="H28" s="238">
        <v>9600</v>
      </c>
      <c r="I28" s="425"/>
      <c r="J28" s="425"/>
      <c r="K28" s="425"/>
      <c r="L28" s="865"/>
      <c r="M28" s="1" t="s">
        <v>95</v>
      </c>
      <c r="N28" s="39"/>
      <c r="O28" s="37">
        <f>G28</f>
        <v>9600</v>
      </c>
      <c r="P28" s="39"/>
      <c r="Q28" s="39"/>
      <c r="R28" s="2"/>
      <c r="S28" s="38">
        <f t="shared" si="1"/>
        <v>9600</v>
      </c>
    </row>
    <row r="29" spans="1:19" ht="69.75" customHeight="1" x14ac:dyDescent="0.2">
      <c r="A29" s="428">
        <v>22</v>
      </c>
      <c r="B29" s="389" t="s">
        <v>414</v>
      </c>
      <c r="C29" s="429" t="s">
        <v>1892</v>
      </c>
      <c r="D29" s="938" t="s">
        <v>418</v>
      </c>
      <c r="E29" s="942" t="s">
        <v>1899</v>
      </c>
      <c r="F29" s="942" t="s">
        <v>8</v>
      </c>
      <c r="G29" s="33" t="s">
        <v>79</v>
      </c>
      <c r="H29" s="33"/>
      <c r="I29" s="33"/>
      <c r="J29" s="33"/>
      <c r="K29" s="33"/>
      <c r="L29" s="863" t="s">
        <v>417</v>
      </c>
      <c r="N29" s="39"/>
      <c r="O29" s="39"/>
      <c r="P29" s="39"/>
      <c r="Q29" s="39"/>
      <c r="R29" s="2"/>
      <c r="S29" s="38">
        <f t="shared" si="1"/>
        <v>0</v>
      </c>
    </row>
    <row r="30" spans="1:19" ht="93" x14ac:dyDescent="0.2">
      <c r="A30" s="420">
        <v>23</v>
      </c>
      <c r="B30" s="389" t="s">
        <v>415</v>
      </c>
      <c r="C30" s="429" t="s">
        <v>1893</v>
      </c>
      <c r="D30" s="939"/>
      <c r="E30" s="943"/>
      <c r="F30" s="943"/>
      <c r="G30" s="33" t="s">
        <v>79</v>
      </c>
      <c r="H30" s="33"/>
      <c r="I30" s="33"/>
      <c r="J30" s="33"/>
      <c r="K30" s="33"/>
      <c r="L30" s="864"/>
      <c r="N30" s="39"/>
      <c r="O30" s="39"/>
      <c r="P30" s="39"/>
      <c r="Q30" s="39"/>
      <c r="R30" s="2"/>
      <c r="S30" s="38">
        <f t="shared" si="1"/>
        <v>0</v>
      </c>
    </row>
    <row r="31" spans="1:19" ht="55.5" customHeight="1" x14ac:dyDescent="0.2">
      <c r="A31" s="428">
        <v>24</v>
      </c>
      <c r="B31" s="28" t="s">
        <v>419</v>
      </c>
      <c r="C31" s="429" t="s">
        <v>1894</v>
      </c>
      <c r="D31" s="940"/>
      <c r="E31" s="944"/>
      <c r="F31" s="944"/>
      <c r="G31" s="44">
        <f>120*80</f>
        <v>9600</v>
      </c>
      <c r="H31" s="238"/>
      <c r="I31" s="238"/>
      <c r="J31" s="238">
        <v>9600</v>
      </c>
      <c r="K31" s="238"/>
      <c r="L31" s="865"/>
      <c r="M31" s="1" t="s">
        <v>95</v>
      </c>
      <c r="N31" s="39"/>
      <c r="O31" s="37">
        <f>G31</f>
        <v>9600</v>
      </c>
      <c r="P31" s="39"/>
      <c r="Q31" s="39"/>
      <c r="R31" s="2"/>
      <c r="S31" s="38">
        <f t="shared" si="1"/>
        <v>9600</v>
      </c>
    </row>
    <row r="32" spans="1:19" ht="93" x14ac:dyDescent="0.2">
      <c r="A32" s="420">
        <v>25</v>
      </c>
      <c r="B32" s="389" t="s">
        <v>422</v>
      </c>
      <c r="C32" s="429" t="s">
        <v>1895</v>
      </c>
      <c r="D32" s="941" t="s">
        <v>421</v>
      </c>
      <c r="E32" s="817" t="s">
        <v>1899</v>
      </c>
      <c r="F32" s="817" t="s">
        <v>8</v>
      </c>
      <c r="G32" s="33" t="s">
        <v>79</v>
      </c>
      <c r="H32" s="33"/>
      <c r="I32" s="33"/>
      <c r="J32" s="33"/>
      <c r="K32" s="33"/>
      <c r="L32" s="918" t="s">
        <v>424</v>
      </c>
      <c r="N32" s="39"/>
      <c r="O32" s="39"/>
      <c r="P32" s="39"/>
      <c r="Q32" s="39"/>
      <c r="R32" s="2"/>
      <c r="S32" s="38">
        <f t="shared" si="1"/>
        <v>0</v>
      </c>
    </row>
    <row r="33" spans="1:24" ht="69.75" x14ac:dyDescent="0.2">
      <c r="A33" s="428">
        <v>26</v>
      </c>
      <c r="B33" s="389" t="s">
        <v>425</v>
      </c>
      <c r="C33" s="429" t="s">
        <v>1896</v>
      </c>
      <c r="D33" s="941"/>
      <c r="E33" s="818"/>
      <c r="F33" s="818"/>
      <c r="G33" s="33" t="s">
        <v>79</v>
      </c>
      <c r="H33" s="33"/>
      <c r="I33" s="33"/>
      <c r="J33" s="33"/>
      <c r="K33" s="33"/>
      <c r="L33" s="918"/>
      <c r="N33" s="39"/>
      <c r="O33" s="39"/>
      <c r="P33" s="39"/>
      <c r="Q33" s="39"/>
      <c r="R33" s="2"/>
      <c r="S33" s="38">
        <f t="shared" si="1"/>
        <v>0</v>
      </c>
    </row>
    <row r="34" spans="1:24" ht="75" customHeight="1" x14ac:dyDescent="0.5">
      <c r="A34" s="420">
        <v>27</v>
      </c>
      <c r="B34" s="28" t="s">
        <v>426</v>
      </c>
      <c r="C34" s="429" t="s">
        <v>1897</v>
      </c>
      <c r="D34" s="941"/>
      <c r="E34" s="819"/>
      <c r="F34" s="819"/>
      <c r="G34" s="88">
        <v>12000</v>
      </c>
      <c r="H34" s="425"/>
      <c r="I34" s="425"/>
      <c r="J34" s="238">
        <v>12000</v>
      </c>
      <c r="K34" s="90"/>
      <c r="L34" s="572" t="s">
        <v>423</v>
      </c>
      <c r="M34" s="1" t="s">
        <v>95</v>
      </c>
      <c r="N34" s="39"/>
      <c r="O34" s="37">
        <f>G34</f>
        <v>12000</v>
      </c>
      <c r="P34" s="39"/>
      <c r="Q34" s="39"/>
      <c r="R34" s="2"/>
      <c r="S34" s="38">
        <f t="shared" si="1"/>
        <v>12000</v>
      </c>
    </row>
    <row r="35" spans="1:24" x14ac:dyDescent="0.2">
      <c r="N35" s="39">
        <f>SUM(N8:N34)</f>
        <v>0</v>
      </c>
      <c r="O35" s="39">
        <f t="shared" ref="O35:S35" si="3">SUM(O8:O34)</f>
        <v>259240</v>
      </c>
      <c r="P35" s="39">
        <f t="shared" si="3"/>
        <v>20000</v>
      </c>
      <c r="Q35" s="39">
        <f t="shared" si="3"/>
        <v>0</v>
      </c>
      <c r="R35" s="39">
        <f t="shared" si="3"/>
        <v>0</v>
      </c>
      <c r="S35" s="39">
        <f t="shared" si="3"/>
        <v>279240</v>
      </c>
      <c r="T35" s="39"/>
      <c r="U35" s="39"/>
      <c r="V35" s="39"/>
      <c r="W35" s="39"/>
      <c r="X35" s="39"/>
    </row>
  </sheetData>
  <mergeCells count="31">
    <mergeCell ref="L32:L33"/>
    <mergeCell ref="D26:D28"/>
    <mergeCell ref="D29:D31"/>
    <mergeCell ref="D32:D34"/>
    <mergeCell ref="E26:E28"/>
    <mergeCell ref="F26:F28"/>
    <mergeCell ref="E29:E31"/>
    <mergeCell ref="F29:F31"/>
    <mergeCell ref="E32:E34"/>
    <mergeCell ref="F32:F34"/>
    <mergeCell ref="L26:L28"/>
    <mergeCell ref="L29:L31"/>
    <mergeCell ref="D23:D25"/>
    <mergeCell ref="D16:D22"/>
    <mergeCell ref="D8:D9"/>
    <mergeCell ref="D10:D15"/>
    <mergeCell ref="L16:L25"/>
    <mergeCell ref="C12:C13"/>
    <mergeCell ref="A3:L3"/>
    <mergeCell ref="A1:L1"/>
    <mergeCell ref="A2:L2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90" zoomScaleNormal="90" workbookViewId="0">
      <selection activeCell="E13" sqref="E13"/>
    </sheetView>
  </sheetViews>
  <sheetFormatPr defaultColWidth="8.875" defaultRowHeight="23.25" x14ac:dyDescent="0.5"/>
  <cols>
    <col min="1" max="1" width="7.125" style="60" customWidth="1"/>
    <col min="2" max="2" width="31.625" style="60" customWidth="1"/>
    <col min="3" max="3" width="22.25" style="60" customWidth="1"/>
    <col min="4" max="4" width="19" style="60" customWidth="1"/>
    <col min="5" max="5" width="23.125" style="60" customWidth="1"/>
    <col min="6" max="7" width="16.375" style="60" customWidth="1"/>
    <col min="8" max="8" width="24.75" style="60" customWidth="1"/>
    <col min="9" max="16384" width="8.875" style="60"/>
  </cols>
  <sheetData>
    <row r="1" spans="1:8" x14ac:dyDescent="0.5">
      <c r="A1" s="901" t="s">
        <v>1522</v>
      </c>
      <c r="B1" s="901"/>
      <c r="C1" s="901"/>
      <c r="D1" s="901"/>
      <c r="E1" s="901"/>
      <c r="F1" s="901"/>
      <c r="G1" s="901"/>
      <c r="H1" s="901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1292</v>
      </c>
      <c r="B3" s="778"/>
      <c r="C3" s="778"/>
      <c r="D3" s="778"/>
      <c r="E3" s="778"/>
      <c r="F3" s="778"/>
      <c r="G3" s="778"/>
      <c r="H3" s="778"/>
    </row>
    <row r="4" spans="1:8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8" ht="232.5" x14ac:dyDescent="0.5">
      <c r="A6" s="263" t="s">
        <v>1550</v>
      </c>
      <c r="B6" s="115" t="s">
        <v>1515</v>
      </c>
      <c r="C6" s="115" t="s">
        <v>1516</v>
      </c>
      <c r="D6" s="115" t="s">
        <v>1517</v>
      </c>
      <c r="E6" s="115" t="s">
        <v>1518</v>
      </c>
      <c r="F6" s="115" t="s">
        <v>1519</v>
      </c>
      <c r="G6" s="115" t="s">
        <v>1520</v>
      </c>
      <c r="H6" s="115" t="s">
        <v>1521</v>
      </c>
    </row>
    <row r="7" spans="1:8" ht="139.5" x14ac:dyDescent="0.5">
      <c r="A7" s="451" t="s">
        <v>1550</v>
      </c>
      <c r="B7" s="115" t="s">
        <v>1900</v>
      </c>
      <c r="C7" s="115" t="s">
        <v>1901</v>
      </c>
      <c r="D7" s="115" t="s">
        <v>1902</v>
      </c>
      <c r="E7" s="115" t="s">
        <v>1903</v>
      </c>
      <c r="F7" s="115" t="s">
        <v>1904</v>
      </c>
      <c r="G7" s="115" t="s">
        <v>1905</v>
      </c>
      <c r="H7" s="115" t="s">
        <v>1906</v>
      </c>
    </row>
  </sheetData>
  <mergeCells count="4">
    <mergeCell ref="A1:H1"/>
    <mergeCell ref="A4:H4"/>
    <mergeCell ref="A3:H3"/>
    <mergeCell ref="A2:H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90" zoomScaleNormal="90" workbookViewId="0">
      <selection activeCell="I8" sqref="I8"/>
    </sheetView>
  </sheetViews>
  <sheetFormatPr defaultColWidth="8.875" defaultRowHeight="23.25" x14ac:dyDescent="0.5"/>
  <cols>
    <col min="1" max="1" width="17.375" style="60" customWidth="1"/>
    <col min="2" max="2" width="25.375" style="60" customWidth="1"/>
    <col min="3" max="3" width="13.625" style="60" customWidth="1"/>
    <col min="4" max="4" width="25.375" style="60" customWidth="1"/>
    <col min="5" max="5" width="23" style="60" customWidth="1"/>
    <col min="6" max="6" width="19" style="60" customWidth="1"/>
    <col min="7" max="7" width="17.375" style="60" customWidth="1"/>
    <col min="8" max="8" width="21.37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8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8" x14ac:dyDescent="0.5">
      <c r="A2" s="778" t="s">
        <v>596</v>
      </c>
      <c r="B2" s="778"/>
      <c r="C2" s="778"/>
      <c r="D2" s="778"/>
      <c r="E2" s="778"/>
      <c r="F2" s="778"/>
      <c r="G2" s="778"/>
      <c r="H2" s="778"/>
    </row>
    <row r="3" spans="1:8" x14ac:dyDescent="0.5">
      <c r="A3" s="778" t="s">
        <v>1292</v>
      </c>
      <c r="B3" s="778"/>
      <c r="C3" s="778"/>
      <c r="D3" s="778"/>
      <c r="E3" s="778"/>
      <c r="F3" s="778"/>
      <c r="G3" s="778"/>
      <c r="H3" s="778"/>
    </row>
    <row r="4" spans="1:8" x14ac:dyDescent="0.5">
      <c r="A4" s="875" t="s">
        <v>599</v>
      </c>
      <c r="B4" s="875"/>
      <c r="C4" s="875"/>
      <c r="D4" s="875"/>
      <c r="E4" s="875"/>
      <c r="F4" s="875"/>
      <c r="G4" s="875"/>
      <c r="H4" s="875"/>
    </row>
    <row r="5" spans="1:8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8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8" ht="348.75" x14ac:dyDescent="0.5">
      <c r="A7" s="262" t="s">
        <v>1523</v>
      </c>
      <c r="B7" s="115" t="s">
        <v>1524</v>
      </c>
      <c r="C7" s="28" t="s">
        <v>402</v>
      </c>
      <c r="D7" s="115" t="s">
        <v>1524</v>
      </c>
      <c r="E7" s="28" t="s">
        <v>1526</v>
      </c>
      <c r="F7" s="115" t="s">
        <v>1525</v>
      </c>
      <c r="G7" s="28" t="s">
        <v>401</v>
      </c>
      <c r="H7" s="115" t="s">
        <v>1525</v>
      </c>
    </row>
    <row r="8" spans="1:8" ht="186" x14ac:dyDescent="0.5">
      <c r="A8" s="52"/>
      <c r="B8" s="52"/>
      <c r="C8" s="52"/>
      <c r="D8" s="52"/>
      <c r="E8" s="28" t="s">
        <v>426</v>
      </c>
      <c r="F8" s="32" t="s">
        <v>1907</v>
      </c>
      <c r="G8" s="52"/>
      <c r="H8" s="52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zoomScale="90" zoomScaleNormal="90" workbookViewId="0">
      <selection activeCell="G9" sqref="G9"/>
    </sheetView>
  </sheetViews>
  <sheetFormatPr defaultColWidth="9.125" defaultRowHeight="23.25" x14ac:dyDescent="0.5"/>
  <cols>
    <col min="1" max="1" width="6.125" style="60" customWidth="1"/>
    <col min="2" max="2" width="24.625" style="60" customWidth="1"/>
    <col min="3" max="3" width="17" style="60" customWidth="1"/>
    <col min="4" max="4" width="26.25" style="60" customWidth="1"/>
    <col min="5" max="5" width="11.25" style="60" customWidth="1"/>
    <col min="6" max="6" width="12.25" style="60" customWidth="1"/>
    <col min="7" max="7" width="10.75" style="60" customWidth="1"/>
    <col min="8" max="9" width="9.75" style="57" customWidth="1"/>
    <col min="10" max="11" width="9.75" style="60" customWidth="1"/>
    <col min="12" max="12" width="13.375" style="60" customWidth="1"/>
    <col min="13" max="13" width="9.125" style="60"/>
    <col min="14" max="14" width="13.625" style="60" customWidth="1"/>
    <col min="15" max="16384" width="9.125" style="60"/>
  </cols>
  <sheetData>
    <row r="1" spans="1:12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2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12" s="49" customFormat="1" x14ac:dyDescent="0.2">
      <c r="A3" s="857" t="s">
        <v>1513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s="1" customFormat="1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s="1" customFormat="1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s="1" customFormat="1" x14ac:dyDescent="0.2">
      <c r="A8" s="262"/>
      <c r="B8" s="262"/>
      <c r="C8" s="262"/>
      <c r="D8" s="229" t="s">
        <v>1512</v>
      </c>
      <c r="E8" s="229"/>
      <c r="F8" s="229"/>
      <c r="G8" s="229"/>
      <c r="H8" s="229"/>
      <c r="I8" s="229"/>
      <c r="J8" s="229"/>
      <c r="K8" s="229"/>
      <c r="L8" s="229"/>
    </row>
    <row r="9" spans="1:12" s="1" customFormat="1" ht="116.25" x14ac:dyDescent="0.2">
      <c r="A9" s="262"/>
      <c r="B9" s="262"/>
      <c r="C9" s="262"/>
      <c r="D9" s="86" t="s">
        <v>1514</v>
      </c>
      <c r="E9" s="75"/>
      <c r="F9" s="229"/>
      <c r="G9" s="229"/>
      <c r="H9" s="229"/>
      <c r="I9" s="229"/>
      <c r="J9" s="229"/>
      <c r="K9" s="229"/>
      <c r="L9" s="229"/>
    </row>
  </sheetData>
  <mergeCells count="13">
    <mergeCell ref="A1:L1"/>
    <mergeCell ref="A2:L2"/>
    <mergeCell ref="G5:G7"/>
    <mergeCell ref="H5:K5"/>
    <mergeCell ref="L5:L7"/>
    <mergeCell ref="A3:L3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1.9685039370078741" header="0.31496062992125984" footer="0.31496062992125984"/>
  <pageSetup paperSize="9" scale="85" orientation="landscape" horizontalDpi="4294967293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"/>
  <sheetViews>
    <sheetView zoomScale="90" zoomScaleNormal="90" workbookViewId="0">
      <selection activeCell="F11" sqref="F11"/>
    </sheetView>
  </sheetViews>
  <sheetFormatPr defaultColWidth="9.125" defaultRowHeight="23.25" x14ac:dyDescent="0.5"/>
  <cols>
    <col min="1" max="1" width="5.75" style="60" bestFit="1" customWidth="1"/>
    <col min="2" max="2" width="21.75" style="60" customWidth="1"/>
    <col min="3" max="3" width="23.875" style="60" customWidth="1"/>
    <col min="4" max="4" width="21.125" style="60" customWidth="1"/>
    <col min="5" max="5" width="13.25" style="60" customWidth="1"/>
    <col min="6" max="6" width="14.375" style="60" customWidth="1"/>
    <col min="7" max="7" width="10.75" style="60" customWidth="1"/>
    <col min="8" max="9" width="9.375" style="57" customWidth="1"/>
    <col min="10" max="11" width="9.375" style="60" customWidth="1"/>
    <col min="12" max="12" width="12.75" style="60" customWidth="1"/>
    <col min="13" max="13" width="15.125" style="60" customWidth="1"/>
    <col min="14" max="14" width="13.625" style="60" customWidth="1"/>
    <col min="15" max="16384" width="9.125" style="60"/>
  </cols>
  <sheetData>
    <row r="1" spans="1:25" s="1" customFormat="1" x14ac:dyDescent="0.2">
      <c r="A1" s="854" t="s">
        <v>18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25" x14ac:dyDescent="0.5">
      <c r="A2" s="857" t="s">
        <v>596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9"/>
    </row>
    <row r="3" spans="1:25" s="49" customFormat="1" x14ac:dyDescent="0.2">
      <c r="A3" s="857" t="s">
        <v>615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25" s="1" customFormat="1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25" s="1" customFormat="1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25" s="1" customFormat="1" x14ac:dyDescent="0.2">
      <c r="A6" s="791"/>
      <c r="B6" s="791"/>
      <c r="C6" s="791"/>
      <c r="D6" s="791"/>
      <c r="E6" s="791"/>
      <c r="F6" s="791"/>
      <c r="G6" s="791"/>
      <c r="H6" s="19" t="s">
        <v>6</v>
      </c>
      <c r="I6" s="19" t="s">
        <v>7</v>
      </c>
      <c r="J6" s="20" t="s">
        <v>8</v>
      </c>
      <c r="K6" s="20" t="s">
        <v>9</v>
      </c>
      <c r="L6" s="791"/>
    </row>
    <row r="7" spans="1:25" s="1" customFormat="1" x14ac:dyDescent="0.2">
      <c r="A7" s="791"/>
      <c r="B7" s="791"/>
      <c r="C7" s="791"/>
      <c r="D7" s="791"/>
      <c r="E7" s="791"/>
      <c r="F7" s="791"/>
      <c r="G7" s="791"/>
      <c r="H7" s="19" t="s">
        <v>10</v>
      </c>
      <c r="I7" s="19" t="s">
        <v>11</v>
      </c>
      <c r="J7" s="20" t="s">
        <v>12</v>
      </c>
      <c r="K7" s="20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25" s="1" customFormat="1" ht="93" x14ac:dyDescent="0.2">
      <c r="A8" s="420">
        <v>1</v>
      </c>
      <c r="B8" s="27" t="s">
        <v>613</v>
      </c>
      <c r="C8" s="30" t="s">
        <v>912</v>
      </c>
      <c r="D8" s="887" t="s">
        <v>2368</v>
      </c>
      <c r="E8" s="142" t="s">
        <v>914</v>
      </c>
      <c r="F8" s="33" t="s">
        <v>831</v>
      </c>
      <c r="G8" s="97">
        <v>86310</v>
      </c>
      <c r="H8" s="198"/>
      <c r="I8" s="198"/>
      <c r="J8" s="198"/>
      <c r="K8" s="198"/>
      <c r="L8" s="572" t="s">
        <v>2269</v>
      </c>
      <c r="M8" s="98" t="s">
        <v>112</v>
      </c>
      <c r="N8" s="2"/>
      <c r="O8" s="2"/>
      <c r="P8" s="2"/>
      <c r="Q8" s="2"/>
      <c r="R8" s="2">
        <f>G8</f>
        <v>86310</v>
      </c>
      <c r="S8" s="38">
        <f>SUM(N8:R8)</f>
        <v>86310</v>
      </c>
    </row>
    <row r="9" spans="1:25" ht="93" x14ac:dyDescent="0.5">
      <c r="A9" s="420">
        <v>2</v>
      </c>
      <c r="B9" s="30" t="s">
        <v>614</v>
      </c>
      <c r="C9" s="30" t="s">
        <v>913</v>
      </c>
      <c r="D9" s="831"/>
      <c r="E9" s="142" t="s">
        <v>915</v>
      </c>
      <c r="F9" s="128" t="s">
        <v>831</v>
      </c>
      <c r="G9" s="91">
        <v>169200</v>
      </c>
      <c r="H9" s="116"/>
      <c r="I9" s="116"/>
      <c r="J9" s="90"/>
      <c r="K9" s="90"/>
      <c r="L9" s="572" t="s">
        <v>2270</v>
      </c>
      <c r="M9" s="98" t="s">
        <v>112</v>
      </c>
      <c r="N9" s="2"/>
      <c r="O9" s="2"/>
      <c r="P9" s="2"/>
      <c r="Q9" s="2"/>
      <c r="R9" s="2">
        <f>G9</f>
        <v>169200</v>
      </c>
      <c r="S9" s="38">
        <f t="shared" ref="S9" si="0">SUM(N9:R9)</f>
        <v>169200</v>
      </c>
    </row>
    <row r="10" spans="1:25" x14ac:dyDescent="0.5">
      <c r="N10" s="99">
        <f>SUM(N8:N9)</f>
        <v>0</v>
      </c>
      <c r="O10" s="99">
        <f t="shared" ref="O10:S10" si="1">SUM(O8:O9)</f>
        <v>0</v>
      </c>
      <c r="P10" s="99">
        <f t="shared" si="1"/>
        <v>0</v>
      </c>
      <c r="Q10" s="99">
        <f t="shared" si="1"/>
        <v>0</v>
      </c>
      <c r="R10" s="99">
        <f t="shared" si="1"/>
        <v>255510</v>
      </c>
      <c r="S10" s="99">
        <f t="shared" si="1"/>
        <v>255510</v>
      </c>
      <c r="T10" s="2"/>
      <c r="U10" s="2"/>
      <c r="V10" s="2"/>
      <c r="W10" s="2"/>
      <c r="X10" s="2"/>
      <c r="Y10" s="2"/>
    </row>
  </sheetData>
  <mergeCells count="14">
    <mergeCell ref="D8:D9"/>
    <mergeCell ref="A1:L1"/>
    <mergeCell ref="A2:L2"/>
    <mergeCell ref="G5:G7"/>
    <mergeCell ref="H5:K5"/>
    <mergeCell ref="L5:L7"/>
    <mergeCell ref="A3:L3"/>
    <mergeCell ref="A4:L4"/>
    <mergeCell ref="A5:A7"/>
    <mergeCell ref="B5:B7"/>
    <mergeCell ref="C5:C7"/>
    <mergeCell ref="D5:D7"/>
    <mergeCell ref="E5:E7"/>
    <mergeCell ref="F5:F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B1" zoomScale="90" zoomScaleNormal="90" workbookViewId="0">
      <selection activeCell="C14" sqref="C14"/>
    </sheetView>
  </sheetViews>
  <sheetFormatPr defaultRowHeight="23.25" x14ac:dyDescent="0.5"/>
  <cols>
    <col min="1" max="1" width="6.375" style="60" customWidth="1"/>
    <col min="2" max="2" width="31" style="60" customWidth="1"/>
    <col min="3" max="3" width="25.375" style="60" customWidth="1"/>
    <col min="4" max="4" width="20.75" style="60" customWidth="1"/>
    <col min="5" max="5" width="23" style="60" customWidth="1"/>
    <col min="6" max="6" width="18.125" style="60" customWidth="1"/>
    <col min="7" max="7" width="19.125" style="60" customWidth="1"/>
    <col min="8" max="8" width="23.25" style="60" customWidth="1"/>
    <col min="9" max="256" width="9.125" style="60"/>
    <col min="257" max="257" width="6" style="60" customWidth="1"/>
    <col min="258" max="258" width="22.75" style="60" customWidth="1"/>
    <col min="259" max="259" width="23.125" style="60" customWidth="1"/>
    <col min="260" max="260" width="24.375" style="60" customWidth="1"/>
    <col min="261" max="261" width="23" style="60" customWidth="1"/>
    <col min="262" max="262" width="19.375" style="60" customWidth="1"/>
    <col min="263" max="263" width="24.125" style="60" customWidth="1"/>
    <col min="264" max="264" width="22.375" style="60" customWidth="1"/>
    <col min="265" max="512" width="9.125" style="60"/>
    <col min="513" max="513" width="6" style="60" customWidth="1"/>
    <col min="514" max="514" width="22.75" style="60" customWidth="1"/>
    <col min="515" max="515" width="23.125" style="60" customWidth="1"/>
    <col min="516" max="516" width="24.375" style="60" customWidth="1"/>
    <col min="517" max="517" width="23" style="60" customWidth="1"/>
    <col min="518" max="518" width="19.375" style="60" customWidth="1"/>
    <col min="519" max="519" width="24.125" style="60" customWidth="1"/>
    <col min="520" max="520" width="22.375" style="60" customWidth="1"/>
    <col min="521" max="768" width="9.125" style="60"/>
    <col min="769" max="769" width="6" style="60" customWidth="1"/>
    <col min="770" max="770" width="22.75" style="60" customWidth="1"/>
    <col min="771" max="771" width="23.125" style="60" customWidth="1"/>
    <col min="772" max="772" width="24.375" style="60" customWidth="1"/>
    <col min="773" max="773" width="23" style="60" customWidth="1"/>
    <col min="774" max="774" width="19.375" style="60" customWidth="1"/>
    <col min="775" max="775" width="24.125" style="60" customWidth="1"/>
    <col min="776" max="776" width="22.375" style="60" customWidth="1"/>
    <col min="777" max="1024" width="9.125" style="60"/>
    <col min="1025" max="1025" width="6" style="60" customWidth="1"/>
    <col min="1026" max="1026" width="22.75" style="60" customWidth="1"/>
    <col min="1027" max="1027" width="23.125" style="60" customWidth="1"/>
    <col min="1028" max="1028" width="24.375" style="60" customWidth="1"/>
    <col min="1029" max="1029" width="23" style="60" customWidth="1"/>
    <col min="1030" max="1030" width="19.375" style="60" customWidth="1"/>
    <col min="1031" max="1031" width="24.125" style="60" customWidth="1"/>
    <col min="1032" max="1032" width="22.375" style="60" customWidth="1"/>
    <col min="1033" max="1280" width="9.125" style="60"/>
    <col min="1281" max="1281" width="6" style="60" customWidth="1"/>
    <col min="1282" max="1282" width="22.75" style="60" customWidth="1"/>
    <col min="1283" max="1283" width="23.125" style="60" customWidth="1"/>
    <col min="1284" max="1284" width="24.375" style="60" customWidth="1"/>
    <col min="1285" max="1285" width="23" style="60" customWidth="1"/>
    <col min="1286" max="1286" width="19.375" style="60" customWidth="1"/>
    <col min="1287" max="1287" width="24.125" style="60" customWidth="1"/>
    <col min="1288" max="1288" width="22.375" style="60" customWidth="1"/>
    <col min="1289" max="1536" width="9.125" style="60"/>
    <col min="1537" max="1537" width="6" style="60" customWidth="1"/>
    <col min="1538" max="1538" width="22.75" style="60" customWidth="1"/>
    <col min="1539" max="1539" width="23.125" style="60" customWidth="1"/>
    <col min="1540" max="1540" width="24.375" style="60" customWidth="1"/>
    <col min="1541" max="1541" width="23" style="60" customWidth="1"/>
    <col min="1542" max="1542" width="19.375" style="60" customWidth="1"/>
    <col min="1543" max="1543" width="24.125" style="60" customWidth="1"/>
    <col min="1544" max="1544" width="22.375" style="60" customWidth="1"/>
    <col min="1545" max="1792" width="9.125" style="60"/>
    <col min="1793" max="1793" width="6" style="60" customWidth="1"/>
    <col min="1794" max="1794" width="22.75" style="60" customWidth="1"/>
    <col min="1795" max="1795" width="23.125" style="60" customWidth="1"/>
    <col min="1796" max="1796" width="24.375" style="60" customWidth="1"/>
    <col min="1797" max="1797" width="23" style="60" customWidth="1"/>
    <col min="1798" max="1798" width="19.375" style="60" customWidth="1"/>
    <col min="1799" max="1799" width="24.125" style="60" customWidth="1"/>
    <col min="1800" max="1800" width="22.375" style="60" customWidth="1"/>
    <col min="1801" max="2048" width="9.125" style="60"/>
    <col min="2049" max="2049" width="6" style="60" customWidth="1"/>
    <col min="2050" max="2050" width="22.75" style="60" customWidth="1"/>
    <col min="2051" max="2051" width="23.125" style="60" customWidth="1"/>
    <col min="2052" max="2052" width="24.375" style="60" customWidth="1"/>
    <col min="2053" max="2053" width="23" style="60" customWidth="1"/>
    <col min="2054" max="2054" width="19.375" style="60" customWidth="1"/>
    <col min="2055" max="2055" width="24.125" style="60" customWidth="1"/>
    <col min="2056" max="2056" width="22.375" style="60" customWidth="1"/>
    <col min="2057" max="2304" width="9.125" style="60"/>
    <col min="2305" max="2305" width="6" style="60" customWidth="1"/>
    <col min="2306" max="2306" width="22.75" style="60" customWidth="1"/>
    <col min="2307" max="2307" width="23.125" style="60" customWidth="1"/>
    <col min="2308" max="2308" width="24.375" style="60" customWidth="1"/>
    <col min="2309" max="2309" width="23" style="60" customWidth="1"/>
    <col min="2310" max="2310" width="19.375" style="60" customWidth="1"/>
    <col min="2311" max="2311" width="24.125" style="60" customWidth="1"/>
    <col min="2312" max="2312" width="22.375" style="60" customWidth="1"/>
    <col min="2313" max="2560" width="9.125" style="60"/>
    <col min="2561" max="2561" width="6" style="60" customWidth="1"/>
    <col min="2562" max="2562" width="22.75" style="60" customWidth="1"/>
    <col min="2563" max="2563" width="23.125" style="60" customWidth="1"/>
    <col min="2564" max="2564" width="24.375" style="60" customWidth="1"/>
    <col min="2565" max="2565" width="23" style="60" customWidth="1"/>
    <col min="2566" max="2566" width="19.375" style="60" customWidth="1"/>
    <col min="2567" max="2567" width="24.125" style="60" customWidth="1"/>
    <col min="2568" max="2568" width="22.375" style="60" customWidth="1"/>
    <col min="2569" max="2816" width="9.125" style="60"/>
    <col min="2817" max="2817" width="6" style="60" customWidth="1"/>
    <col min="2818" max="2818" width="22.75" style="60" customWidth="1"/>
    <col min="2819" max="2819" width="23.125" style="60" customWidth="1"/>
    <col min="2820" max="2820" width="24.375" style="60" customWidth="1"/>
    <col min="2821" max="2821" width="23" style="60" customWidth="1"/>
    <col min="2822" max="2822" width="19.375" style="60" customWidth="1"/>
    <col min="2823" max="2823" width="24.125" style="60" customWidth="1"/>
    <col min="2824" max="2824" width="22.375" style="60" customWidth="1"/>
    <col min="2825" max="3072" width="9.125" style="60"/>
    <col min="3073" max="3073" width="6" style="60" customWidth="1"/>
    <col min="3074" max="3074" width="22.75" style="60" customWidth="1"/>
    <col min="3075" max="3075" width="23.125" style="60" customWidth="1"/>
    <col min="3076" max="3076" width="24.375" style="60" customWidth="1"/>
    <col min="3077" max="3077" width="23" style="60" customWidth="1"/>
    <col min="3078" max="3078" width="19.375" style="60" customWidth="1"/>
    <col min="3079" max="3079" width="24.125" style="60" customWidth="1"/>
    <col min="3080" max="3080" width="22.375" style="60" customWidth="1"/>
    <col min="3081" max="3328" width="9.125" style="60"/>
    <col min="3329" max="3329" width="6" style="60" customWidth="1"/>
    <col min="3330" max="3330" width="22.75" style="60" customWidth="1"/>
    <col min="3331" max="3331" width="23.125" style="60" customWidth="1"/>
    <col min="3332" max="3332" width="24.375" style="60" customWidth="1"/>
    <col min="3333" max="3333" width="23" style="60" customWidth="1"/>
    <col min="3334" max="3334" width="19.375" style="60" customWidth="1"/>
    <col min="3335" max="3335" width="24.125" style="60" customWidth="1"/>
    <col min="3336" max="3336" width="22.375" style="60" customWidth="1"/>
    <col min="3337" max="3584" width="9.125" style="60"/>
    <col min="3585" max="3585" width="6" style="60" customWidth="1"/>
    <col min="3586" max="3586" width="22.75" style="60" customWidth="1"/>
    <col min="3587" max="3587" width="23.125" style="60" customWidth="1"/>
    <col min="3588" max="3588" width="24.375" style="60" customWidth="1"/>
    <col min="3589" max="3589" width="23" style="60" customWidth="1"/>
    <col min="3590" max="3590" width="19.375" style="60" customWidth="1"/>
    <col min="3591" max="3591" width="24.125" style="60" customWidth="1"/>
    <col min="3592" max="3592" width="22.375" style="60" customWidth="1"/>
    <col min="3593" max="3840" width="9.125" style="60"/>
    <col min="3841" max="3841" width="6" style="60" customWidth="1"/>
    <col min="3842" max="3842" width="22.75" style="60" customWidth="1"/>
    <col min="3843" max="3843" width="23.125" style="60" customWidth="1"/>
    <col min="3844" max="3844" width="24.375" style="60" customWidth="1"/>
    <col min="3845" max="3845" width="23" style="60" customWidth="1"/>
    <col min="3846" max="3846" width="19.375" style="60" customWidth="1"/>
    <col min="3847" max="3847" width="24.125" style="60" customWidth="1"/>
    <col min="3848" max="3848" width="22.375" style="60" customWidth="1"/>
    <col min="3849" max="4096" width="9.125" style="60"/>
    <col min="4097" max="4097" width="6" style="60" customWidth="1"/>
    <col min="4098" max="4098" width="22.75" style="60" customWidth="1"/>
    <col min="4099" max="4099" width="23.125" style="60" customWidth="1"/>
    <col min="4100" max="4100" width="24.375" style="60" customWidth="1"/>
    <col min="4101" max="4101" width="23" style="60" customWidth="1"/>
    <col min="4102" max="4102" width="19.375" style="60" customWidth="1"/>
    <col min="4103" max="4103" width="24.125" style="60" customWidth="1"/>
    <col min="4104" max="4104" width="22.375" style="60" customWidth="1"/>
    <col min="4105" max="4352" width="9.125" style="60"/>
    <col min="4353" max="4353" width="6" style="60" customWidth="1"/>
    <col min="4354" max="4354" width="22.75" style="60" customWidth="1"/>
    <col min="4355" max="4355" width="23.125" style="60" customWidth="1"/>
    <col min="4356" max="4356" width="24.375" style="60" customWidth="1"/>
    <col min="4357" max="4357" width="23" style="60" customWidth="1"/>
    <col min="4358" max="4358" width="19.375" style="60" customWidth="1"/>
    <col min="4359" max="4359" width="24.125" style="60" customWidth="1"/>
    <col min="4360" max="4360" width="22.375" style="60" customWidth="1"/>
    <col min="4361" max="4608" width="9.125" style="60"/>
    <col min="4609" max="4609" width="6" style="60" customWidth="1"/>
    <col min="4610" max="4610" width="22.75" style="60" customWidth="1"/>
    <col min="4611" max="4611" width="23.125" style="60" customWidth="1"/>
    <col min="4612" max="4612" width="24.375" style="60" customWidth="1"/>
    <col min="4613" max="4613" width="23" style="60" customWidth="1"/>
    <col min="4614" max="4614" width="19.375" style="60" customWidth="1"/>
    <col min="4615" max="4615" width="24.125" style="60" customWidth="1"/>
    <col min="4616" max="4616" width="22.375" style="60" customWidth="1"/>
    <col min="4617" max="4864" width="9.125" style="60"/>
    <col min="4865" max="4865" width="6" style="60" customWidth="1"/>
    <col min="4866" max="4866" width="22.75" style="60" customWidth="1"/>
    <col min="4867" max="4867" width="23.125" style="60" customWidth="1"/>
    <col min="4868" max="4868" width="24.375" style="60" customWidth="1"/>
    <col min="4869" max="4869" width="23" style="60" customWidth="1"/>
    <col min="4870" max="4870" width="19.375" style="60" customWidth="1"/>
    <col min="4871" max="4871" width="24.125" style="60" customWidth="1"/>
    <col min="4872" max="4872" width="22.375" style="60" customWidth="1"/>
    <col min="4873" max="5120" width="9.125" style="60"/>
    <col min="5121" max="5121" width="6" style="60" customWidth="1"/>
    <col min="5122" max="5122" width="22.75" style="60" customWidth="1"/>
    <col min="5123" max="5123" width="23.125" style="60" customWidth="1"/>
    <col min="5124" max="5124" width="24.375" style="60" customWidth="1"/>
    <col min="5125" max="5125" width="23" style="60" customWidth="1"/>
    <col min="5126" max="5126" width="19.375" style="60" customWidth="1"/>
    <col min="5127" max="5127" width="24.125" style="60" customWidth="1"/>
    <col min="5128" max="5128" width="22.375" style="60" customWidth="1"/>
    <col min="5129" max="5376" width="9.125" style="60"/>
    <col min="5377" max="5377" width="6" style="60" customWidth="1"/>
    <col min="5378" max="5378" width="22.75" style="60" customWidth="1"/>
    <col min="5379" max="5379" width="23.125" style="60" customWidth="1"/>
    <col min="5380" max="5380" width="24.375" style="60" customWidth="1"/>
    <col min="5381" max="5381" width="23" style="60" customWidth="1"/>
    <col min="5382" max="5382" width="19.375" style="60" customWidth="1"/>
    <col min="5383" max="5383" width="24.125" style="60" customWidth="1"/>
    <col min="5384" max="5384" width="22.375" style="60" customWidth="1"/>
    <col min="5385" max="5632" width="9.125" style="60"/>
    <col min="5633" max="5633" width="6" style="60" customWidth="1"/>
    <col min="5634" max="5634" width="22.75" style="60" customWidth="1"/>
    <col min="5635" max="5635" width="23.125" style="60" customWidth="1"/>
    <col min="5636" max="5636" width="24.375" style="60" customWidth="1"/>
    <col min="5637" max="5637" width="23" style="60" customWidth="1"/>
    <col min="5638" max="5638" width="19.375" style="60" customWidth="1"/>
    <col min="5639" max="5639" width="24.125" style="60" customWidth="1"/>
    <col min="5640" max="5640" width="22.375" style="60" customWidth="1"/>
    <col min="5641" max="5888" width="9.125" style="60"/>
    <col min="5889" max="5889" width="6" style="60" customWidth="1"/>
    <col min="5890" max="5890" width="22.75" style="60" customWidth="1"/>
    <col min="5891" max="5891" width="23.125" style="60" customWidth="1"/>
    <col min="5892" max="5892" width="24.375" style="60" customWidth="1"/>
    <col min="5893" max="5893" width="23" style="60" customWidth="1"/>
    <col min="5894" max="5894" width="19.375" style="60" customWidth="1"/>
    <col min="5895" max="5895" width="24.125" style="60" customWidth="1"/>
    <col min="5896" max="5896" width="22.375" style="60" customWidth="1"/>
    <col min="5897" max="6144" width="9.125" style="60"/>
    <col min="6145" max="6145" width="6" style="60" customWidth="1"/>
    <col min="6146" max="6146" width="22.75" style="60" customWidth="1"/>
    <col min="6147" max="6147" width="23.125" style="60" customWidth="1"/>
    <col min="6148" max="6148" width="24.375" style="60" customWidth="1"/>
    <col min="6149" max="6149" width="23" style="60" customWidth="1"/>
    <col min="6150" max="6150" width="19.375" style="60" customWidth="1"/>
    <col min="6151" max="6151" width="24.125" style="60" customWidth="1"/>
    <col min="6152" max="6152" width="22.375" style="60" customWidth="1"/>
    <col min="6153" max="6400" width="9.125" style="60"/>
    <col min="6401" max="6401" width="6" style="60" customWidth="1"/>
    <col min="6402" max="6402" width="22.75" style="60" customWidth="1"/>
    <col min="6403" max="6403" width="23.125" style="60" customWidth="1"/>
    <col min="6404" max="6404" width="24.375" style="60" customWidth="1"/>
    <col min="6405" max="6405" width="23" style="60" customWidth="1"/>
    <col min="6406" max="6406" width="19.375" style="60" customWidth="1"/>
    <col min="6407" max="6407" width="24.125" style="60" customWidth="1"/>
    <col min="6408" max="6408" width="22.375" style="60" customWidth="1"/>
    <col min="6409" max="6656" width="9.125" style="60"/>
    <col min="6657" max="6657" width="6" style="60" customWidth="1"/>
    <col min="6658" max="6658" width="22.75" style="60" customWidth="1"/>
    <col min="6659" max="6659" width="23.125" style="60" customWidth="1"/>
    <col min="6660" max="6660" width="24.375" style="60" customWidth="1"/>
    <col min="6661" max="6661" width="23" style="60" customWidth="1"/>
    <col min="6662" max="6662" width="19.375" style="60" customWidth="1"/>
    <col min="6663" max="6663" width="24.125" style="60" customWidth="1"/>
    <col min="6664" max="6664" width="22.375" style="60" customWidth="1"/>
    <col min="6665" max="6912" width="9.125" style="60"/>
    <col min="6913" max="6913" width="6" style="60" customWidth="1"/>
    <col min="6914" max="6914" width="22.75" style="60" customWidth="1"/>
    <col min="6915" max="6915" width="23.125" style="60" customWidth="1"/>
    <col min="6916" max="6916" width="24.375" style="60" customWidth="1"/>
    <col min="6917" max="6917" width="23" style="60" customWidth="1"/>
    <col min="6918" max="6918" width="19.375" style="60" customWidth="1"/>
    <col min="6919" max="6919" width="24.125" style="60" customWidth="1"/>
    <col min="6920" max="6920" width="22.375" style="60" customWidth="1"/>
    <col min="6921" max="7168" width="9.125" style="60"/>
    <col min="7169" max="7169" width="6" style="60" customWidth="1"/>
    <col min="7170" max="7170" width="22.75" style="60" customWidth="1"/>
    <col min="7171" max="7171" width="23.125" style="60" customWidth="1"/>
    <col min="7172" max="7172" width="24.375" style="60" customWidth="1"/>
    <col min="7173" max="7173" width="23" style="60" customWidth="1"/>
    <col min="7174" max="7174" width="19.375" style="60" customWidth="1"/>
    <col min="7175" max="7175" width="24.125" style="60" customWidth="1"/>
    <col min="7176" max="7176" width="22.375" style="60" customWidth="1"/>
    <col min="7177" max="7424" width="9.125" style="60"/>
    <col min="7425" max="7425" width="6" style="60" customWidth="1"/>
    <col min="7426" max="7426" width="22.75" style="60" customWidth="1"/>
    <col min="7427" max="7427" width="23.125" style="60" customWidth="1"/>
    <col min="7428" max="7428" width="24.375" style="60" customWidth="1"/>
    <col min="7429" max="7429" width="23" style="60" customWidth="1"/>
    <col min="7430" max="7430" width="19.375" style="60" customWidth="1"/>
    <col min="7431" max="7431" width="24.125" style="60" customWidth="1"/>
    <col min="7432" max="7432" width="22.375" style="60" customWidth="1"/>
    <col min="7433" max="7680" width="9.125" style="60"/>
    <col min="7681" max="7681" width="6" style="60" customWidth="1"/>
    <col min="7682" max="7682" width="22.75" style="60" customWidth="1"/>
    <col min="7683" max="7683" width="23.125" style="60" customWidth="1"/>
    <col min="7684" max="7684" width="24.375" style="60" customWidth="1"/>
    <col min="7685" max="7685" width="23" style="60" customWidth="1"/>
    <col min="7686" max="7686" width="19.375" style="60" customWidth="1"/>
    <col min="7687" max="7687" width="24.125" style="60" customWidth="1"/>
    <col min="7688" max="7688" width="22.375" style="60" customWidth="1"/>
    <col min="7689" max="7936" width="9.125" style="60"/>
    <col min="7937" max="7937" width="6" style="60" customWidth="1"/>
    <col min="7938" max="7938" width="22.75" style="60" customWidth="1"/>
    <col min="7939" max="7939" width="23.125" style="60" customWidth="1"/>
    <col min="7940" max="7940" width="24.375" style="60" customWidth="1"/>
    <col min="7941" max="7941" width="23" style="60" customWidth="1"/>
    <col min="7942" max="7942" width="19.375" style="60" customWidth="1"/>
    <col min="7943" max="7943" width="24.125" style="60" customWidth="1"/>
    <col min="7944" max="7944" width="22.375" style="60" customWidth="1"/>
    <col min="7945" max="8192" width="9.125" style="60"/>
    <col min="8193" max="8193" width="6" style="60" customWidth="1"/>
    <col min="8194" max="8194" width="22.75" style="60" customWidth="1"/>
    <col min="8195" max="8195" width="23.125" style="60" customWidth="1"/>
    <col min="8196" max="8196" width="24.375" style="60" customWidth="1"/>
    <col min="8197" max="8197" width="23" style="60" customWidth="1"/>
    <col min="8198" max="8198" width="19.375" style="60" customWidth="1"/>
    <col min="8199" max="8199" width="24.125" style="60" customWidth="1"/>
    <col min="8200" max="8200" width="22.375" style="60" customWidth="1"/>
    <col min="8201" max="8448" width="9.125" style="60"/>
    <col min="8449" max="8449" width="6" style="60" customWidth="1"/>
    <col min="8450" max="8450" width="22.75" style="60" customWidth="1"/>
    <col min="8451" max="8451" width="23.125" style="60" customWidth="1"/>
    <col min="8452" max="8452" width="24.375" style="60" customWidth="1"/>
    <col min="8453" max="8453" width="23" style="60" customWidth="1"/>
    <col min="8454" max="8454" width="19.375" style="60" customWidth="1"/>
    <col min="8455" max="8455" width="24.125" style="60" customWidth="1"/>
    <col min="8456" max="8456" width="22.375" style="60" customWidth="1"/>
    <col min="8457" max="8704" width="9.125" style="60"/>
    <col min="8705" max="8705" width="6" style="60" customWidth="1"/>
    <col min="8706" max="8706" width="22.75" style="60" customWidth="1"/>
    <col min="8707" max="8707" width="23.125" style="60" customWidth="1"/>
    <col min="8708" max="8708" width="24.375" style="60" customWidth="1"/>
    <col min="8709" max="8709" width="23" style="60" customWidth="1"/>
    <col min="8710" max="8710" width="19.375" style="60" customWidth="1"/>
    <col min="8711" max="8711" width="24.125" style="60" customWidth="1"/>
    <col min="8712" max="8712" width="22.375" style="60" customWidth="1"/>
    <col min="8713" max="8960" width="9.125" style="60"/>
    <col min="8961" max="8961" width="6" style="60" customWidth="1"/>
    <col min="8962" max="8962" width="22.75" style="60" customWidth="1"/>
    <col min="8963" max="8963" width="23.125" style="60" customWidth="1"/>
    <col min="8964" max="8964" width="24.375" style="60" customWidth="1"/>
    <col min="8965" max="8965" width="23" style="60" customWidth="1"/>
    <col min="8966" max="8966" width="19.375" style="60" customWidth="1"/>
    <col min="8967" max="8967" width="24.125" style="60" customWidth="1"/>
    <col min="8968" max="8968" width="22.375" style="60" customWidth="1"/>
    <col min="8969" max="9216" width="9.125" style="60"/>
    <col min="9217" max="9217" width="6" style="60" customWidth="1"/>
    <col min="9218" max="9218" width="22.75" style="60" customWidth="1"/>
    <col min="9219" max="9219" width="23.125" style="60" customWidth="1"/>
    <col min="9220" max="9220" width="24.375" style="60" customWidth="1"/>
    <col min="9221" max="9221" width="23" style="60" customWidth="1"/>
    <col min="9222" max="9222" width="19.375" style="60" customWidth="1"/>
    <col min="9223" max="9223" width="24.125" style="60" customWidth="1"/>
    <col min="9224" max="9224" width="22.375" style="60" customWidth="1"/>
    <col min="9225" max="9472" width="9.125" style="60"/>
    <col min="9473" max="9473" width="6" style="60" customWidth="1"/>
    <col min="9474" max="9474" width="22.75" style="60" customWidth="1"/>
    <col min="9475" max="9475" width="23.125" style="60" customWidth="1"/>
    <col min="9476" max="9476" width="24.375" style="60" customWidth="1"/>
    <col min="9477" max="9477" width="23" style="60" customWidth="1"/>
    <col min="9478" max="9478" width="19.375" style="60" customWidth="1"/>
    <col min="9479" max="9479" width="24.125" style="60" customWidth="1"/>
    <col min="9480" max="9480" width="22.375" style="60" customWidth="1"/>
    <col min="9481" max="9728" width="9.125" style="60"/>
    <col min="9729" max="9729" width="6" style="60" customWidth="1"/>
    <col min="9730" max="9730" width="22.75" style="60" customWidth="1"/>
    <col min="9731" max="9731" width="23.125" style="60" customWidth="1"/>
    <col min="9732" max="9732" width="24.375" style="60" customWidth="1"/>
    <col min="9733" max="9733" width="23" style="60" customWidth="1"/>
    <col min="9734" max="9734" width="19.375" style="60" customWidth="1"/>
    <col min="9735" max="9735" width="24.125" style="60" customWidth="1"/>
    <col min="9736" max="9736" width="22.375" style="60" customWidth="1"/>
    <col min="9737" max="9984" width="9.125" style="60"/>
    <col min="9985" max="9985" width="6" style="60" customWidth="1"/>
    <col min="9986" max="9986" width="22.75" style="60" customWidth="1"/>
    <col min="9987" max="9987" width="23.125" style="60" customWidth="1"/>
    <col min="9988" max="9988" width="24.375" style="60" customWidth="1"/>
    <col min="9989" max="9989" width="23" style="60" customWidth="1"/>
    <col min="9990" max="9990" width="19.375" style="60" customWidth="1"/>
    <col min="9991" max="9991" width="24.125" style="60" customWidth="1"/>
    <col min="9992" max="9992" width="22.375" style="60" customWidth="1"/>
    <col min="9993" max="10240" width="9.125" style="60"/>
    <col min="10241" max="10241" width="6" style="60" customWidth="1"/>
    <col min="10242" max="10242" width="22.75" style="60" customWidth="1"/>
    <col min="10243" max="10243" width="23.125" style="60" customWidth="1"/>
    <col min="10244" max="10244" width="24.375" style="60" customWidth="1"/>
    <col min="10245" max="10245" width="23" style="60" customWidth="1"/>
    <col min="10246" max="10246" width="19.375" style="60" customWidth="1"/>
    <col min="10247" max="10247" width="24.125" style="60" customWidth="1"/>
    <col min="10248" max="10248" width="22.375" style="60" customWidth="1"/>
    <col min="10249" max="10496" width="9.125" style="60"/>
    <col min="10497" max="10497" width="6" style="60" customWidth="1"/>
    <col min="10498" max="10498" width="22.75" style="60" customWidth="1"/>
    <col min="10499" max="10499" width="23.125" style="60" customWidth="1"/>
    <col min="10500" max="10500" width="24.375" style="60" customWidth="1"/>
    <col min="10501" max="10501" width="23" style="60" customWidth="1"/>
    <col min="10502" max="10502" width="19.375" style="60" customWidth="1"/>
    <col min="10503" max="10503" width="24.125" style="60" customWidth="1"/>
    <col min="10504" max="10504" width="22.375" style="60" customWidth="1"/>
    <col min="10505" max="10752" width="9.125" style="60"/>
    <col min="10753" max="10753" width="6" style="60" customWidth="1"/>
    <col min="10754" max="10754" width="22.75" style="60" customWidth="1"/>
    <col min="10755" max="10755" width="23.125" style="60" customWidth="1"/>
    <col min="10756" max="10756" width="24.375" style="60" customWidth="1"/>
    <col min="10757" max="10757" width="23" style="60" customWidth="1"/>
    <col min="10758" max="10758" width="19.375" style="60" customWidth="1"/>
    <col min="10759" max="10759" width="24.125" style="60" customWidth="1"/>
    <col min="10760" max="10760" width="22.375" style="60" customWidth="1"/>
    <col min="10761" max="11008" width="9.125" style="60"/>
    <col min="11009" max="11009" width="6" style="60" customWidth="1"/>
    <col min="11010" max="11010" width="22.75" style="60" customWidth="1"/>
    <col min="11011" max="11011" width="23.125" style="60" customWidth="1"/>
    <col min="11012" max="11012" width="24.375" style="60" customWidth="1"/>
    <col min="11013" max="11013" width="23" style="60" customWidth="1"/>
    <col min="11014" max="11014" width="19.375" style="60" customWidth="1"/>
    <col min="11015" max="11015" width="24.125" style="60" customWidth="1"/>
    <col min="11016" max="11016" width="22.375" style="60" customWidth="1"/>
    <col min="11017" max="11264" width="9.125" style="60"/>
    <col min="11265" max="11265" width="6" style="60" customWidth="1"/>
    <col min="11266" max="11266" width="22.75" style="60" customWidth="1"/>
    <col min="11267" max="11267" width="23.125" style="60" customWidth="1"/>
    <col min="11268" max="11268" width="24.375" style="60" customWidth="1"/>
    <col min="11269" max="11269" width="23" style="60" customWidth="1"/>
    <col min="11270" max="11270" width="19.375" style="60" customWidth="1"/>
    <col min="11271" max="11271" width="24.125" style="60" customWidth="1"/>
    <col min="11272" max="11272" width="22.375" style="60" customWidth="1"/>
    <col min="11273" max="11520" width="9.125" style="60"/>
    <col min="11521" max="11521" width="6" style="60" customWidth="1"/>
    <col min="11522" max="11522" width="22.75" style="60" customWidth="1"/>
    <col min="11523" max="11523" width="23.125" style="60" customWidth="1"/>
    <col min="11524" max="11524" width="24.375" style="60" customWidth="1"/>
    <col min="11525" max="11525" width="23" style="60" customWidth="1"/>
    <col min="11526" max="11526" width="19.375" style="60" customWidth="1"/>
    <col min="11527" max="11527" width="24.125" style="60" customWidth="1"/>
    <col min="11528" max="11528" width="22.375" style="60" customWidth="1"/>
    <col min="11529" max="11776" width="9.125" style="60"/>
    <col min="11777" max="11777" width="6" style="60" customWidth="1"/>
    <col min="11778" max="11778" width="22.75" style="60" customWidth="1"/>
    <col min="11779" max="11779" width="23.125" style="60" customWidth="1"/>
    <col min="11780" max="11780" width="24.375" style="60" customWidth="1"/>
    <col min="11781" max="11781" width="23" style="60" customWidth="1"/>
    <col min="11782" max="11782" width="19.375" style="60" customWidth="1"/>
    <col min="11783" max="11783" width="24.125" style="60" customWidth="1"/>
    <col min="11784" max="11784" width="22.375" style="60" customWidth="1"/>
    <col min="11785" max="12032" width="9.125" style="60"/>
    <col min="12033" max="12033" width="6" style="60" customWidth="1"/>
    <col min="12034" max="12034" width="22.75" style="60" customWidth="1"/>
    <col min="12035" max="12035" width="23.125" style="60" customWidth="1"/>
    <col min="12036" max="12036" width="24.375" style="60" customWidth="1"/>
    <col min="12037" max="12037" width="23" style="60" customWidth="1"/>
    <col min="12038" max="12038" width="19.375" style="60" customWidth="1"/>
    <col min="12039" max="12039" width="24.125" style="60" customWidth="1"/>
    <col min="12040" max="12040" width="22.375" style="60" customWidth="1"/>
    <col min="12041" max="12288" width="9.125" style="60"/>
    <col min="12289" max="12289" width="6" style="60" customWidth="1"/>
    <col min="12290" max="12290" width="22.75" style="60" customWidth="1"/>
    <col min="12291" max="12291" width="23.125" style="60" customWidth="1"/>
    <col min="12292" max="12292" width="24.375" style="60" customWidth="1"/>
    <col min="12293" max="12293" width="23" style="60" customWidth="1"/>
    <col min="12294" max="12294" width="19.375" style="60" customWidth="1"/>
    <col min="12295" max="12295" width="24.125" style="60" customWidth="1"/>
    <col min="12296" max="12296" width="22.375" style="60" customWidth="1"/>
    <col min="12297" max="12544" width="9.125" style="60"/>
    <col min="12545" max="12545" width="6" style="60" customWidth="1"/>
    <col min="12546" max="12546" width="22.75" style="60" customWidth="1"/>
    <col min="12547" max="12547" width="23.125" style="60" customWidth="1"/>
    <col min="12548" max="12548" width="24.375" style="60" customWidth="1"/>
    <col min="12549" max="12549" width="23" style="60" customWidth="1"/>
    <col min="12550" max="12550" width="19.375" style="60" customWidth="1"/>
    <col min="12551" max="12551" width="24.125" style="60" customWidth="1"/>
    <col min="12552" max="12552" width="22.375" style="60" customWidth="1"/>
    <col min="12553" max="12800" width="9.125" style="60"/>
    <col min="12801" max="12801" width="6" style="60" customWidth="1"/>
    <col min="12802" max="12802" width="22.75" style="60" customWidth="1"/>
    <col min="12803" max="12803" width="23.125" style="60" customWidth="1"/>
    <col min="12804" max="12804" width="24.375" style="60" customWidth="1"/>
    <col min="12805" max="12805" width="23" style="60" customWidth="1"/>
    <col min="12806" max="12806" width="19.375" style="60" customWidth="1"/>
    <col min="12807" max="12807" width="24.125" style="60" customWidth="1"/>
    <col min="12808" max="12808" width="22.375" style="60" customWidth="1"/>
    <col min="12809" max="13056" width="9.125" style="60"/>
    <col min="13057" max="13057" width="6" style="60" customWidth="1"/>
    <col min="13058" max="13058" width="22.75" style="60" customWidth="1"/>
    <col min="13059" max="13059" width="23.125" style="60" customWidth="1"/>
    <col min="13060" max="13060" width="24.375" style="60" customWidth="1"/>
    <col min="13061" max="13061" width="23" style="60" customWidth="1"/>
    <col min="13062" max="13062" width="19.375" style="60" customWidth="1"/>
    <col min="13063" max="13063" width="24.125" style="60" customWidth="1"/>
    <col min="13064" max="13064" width="22.375" style="60" customWidth="1"/>
    <col min="13065" max="13312" width="9.125" style="60"/>
    <col min="13313" max="13313" width="6" style="60" customWidth="1"/>
    <col min="13314" max="13314" width="22.75" style="60" customWidth="1"/>
    <col min="13315" max="13315" width="23.125" style="60" customWidth="1"/>
    <col min="13316" max="13316" width="24.375" style="60" customWidth="1"/>
    <col min="13317" max="13317" width="23" style="60" customWidth="1"/>
    <col min="13318" max="13318" width="19.375" style="60" customWidth="1"/>
    <col min="13319" max="13319" width="24.125" style="60" customWidth="1"/>
    <col min="13320" max="13320" width="22.375" style="60" customWidth="1"/>
    <col min="13321" max="13568" width="9.125" style="60"/>
    <col min="13569" max="13569" width="6" style="60" customWidth="1"/>
    <col min="13570" max="13570" width="22.75" style="60" customWidth="1"/>
    <col min="13571" max="13571" width="23.125" style="60" customWidth="1"/>
    <col min="13572" max="13572" width="24.375" style="60" customWidth="1"/>
    <col min="13573" max="13573" width="23" style="60" customWidth="1"/>
    <col min="13574" max="13574" width="19.375" style="60" customWidth="1"/>
    <col min="13575" max="13575" width="24.125" style="60" customWidth="1"/>
    <col min="13576" max="13576" width="22.375" style="60" customWidth="1"/>
    <col min="13577" max="13824" width="9.125" style="60"/>
    <col min="13825" max="13825" width="6" style="60" customWidth="1"/>
    <col min="13826" max="13826" width="22.75" style="60" customWidth="1"/>
    <col min="13827" max="13827" width="23.125" style="60" customWidth="1"/>
    <col min="13828" max="13828" width="24.375" style="60" customWidth="1"/>
    <col min="13829" max="13829" width="23" style="60" customWidth="1"/>
    <col min="13830" max="13830" width="19.375" style="60" customWidth="1"/>
    <col min="13831" max="13831" width="24.125" style="60" customWidth="1"/>
    <col min="13832" max="13832" width="22.375" style="60" customWidth="1"/>
    <col min="13833" max="14080" width="9.125" style="60"/>
    <col min="14081" max="14081" width="6" style="60" customWidth="1"/>
    <col min="14082" max="14082" width="22.75" style="60" customWidth="1"/>
    <col min="14083" max="14083" width="23.125" style="60" customWidth="1"/>
    <col min="14084" max="14084" width="24.375" style="60" customWidth="1"/>
    <col min="14085" max="14085" width="23" style="60" customWidth="1"/>
    <col min="14086" max="14086" width="19.375" style="60" customWidth="1"/>
    <col min="14087" max="14087" width="24.125" style="60" customWidth="1"/>
    <col min="14088" max="14088" width="22.375" style="60" customWidth="1"/>
    <col min="14089" max="14336" width="9.125" style="60"/>
    <col min="14337" max="14337" width="6" style="60" customWidth="1"/>
    <col min="14338" max="14338" width="22.75" style="60" customWidth="1"/>
    <col min="14339" max="14339" width="23.125" style="60" customWidth="1"/>
    <col min="14340" max="14340" width="24.375" style="60" customWidth="1"/>
    <col min="14341" max="14341" width="23" style="60" customWidth="1"/>
    <col min="14342" max="14342" width="19.375" style="60" customWidth="1"/>
    <col min="14343" max="14343" width="24.125" style="60" customWidth="1"/>
    <col min="14344" max="14344" width="22.375" style="60" customWidth="1"/>
    <col min="14345" max="14592" width="9.125" style="60"/>
    <col min="14593" max="14593" width="6" style="60" customWidth="1"/>
    <col min="14594" max="14594" width="22.75" style="60" customWidth="1"/>
    <col min="14595" max="14595" width="23.125" style="60" customWidth="1"/>
    <col min="14596" max="14596" width="24.375" style="60" customWidth="1"/>
    <col min="14597" max="14597" width="23" style="60" customWidth="1"/>
    <col min="14598" max="14598" width="19.375" style="60" customWidth="1"/>
    <col min="14599" max="14599" width="24.125" style="60" customWidth="1"/>
    <col min="14600" max="14600" width="22.375" style="60" customWidth="1"/>
    <col min="14601" max="14848" width="9.125" style="60"/>
    <col min="14849" max="14849" width="6" style="60" customWidth="1"/>
    <col min="14850" max="14850" width="22.75" style="60" customWidth="1"/>
    <col min="14851" max="14851" width="23.125" style="60" customWidth="1"/>
    <col min="14852" max="14852" width="24.375" style="60" customWidth="1"/>
    <col min="14853" max="14853" width="23" style="60" customWidth="1"/>
    <col min="14854" max="14854" width="19.375" style="60" customWidth="1"/>
    <col min="14855" max="14855" width="24.125" style="60" customWidth="1"/>
    <col min="14856" max="14856" width="22.375" style="60" customWidth="1"/>
    <col min="14857" max="15104" width="9.125" style="60"/>
    <col min="15105" max="15105" width="6" style="60" customWidth="1"/>
    <col min="15106" max="15106" width="22.75" style="60" customWidth="1"/>
    <col min="15107" max="15107" width="23.125" style="60" customWidth="1"/>
    <col min="15108" max="15108" width="24.375" style="60" customWidth="1"/>
    <col min="15109" max="15109" width="23" style="60" customWidth="1"/>
    <col min="15110" max="15110" width="19.375" style="60" customWidth="1"/>
    <col min="15111" max="15111" width="24.125" style="60" customWidth="1"/>
    <col min="15112" max="15112" width="22.375" style="60" customWidth="1"/>
    <col min="15113" max="15360" width="9.125" style="60"/>
    <col min="15361" max="15361" width="6" style="60" customWidth="1"/>
    <col min="15362" max="15362" width="22.75" style="60" customWidth="1"/>
    <col min="15363" max="15363" width="23.125" style="60" customWidth="1"/>
    <col min="15364" max="15364" width="24.375" style="60" customWidth="1"/>
    <col min="15365" max="15365" width="23" style="60" customWidth="1"/>
    <col min="15366" max="15366" width="19.375" style="60" customWidth="1"/>
    <col min="15367" max="15367" width="24.125" style="60" customWidth="1"/>
    <col min="15368" max="15368" width="22.375" style="60" customWidth="1"/>
    <col min="15369" max="15616" width="9.125" style="60"/>
    <col min="15617" max="15617" width="6" style="60" customWidth="1"/>
    <col min="15618" max="15618" width="22.75" style="60" customWidth="1"/>
    <col min="15619" max="15619" width="23.125" style="60" customWidth="1"/>
    <col min="15620" max="15620" width="24.375" style="60" customWidth="1"/>
    <col min="15621" max="15621" width="23" style="60" customWidth="1"/>
    <col min="15622" max="15622" width="19.375" style="60" customWidth="1"/>
    <col min="15623" max="15623" width="24.125" style="60" customWidth="1"/>
    <col min="15624" max="15624" width="22.375" style="60" customWidth="1"/>
    <col min="15625" max="15872" width="9.125" style="60"/>
    <col min="15873" max="15873" width="6" style="60" customWidth="1"/>
    <col min="15874" max="15874" width="22.75" style="60" customWidth="1"/>
    <col min="15875" max="15875" width="23.125" style="60" customWidth="1"/>
    <col min="15876" max="15876" width="24.375" style="60" customWidth="1"/>
    <col min="15877" max="15877" width="23" style="60" customWidth="1"/>
    <col min="15878" max="15878" width="19.375" style="60" customWidth="1"/>
    <col min="15879" max="15879" width="24.125" style="60" customWidth="1"/>
    <col min="15880" max="15880" width="22.375" style="60" customWidth="1"/>
    <col min="15881" max="16128" width="9.125" style="60"/>
    <col min="16129" max="16129" width="6" style="60" customWidth="1"/>
    <col min="16130" max="16130" width="22.75" style="60" customWidth="1"/>
    <col min="16131" max="16131" width="23.125" style="60" customWidth="1"/>
    <col min="16132" max="16132" width="24.375" style="60" customWidth="1"/>
    <col min="16133" max="16133" width="23" style="60" customWidth="1"/>
    <col min="16134" max="16134" width="19.375" style="60" customWidth="1"/>
    <col min="16135" max="16135" width="24.125" style="60" customWidth="1"/>
    <col min="16136" max="16136" width="22.375" style="60" customWidth="1"/>
    <col min="16137" max="16384" width="9.125" style="60"/>
  </cols>
  <sheetData>
    <row r="1" spans="1:12" x14ac:dyDescent="0.5">
      <c r="A1" s="949" t="s">
        <v>1522</v>
      </c>
      <c r="B1" s="949"/>
      <c r="C1" s="949"/>
      <c r="D1" s="949"/>
      <c r="E1" s="949"/>
      <c r="F1" s="949"/>
      <c r="G1" s="949"/>
      <c r="H1" s="949"/>
    </row>
    <row r="2" spans="1:12" x14ac:dyDescent="0.5">
      <c r="A2" s="932" t="s">
        <v>596</v>
      </c>
      <c r="B2" s="932"/>
      <c r="C2" s="932"/>
      <c r="D2" s="932"/>
      <c r="E2" s="932"/>
      <c r="F2" s="932"/>
      <c r="G2" s="932"/>
      <c r="H2" s="932"/>
      <c r="I2" s="118"/>
      <c r="J2" s="118"/>
      <c r="K2" s="118"/>
      <c r="L2" s="118"/>
    </row>
    <row r="3" spans="1:12" x14ac:dyDescent="0.5">
      <c r="A3" s="932" t="s">
        <v>615</v>
      </c>
      <c r="B3" s="932"/>
      <c r="C3" s="932"/>
      <c r="D3" s="932"/>
      <c r="E3" s="932"/>
      <c r="F3" s="932"/>
      <c r="G3" s="932"/>
      <c r="H3" s="932"/>
      <c r="I3" s="118"/>
      <c r="J3" s="118"/>
      <c r="K3" s="118"/>
      <c r="L3" s="118"/>
    </row>
    <row r="4" spans="1:12" x14ac:dyDescent="0.5">
      <c r="A4" s="931" t="s">
        <v>599</v>
      </c>
      <c r="B4" s="931"/>
      <c r="C4" s="931"/>
      <c r="D4" s="931"/>
      <c r="E4" s="931"/>
      <c r="F4" s="931"/>
      <c r="G4" s="931"/>
      <c r="H4" s="931"/>
      <c r="I4" s="118"/>
      <c r="J4" s="118"/>
      <c r="K4" s="118"/>
      <c r="L4" s="118"/>
    </row>
    <row r="5" spans="1:12" x14ac:dyDescent="0.5">
      <c r="A5" s="4" t="s">
        <v>779</v>
      </c>
      <c r="B5" s="4" t="s">
        <v>780</v>
      </c>
      <c r="C5" s="4" t="s">
        <v>781</v>
      </c>
      <c r="D5" s="4" t="s">
        <v>782</v>
      </c>
      <c r="E5" s="4" t="s">
        <v>783</v>
      </c>
      <c r="F5" s="4" t="s">
        <v>784</v>
      </c>
      <c r="G5" s="4" t="s">
        <v>785</v>
      </c>
      <c r="H5" s="4" t="s">
        <v>786</v>
      </c>
    </row>
    <row r="6" spans="1:12" ht="23.25" customHeight="1" x14ac:dyDescent="0.5">
      <c r="A6" s="945" t="s">
        <v>802</v>
      </c>
      <c r="B6" s="946"/>
      <c r="C6" s="946"/>
      <c r="D6" s="946"/>
      <c r="E6" s="946"/>
      <c r="F6" s="946"/>
      <c r="G6" s="946"/>
      <c r="H6" s="947"/>
      <c r="I6" s="153"/>
    </row>
    <row r="7" spans="1:12" ht="93" x14ac:dyDescent="0.5">
      <c r="A7" s="800" t="s">
        <v>787</v>
      </c>
      <c r="B7" s="500" t="s">
        <v>788</v>
      </c>
      <c r="C7" s="500" t="s">
        <v>789</v>
      </c>
      <c r="D7" s="500" t="s">
        <v>800</v>
      </c>
      <c r="E7" s="500" t="s">
        <v>790</v>
      </c>
      <c r="F7" s="500" t="s">
        <v>810</v>
      </c>
      <c r="G7" s="500" t="s">
        <v>791</v>
      </c>
      <c r="H7" s="500" t="s">
        <v>792</v>
      </c>
    </row>
    <row r="8" spans="1:12" ht="116.25" x14ac:dyDescent="0.5">
      <c r="A8" s="948"/>
      <c r="B8" s="110" t="s">
        <v>803</v>
      </c>
      <c r="C8" s="110" t="s">
        <v>793</v>
      </c>
      <c r="D8" s="110"/>
      <c r="E8" s="110" t="s">
        <v>794</v>
      </c>
      <c r="F8" s="110"/>
      <c r="G8" s="110"/>
      <c r="H8" s="110"/>
    </row>
    <row r="9" spans="1:12" ht="46.5" x14ac:dyDescent="0.5">
      <c r="A9" s="948"/>
      <c r="B9" s="110" t="s">
        <v>795</v>
      </c>
      <c r="C9" s="102" t="s">
        <v>796</v>
      </c>
      <c r="D9" s="110"/>
      <c r="E9" s="110"/>
      <c r="F9" s="110"/>
      <c r="G9" s="110"/>
      <c r="H9" s="110"/>
    </row>
    <row r="10" spans="1:12" ht="69.75" x14ac:dyDescent="0.5">
      <c r="A10" s="948"/>
      <c r="B10" s="110" t="s">
        <v>804</v>
      </c>
      <c r="C10" s="110"/>
      <c r="D10" s="110"/>
      <c r="E10" s="110" t="s">
        <v>797</v>
      </c>
      <c r="F10" s="110"/>
      <c r="G10" s="110"/>
      <c r="H10" s="110"/>
    </row>
    <row r="11" spans="1:12" ht="139.5" x14ac:dyDescent="0.5">
      <c r="A11" s="948"/>
      <c r="B11" s="155" t="s">
        <v>805</v>
      </c>
      <c r="C11" s="110"/>
      <c r="D11" s="110"/>
      <c r="E11" s="110"/>
      <c r="F11" s="110"/>
      <c r="G11" s="110"/>
      <c r="H11" s="110"/>
    </row>
    <row r="12" spans="1:12" ht="98.25" customHeight="1" x14ac:dyDescent="0.5">
      <c r="A12" s="948"/>
      <c r="B12" s="110" t="s">
        <v>806</v>
      </c>
      <c r="C12" s="110"/>
      <c r="D12" s="110"/>
      <c r="E12" s="110" t="s">
        <v>811</v>
      </c>
      <c r="F12" s="110"/>
      <c r="G12" s="110"/>
      <c r="H12" s="110"/>
    </row>
    <row r="13" spans="1:12" ht="46.5" x14ac:dyDescent="0.5">
      <c r="A13" s="948"/>
      <c r="B13" s="110" t="s">
        <v>807</v>
      </c>
      <c r="C13" s="110"/>
      <c r="D13" s="110" t="s">
        <v>798</v>
      </c>
      <c r="E13" s="110"/>
      <c r="F13" s="110"/>
      <c r="G13" s="110"/>
      <c r="H13" s="110"/>
    </row>
    <row r="14" spans="1:12" ht="46.5" x14ac:dyDescent="0.5">
      <c r="A14" s="948"/>
      <c r="B14" s="110" t="s">
        <v>808</v>
      </c>
      <c r="C14" s="156"/>
      <c r="D14" s="156"/>
      <c r="E14" s="156"/>
      <c r="F14" s="156"/>
      <c r="G14" s="156"/>
      <c r="H14" s="156"/>
    </row>
    <row r="15" spans="1:12" ht="93" x14ac:dyDescent="0.5">
      <c r="A15" s="948"/>
      <c r="B15" s="157" t="s">
        <v>809</v>
      </c>
      <c r="C15" s="158"/>
      <c r="D15" s="158"/>
      <c r="E15" s="159" t="s">
        <v>799</v>
      </c>
      <c r="F15" s="158"/>
      <c r="G15" s="158"/>
      <c r="H15" s="158"/>
    </row>
  </sheetData>
  <mergeCells count="6">
    <mergeCell ref="A6:H6"/>
    <mergeCell ref="A7:A15"/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90" zoomScaleNormal="90" workbookViewId="0">
      <selection activeCell="D6" sqref="D6"/>
    </sheetView>
  </sheetViews>
  <sheetFormatPr defaultColWidth="36.75" defaultRowHeight="23.25" x14ac:dyDescent="0.5"/>
  <cols>
    <col min="1" max="1" width="36.75" style="716"/>
    <col min="2" max="2" width="20.875" style="716" customWidth="1"/>
    <col min="3" max="3" width="34.875" style="716" customWidth="1"/>
    <col min="4" max="4" width="33.125" style="716" customWidth="1"/>
    <col min="5" max="16384" width="36.75" style="716"/>
  </cols>
  <sheetData>
    <row r="1" spans="1:5" x14ac:dyDescent="0.5">
      <c r="A1" s="851" t="s">
        <v>685</v>
      </c>
      <c r="B1" s="851"/>
      <c r="C1" s="851"/>
      <c r="D1" s="851"/>
      <c r="E1" s="851"/>
    </row>
    <row r="2" spans="1:5" x14ac:dyDescent="0.5">
      <c r="A2" s="823" t="s">
        <v>2288</v>
      </c>
      <c r="B2" s="823"/>
      <c r="C2" s="823"/>
      <c r="D2" s="823"/>
      <c r="E2" s="823"/>
    </row>
    <row r="3" spans="1:5" x14ac:dyDescent="0.5">
      <c r="A3" s="823" t="s">
        <v>2296</v>
      </c>
      <c r="B3" s="823"/>
      <c r="C3" s="823"/>
      <c r="D3" s="823"/>
      <c r="E3" s="823"/>
    </row>
    <row r="4" spans="1:5" x14ac:dyDescent="0.5">
      <c r="A4" s="823" t="s">
        <v>2290</v>
      </c>
      <c r="B4" s="823"/>
      <c r="C4" s="823"/>
      <c r="D4" s="823"/>
      <c r="E4" s="823"/>
    </row>
    <row r="5" spans="1:5" x14ac:dyDescent="0.5">
      <c r="A5" s="717" t="s">
        <v>686</v>
      </c>
      <c r="B5" s="717" t="s">
        <v>687</v>
      </c>
      <c r="C5" s="717" t="s">
        <v>688</v>
      </c>
      <c r="D5" s="717" t="s">
        <v>689</v>
      </c>
      <c r="E5" s="717" t="s">
        <v>690</v>
      </c>
    </row>
    <row r="6" spans="1:5" ht="169.5" customHeight="1" x14ac:dyDescent="0.5">
      <c r="A6" s="28" t="s">
        <v>1974</v>
      </c>
      <c r="B6" s="28" t="s">
        <v>1881</v>
      </c>
      <c r="C6" s="635" t="s">
        <v>1973</v>
      </c>
      <c r="D6" s="635" t="s">
        <v>1975</v>
      </c>
      <c r="E6" s="635" t="s">
        <v>1976</v>
      </c>
    </row>
    <row r="7" spans="1:5" ht="116.25" x14ac:dyDescent="0.5">
      <c r="A7" s="718" t="s">
        <v>1983</v>
      </c>
      <c r="B7" s="635" t="s">
        <v>1050</v>
      </c>
      <c r="C7" s="635" t="s">
        <v>1984</v>
      </c>
      <c r="D7" s="635" t="s">
        <v>1985</v>
      </c>
      <c r="E7" s="635" t="s">
        <v>1986</v>
      </c>
    </row>
    <row r="8" spans="1:5" ht="163.5" customHeight="1" x14ac:dyDescent="0.5">
      <c r="A8" s="635" t="s">
        <v>1991</v>
      </c>
      <c r="B8" s="635" t="s">
        <v>1987</v>
      </c>
      <c r="C8" s="635" t="s">
        <v>1988</v>
      </c>
      <c r="D8" s="635" t="s">
        <v>1989</v>
      </c>
      <c r="E8" s="635" t="s">
        <v>1990</v>
      </c>
    </row>
    <row r="9" spans="1:5" ht="190.5" customHeight="1" x14ac:dyDescent="0.5">
      <c r="A9" s="635" t="s">
        <v>1994</v>
      </c>
      <c r="B9" s="635" t="s">
        <v>1051</v>
      </c>
      <c r="C9" s="635" t="s">
        <v>1988</v>
      </c>
      <c r="D9" s="635" t="s">
        <v>1993</v>
      </c>
      <c r="E9" s="635" t="s">
        <v>1992</v>
      </c>
    </row>
    <row r="10" spans="1:5" ht="139.5" x14ac:dyDescent="0.5">
      <c r="A10" s="635" t="s">
        <v>1998</v>
      </c>
      <c r="B10" s="403" t="s">
        <v>1995</v>
      </c>
      <c r="C10" s="635" t="s">
        <v>1996</v>
      </c>
      <c r="D10" s="635" t="s">
        <v>1997</v>
      </c>
      <c r="E10" s="33" t="s">
        <v>1882</v>
      </c>
    </row>
    <row r="11" spans="1:5" ht="96" customHeight="1" x14ac:dyDescent="0.5">
      <c r="A11" s="28" t="s">
        <v>1883</v>
      </c>
      <c r="B11" s="28" t="s">
        <v>1880</v>
      </c>
      <c r="C11" s="28" t="s">
        <v>2197</v>
      </c>
      <c r="D11" s="28" t="s">
        <v>1884</v>
      </c>
      <c r="E11" s="28" t="s">
        <v>1999</v>
      </c>
    </row>
    <row r="12" spans="1:5" ht="211.5" customHeight="1" x14ac:dyDescent="0.5">
      <c r="A12" s="28" t="s">
        <v>2198</v>
      </c>
      <c r="B12" s="28" t="s">
        <v>1880</v>
      </c>
      <c r="C12" s="28" t="s">
        <v>2000</v>
      </c>
      <c r="D12" s="28" t="s">
        <v>2001</v>
      </c>
      <c r="E12" s="28" t="s">
        <v>2002</v>
      </c>
    </row>
  </sheetData>
  <mergeCells count="4">
    <mergeCell ref="A1:E1"/>
    <mergeCell ref="A2:E2"/>
    <mergeCell ref="A3:E3"/>
    <mergeCell ref="A4:E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90" zoomScaleNormal="90" workbookViewId="0">
      <selection activeCell="E9" sqref="E9"/>
    </sheetView>
  </sheetViews>
  <sheetFormatPr defaultRowHeight="23.25" x14ac:dyDescent="0.2"/>
  <cols>
    <col min="1" max="8" width="20.375" style="1" customWidth="1"/>
    <col min="9" max="255" width="9.125" style="1"/>
    <col min="256" max="256" width="26.25" style="1" customWidth="1"/>
    <col min="257" max="257" width="16.875" style="1" customWidth="1"/>
    <col min="258" max="259" width="16.375" style="1" customWidth="1"/>
    <col min="260" max="260" width="17.625" style="1" customWidth="1"/>
    <col min="261" max="261" width="16.375" style="1" customWidth="1"/>
    <col min="262" max="262" width="21.375" style="1" bestFit="1" customWidth="1"/>
    <col min="263" max="263" width="17.125" style="1" customWidth="1"/>
    <col min="264" max="264" width="18.875" style="1" customWidth="1"/>
    <col min="265" max="511" width="9.125" style="1"/>
    <col min="512" max="512" width="26.25" style="1" customWidth="1"/>
    <col min="513" max="513" width="16.875" style="1" customWidth="1"/>
    <col min="514" max="515" width="16.375" style="1" customWidth="1"/>
    <col min="516" max="516" width="17.625" style="1" customWidth="1"/>
    <col min="517" max="517" width="16.375" style="1" customWidth="1"/>
    <col min="518" max="518" width="21.375" style="1" bestFit="1" customWidth="1"/>
    <col min="519" max="519" width="17.125" style="1" customWidth="1"/>
    <col min="520" max="520" width="18.875" style="1" customWidth="1"/>
    <col min="521" max="767" width="9.125" style="1"/>
    <col min="768" max="768" width="26.25" style="1" customWidth="1"/>
    <col min="769" max="769" width="16.875" style="1" customWidth="1"/>
    <col min="770" max="771" width="16.375" style="1" customWidth="1"/>
    <col min="772" max="772" width="17.625" style="1" customWidth="1"/>
    <col min="773" max="773" width="16.375" style="1" customWidth="1"/>
    <col min="774" max="774" width="21.375" style="1" bestFit="1" customWidth="1"/>
    <col min="775" max="775" width="17.125" style="1" customWidth="1"/>
    <col min="776" max="776" width="18.875" style="1" customWidth="1"/>
    <col min="777" max="1023" width="9.125" style="1"/>
    <col min="1024" max="1024" width="26.25" style="1" customWidth="1"/>
    <col min="1025" max="1025" width="16.875" style="1" customWidth="1"/>
    <col min="1026" max="1027" width="16.375" style="1" customWidth="1"/>
    <col min="1028" max="1028" width="17.625" style="1" customWidth="1"/>
    <col min="1029" max="1029" width="16.375" style="1" customWidth="1"/>
    <col min="1030" max="1030" width="21.375" style="1" bestFit="1" customWidth="1"/>
    <col min="1031" max="1031" width="17.125" style="1" customWidth="1"/>
    <col min="1032" max="1032" width="18.875" style="1" customWidth="1"/>
    <col min="1033" max="1279" width="9.125" style="1"/>
    <col min="1280" max="1280" width="26.25" style="1" customWidth="1"/>
    <col min="1281" max="1281" width="16.875" style="1" customWidth="1"/>
    <col min="1282" max="1283" width="16.375" style="1" customWidth="1"/>
    <col min="1284" max="1284" width="17.625" style="1" customWidth="1"/>
    <col min="1285" max="1285" width="16.375" style="1" customWidth="1"/>
    <col min="1286" max="1286" width="21.375" style="1" bestFit="1" customWidth="1"/>
    <col min="1287" max="1287" width="17.125" style="1" customWidth="1"/>
    <col min="1288" max="1288" width="18.875" style="1" customWidth="1"/>
    <col min="1289" max="1535" width="9.125" style="1"/>
    <col min="1536" max="1536" width="26.25" style="1" customWidth="1"/>
    <col min="1537" max="1537" width="16.875" style="1" customWidth="1"/>
    <col min="1538" max="1539" width="16.375" style="1" customWidth="1"/>
    <col min="1540" max="1540" width="17.625" style="1" customWidth="1"/>
    <col min="1541" max="1541" width="16.375" style="1" customWidth="1"/>
    <col min="1542" max="1542" width="21.375" style="1" bestFit="1" customWidth="1"/>
    <col min="1543" max="1543" width="17.125" style="1" customWidth="1"/>
    <col min="1544" max="1544" width="18.875" style="1" customWidth="1"/>
    <col min="1545" max="1791" width="9.125" style="1"/>
    <col min="1792" max="1792" width="26.25" style="1" customWidth="1"/>
    <col min="1793" max="1793" width="16.875" style="1" customWidth="1"/>
    <col min="1794" max="1795" width="16.375" style="1" customWidth="1"/>
    <col min="1796" max="1796" width="17.625" style="1" customWidth="1"/>
    <col min="1797" max="1797" width="16.375" style="1" customWidth="1"/>
    <col min="1798" max="1798" width="21.375" style="1" bestFit="1" customWidth="1"/>
    <col min="1799" max="1799" width="17.125" style="1" customWidth="1"/>
    <col min="1800" max="1800" width="18.875" style="1" customWidth="1"/>
    <col min="1801" max="2047" width="9.125" style="1"/>
    <col min="2048" max="2048" width="26.25" style="1" customWidth="1"/>
    <col min="2049" max="2049" width="16.875" style="1" customWidth="1"/>
    <col min="2050" max="2051" width="16.375" style="1" customWidth="1"/>
    <col min="2052" max="2052" width="17.625" style="1" customWidth="1"/>
    <col min="2053" max="2053" width="16.375" style="1" customWidth="1"/>
    <col min="2054" max="2054" width="21.375" style="1" bestFit="1" customWidth="1"/>
    <col min="2055" max="2055" width="17.125" style="1" customWidth="1"/>
    <col min="2056" max="2056" width="18.875" style="1" customWidth="1"/>
    <col min="2057" max="2303" width="9.125" style="1"/>
    <col min="2304" max="2304" width="26.25" style="1" customWidth="1"/>
    <col min="2305" max="2305" width="16.875" style="1" customWidth="1"/>
    <col min="2306" max="2307" width="16.375" style="1" customWidth="1"/>
    <col min="2308" max="2308" width="17.625" style="1" customWidth="1"/>
    <col min="2309" max="2309" width="16.375" style="1" customWidth="1"/>
    <col min="2310" max="2310" width="21.375" style="1" bestFit="1" customWidth="1"/>
    <col min="2311" max="2311" width="17.125" style="1" customWidth="1"/>
    <col min="2312" max="2312" width="18.875" style="1" customWidth="1"/>
    <col min="2313" max="2559" width="9.125" style="1"/>
    <col min="2560" max="2560" width="26.25" style="1" customWidth="1"/>
    <col min="2561" max="2561" width="16.875" style="1" customWidth="1"/>
    <col min="2562" max="2563" width="16.375" style="1" customWidth="1"/>
    <col min="2564" max="2564" width="17.625" style="1" customWidth="1"/>
    <col min="2565" max="2565" width="16.375" style="1" customWidth="1"/>
    <col min="2566" max="2566" width="21.375" style="1" bestFit="1" customWidth="1"/>
    <col min="2567" max="2567" width="17.125" style="1" customWidth="1"/>
    <col min="2568" max="2568" width="18.875" style="1" customWidth="1"/>
    <col min="2569" max="2815" width="9.125" style="1"/>
    <col min="2816" max="2816" width="26.25" style="1" customWidth="1"/>
    <col min="2817" max="2817" width="16.875" style="1" customWidth="1"/>
    <col min="2818" max="2819" width="16.375" style="1" customWidth="1"/>
    <col min="2820" max="2820" width="17.625" style="1" customWidth="1"/>
    <col min="2821" max="2821" width="16.375" style="1" customWidth="1"/>
    <col min="2822" max="2822" width="21.375" style="1" bestFit="1" customWidth="1"/>
    <col min="2823" max="2823" width="17.125" style="1" customWidth="1"/>
    <col min="2824" max="2824" width="18.875" style="1" customWidth="1"/>
    <col min="2825" max="3071" width="9.125" style="1"/>
    <col min="3072" max="3072" width="26.25" style="1" customWidth="1"/>
    <col min="3073" max="3073" width="16.875" style="1" customWidth="1"/>
    <col min="3074" max="3075" width="16.375" style="1" customWidth="1"/>
    <col min="3076" max="3076" width="17.625" style="1" customWidth="1"/>
    <col min="3077" max="3077" width="16.375" style="1" customWidth="1"/>
    <col min="3078" max="3078" width="21.375" style="1" bestFit="1" customWidth="1"/>
    <col min="3079" max="3079" width="17.125" style="1" customWidth="1"/>
    <col min="3080" max="3080" width="18.875" style="1" customWidth="1"/>
    <col min="3081" max="3327" width="9.125" style="1"/>
    <col min="3328" max="3328" width="26.25" style="1" customWidth="1"/>
    <col min="3329" max="3329" width="16.875" style="1" customWidth="1"/>
    <col min="3330" max="3331" width="16.375" style="1" customWidth="1"/>
    <col min="3332" max="3332" width="17.625" style="1" customWidth="1"/>
    <col min="3333" max="3333" width="16.375" style="1" customWidth="1"/>
    <col min="3334" max="3334" width="21.375" style="1" bestFit="1" customWidth="1"/>
    <col min="3335" max="3335" width="17.125" style="1" customWidth="1"/>
    <col min="3336" max="3336" width="18.875" style="1" customWidth="1"/>
    <col min="3337" max="3583" width="9.125" style="1"/>
    <col min="3584" max="3584" width="26.25" style="1" customWidth="1"/>
    <col min="3585" max="3585" width="16.875" style="1" customWidth="1"/>
    <col min="3586" max="3587" width="16.375" style="1" customWidth="1"/>
    <col min="3588" max="3588" width="17.625" style="1" customWidth="1"/>
    <col min="3589" max="3589" width="16.375" style="1" customWidth="1"/>
    <col min="3590" max="3590" width="21.375" style="1" bestFit="1" customWidth="1"/>
    <col min="3591" max="3591" width="17.125" style="1" customWidth="1"/>
    <col min="3592" max="3592" width="18.875" style="1" customWidth="1"/>
    <col min="3593" max="3839" width="9.125" style="1"/>
    <col min="3840" max="3840" width="26.25" style="1" customWidth="1"/>
    <col min="3841" max="3841" width="16.875" style="1" customWidth="1"/>
    <col min="3842" max="3843" width="16.375" style="1" customWidth="1"/>
    <col min="3844" max="3844" width="17.625" style="1" customWidth="1"/>
    <col min="3845" max="3845" width="16.375" style="1" customWidth="1"/>
    <col min="3846" max="3846" width="21.375" style="1" bestFit="1" customWidth="1"/>
    <col min="3847" max="3847" width="17.125" style="1" customWidth="1"/>
    <col min="3848" max="3848" width="18.875" style="1" customWidth="1"/>
    <col min="3849" max="4095" width="9.125" style="1"/>
    <col min="4096" max="4096" width="26.25" style="1" customWidth="1"/>
    <col min="4097" max="4097" width="16.875" style="1" customWidth="1"/>
    <col min="4098" max="4099" width="16.375" style="1" customWidth="1"/>
    <col min="4100" max="4100" width="17.625" style="1" customWidth="1"/>
    <col min="4101" max="4101" width="16.375" style="1" customWidth="1"/>
    <col min="4102" max="4102" width="21.375" style="1" bestFit="1" customWidth="1"/>
    <col min="4103" max="4103" width="17.125" style="1" customWidth="1"/>
    <col min="4104" max="4104" width="18.875" style="1" customWidth="1"/>
    <col min="4105" max="4351" width="9.125" style="1"/>
    <col min="4352" max="4352" width="26.25" style="1" customWidth="1"/>
    <col min="4353" max="4353" width="16.875" style="1" customWidth="1"/>
    <col min="4354" max="4355" width="16.375" style="1" customWidth="1"/>
    <col min="4356" max="4356" width="17.625" style="1" customWidth="1"/>
    <col min="4357" max="4357" width="16.375" style="1" customWidth="1"/>
    <col min="4358" max="4358" width="21.375" style="1" bestFit="1" customWidth="1"/>
    <col min="4359" max="4359" width="17.125" style="1" customWidth="1"/>
    <col min="4360" max="4360" width="18.875" style="1" customWidth="1"/>
    <col min="4361" max="4607" width="9.125" style="1"/>
    <col min="4608" max="4608" width="26.25" style="1" customWidth="1"/>
    <col min="4609" max="4609" width="16.875" style="1" customWidth="1"/>
    <col min="4610" max="4611" width="16.375" style="1" customWidth="1"/>
    <col min="4612" max="4612" width="17.625" style="1" customWidth="1"/>
    <col min="4613" max="4613" width="16.375" style="1" customWidth="1"/>
    <col min="4614" max="4614" width="21.375" style="1" bestFit="1" customWidth="1"/>
    <col min="4615" max="4615" width="17.125" style="1" customWidth="1"/>
    <col min="4616" max="4616" width="18.875" style="1" customWidth="1"/>
    <col min="4617" max="4863" width="9.125" style="1"/>
    <col min="4864" max="4864" width="26.25" style="1" customWidth="1"/>
    <col min="4865" max="4865" width="16.875" style="1" customWidth="1"/>
    <col min="4866" max="4867" width="16.375" style="1" customWidth="1"/>
    <col min="4868" max="4868" width="17.625" style="1" customWidth="1"/>
    <col min="4869" max="4869" width="16.375" style="1" customWidth="1"/>
    <col min="4870" max="4870" width="21.375" style="1" bestFit="1" customWidth="1"/>
    <col min="4871" max="4871" width="17.125" style="1" customWidth="1"/>
    <col min="4872" max="4872" width="18.875" style="1" customWidth="1"/>
    <col min="4873" max="5119" width="9.125" style="1"/>
    <col min="5120" max="5120" width="26.25" style="1" customWidth="1"/>
    <col min="5121" max="5121" width="16.875" style="1" customWidth="1"/>
    <col min="5122" max="5123" width="16.375" style="1" customWidth="1"/>
    <col min="5124" max="5124" width="17.625" style="1" customWidth="1"/>
    <col min="5125" max="5125" width="16.375" style="1" customWidth="1"/>
    <col min="5126" max="5126" width="21.375" style="1" bestFit="1" customWidth="1"/>
    <col min="5127" max="5127" width="17.125" style="1" customWidth="1"/>
    <col min="5128" max="5128" width="18.875" style="1" customWidth="1"/>
    <col min="5129" max="5375" width="9.125" style="1"/>
    <col min="5376" max="5376" width="26.25" style="1" customWidth="1"/>
    <col min="5377" max="5377" width="16.875" style="1" customWidth="1"/>
    <col min="5378" max="5379" width="16.375" style="1" customWidth="1"/>
    <col min="5380" max="5380" width="17.625" style="1" customWidth="1"/>
    <col min="5381" max="5381" width="16.375" style="1" customWidth="1"/>
    <col min="5382" max="5382" width="21.375" style="1" bestFit="1" customWidth="1"/>
    <col min="5383" max="5383" width="17.125" style="1" customWidth="1"/>
    <col min="5384" max="5384" width="18.875" style="1" customWidth="1"/>
    <col min="5385" max="5631" width="9.125" style="1"/>
    <col min="5632" max="5632" width="26.25" style="1" customWidth="1"/>
    <col min="5633" max="5633" width="16.875" style="1" customWidth="1"/>
    <col min="5634" max="5635" width="16.375" style="1" customWidth="1"/>
    <col min="5636" max="5636" width="17.625" style="1" customWidth="1"/>
    <col min="5637" max="5637" width="16.375" style="1" customWidth="1"/>
    <col min="5638" max="5638" width="21.375" style="1" bestFit="1" customWidth="1"/>
    <col min="5639" max="5639" width="17.125" style="1" customWidth="1"/>
    <col min="5640" max="5640" width="18.875" style="1" customWidth="1"/>
    <col min="5641" max="5887" width="9.125" style="1"/>
    <col min="5888" max="5888" width="26.25" style="1" customWidth="1"/>
    <col min="5889" max="5889" width="16.875" style="1" customWidth="1"/>
    <col min="5890" max="5891" width="16.375" style="1" customWidth="1"/>
    <col min="5892" max="5892" width="17.625" style="1" customWidth="1"/>
    <col min="5893" max="5893" width="16.375" style="1" customWidth="1"/>
    <col min="5894" max="5894" width="21.375" style="1" bestFit="1" customWidth="1"/>
    <col min="5895" max="5895" width="17.125" style="1" customWidth="1"/>
    <col min="5896" max="5896" width="18.875" style="1" customWidth="1"/>
    <col min="5897" max="6143" width="9.125" style="1"/>
    <col min="6144" max="6144" width="26.25" style="1" customWidth="1"/>
    <col min="6145" max="6145" width="16.875" style="1" customWidth="1"/>
    <col min="6146" max="6147" width="16.375" style="1" customWidth="1"/>
    <col min="6148" max="6148" width="17.625" style="1" customWidth="1"/>
    <col min="6149" max="6149" width="16.375" style="1" customWidth="1"/>
    <col min="6150" max="6150" width="21.375" style="1" bestFit="1" customWidth="1"/>
    <col min="6151" max="6151" width="17.125" style="1" customWidth="1"/>
    <col min="6152" max="6152" width="18.875" style="1" customWidth="1"/>
    <col min="6153" max="6399" width="9.125" style="1"/>
    <col min="6400" max="6400" width="26.25" style="1" customWidth="1"/>
    <col min="6401" max="6401" width="16.875" style="1" customWidth="1"/>
    <col min="6402" max="6403" width="16.375" style="1" customWidth="1"/>
    <col min="6404" max="6404" width="17.625" style="1" customWidth="1"/>
    <col min="6405" max="6405" width="16.375" style="1" customWidth="1"/>
    <col min="6406" max="6406" width="21.375" style="1" bestFit="1" customWidth="1"/>
    <col min="6407" max="6407" width="17.125" style="1" customWidth="1"/>
    <col min="6408" max="6408" width="18.875" style="1" customWidth="1"/>
    <col min="6409" max="6655" width="9.125" style="1"/>
    <col min="6656" max="6656" width="26.25" style="1" customWidth="1"/>
    <col min="6657" max="6657" width="16.875" style="1" customWidth="1"/>
    <col min="6658" max="6659" width="16.375" style="1" customWidth="1"/>
    <col min="6660" max="6660" width="17.625" style="1" customWidth="1"/>
    <col min="6661" max="6661" width="16.375" style="1" customWidth="1"/>
    <col min="6662" max="6662" width="21.375" style="1" bestFit="1" customWidth="1"/>
    <col min="6663" max="6663" width="17.125" style="1" customWidth="1"/>
    <col min="6664" max="6664" width="18.875" style="1" customWidth="1"/>
    <col min="6665" max="6911" width="9.125" style="1"/>
    <col min="6912" max="6912" width="26.25" style="1" customWidth="1"/>
    <col min="6913" max="6913" width="16.875" style="1" customWidth="1"/>
    <col min="6914" max="6915" width="16.375" style="1" customWidth="1"/>
    <col min="6916" max="6916" width="17.625" style="1" customWidth="1"/>
    <col min="6917" max="6917" width="16.375" style="1" customWidth="1"/>
    <col min="6918" max="6918" width="21.375" style="1" bestFit="1" customWidth="1"/>
    <col min="6919" max="6919" width="17.125" style="1" customWidth="1"/>
    <col min="6920" max="6920" width="18.875" style="1" customWidth="1"/>
    <col min="6921" max="7167" width="9.125" style="1"/>
    <col min="7168" max="7168" width="26.25" style="1" customWidth="1"/>
    <col min="7169" max="7169" width="16.875" style="1" customWidth="1"/>
    <col min="7170" max="7171" width="16.375" style="1" customWidth="1"/>
    <col min="7172" max="7172" width="17.625" style="1" customWidth="1"/>
    <col min="7173" max="7173" width="16.375" style="1" customWidth="1"/>
    <col min="7174" max="7174" width="21.375" style="1" bestFit="1" customWidth="1"/>
    <col min="7175" max="7175" width="17.125" style="1" customWidth="1"/>
    <col min="7176" max="7176" width="18.875" style="1" customWidth="1"/>
    <col min="7177" max="7423" width="9.125" style="1"/>
    <col min="7424" max="7424" width="26.25" style="1" customWidth="1"/>
    <col min="7425" max="7425" width="16.875" style="1" customWidth="1"/>
    <col min="7426" max="7427" width="16.375" style="1" customWidth="1"/>
    <col min="7428" max="7428" width="17.625" style="1" customWidth="1"/>
    <col min="7429" max="7429" width="16.375" style="1" customWidth="1"/>
    <col min="7430" max="7430" width="21.375" style="1" bestFit="1" customWidth="1"/>
    <col min="7431" max="7431" width="17.125" style="1" customWidth="1"/>
    <col min="7432" max="7432" width="18.875" style="1" customWidth="1"/>
    <col min="7433" max="7679" width="9.125" style="1"/>
    <col min="7680" max="7680" width="26.25" style="1" customWidth="1"/>
    <col min="7681" max="7681" width="16.875" style="1" customWidth="1"/>
    <col min="7682" max="7683" width="16.375" style="1" customWidth="1"/>
    <col min="7684" max="7684" width="17.625" style="1" customWidth="1"/>
    <col min="7685" max="7685" width="16.375" style="1" customWidth="1"/>
    <col min="7686" max="7686" width="21.375" style="1" bestFit="1" customWidth="1"/>
    <col min="7687" max="7687" width="17.125" style="1" customWidth="1"/>
    <col min="7688" max="7688" width="18.875" style="1" customWidth="1"/>
    <col min="7689" max="7935" width="9.125" style="1"/>
    <col min="7936" max="7936" width="26.25" style="1" customWidth="1"/>
    <col min="7937" max="7937" width="16.875" style="1" customWidth="1"/>
    <col min="7938" max="7939" width="16.375" style="1" customWidth="1"/>
    <col min="7940" max="7940" width="17.625" style="1" customWidth="1"/>
    <col min="7941" max="7941" width="16.375" style="1" customWidth="1"/>
    <col min="7942" max="7942" width="21.375" style="1" bestFit="1" customWidth="1"/>
    <col min="7943" max="7943" width="17.125" style="1" customWidth="1"/>
    <col min="7944" max="7944" width="18.875" style="1" customWidth="1"/>
    <col min="7945" max="8191" width="9.125" style="1"/>
    <col min="8192" max="8192" width="26.25" style="1" customWidth="1"/>
    <col min="8193" max="8193" width="16.875" style="1" customWidth="1"/>
    <col min="8194" max="8195" width="16.375" style="1" customWidth="1"/>
    <col min="8196" max="8196" width="17.625" style="1" customWidth="1"/>
    <col min="8197" max="8197" width="16.375" style="1" customWidth="1"/>
    <col min="8198" max="8198" width="21.375" style="1" bestFit="1" customWidth="1"/>
    <col min="8199" max="8199" width="17.125" style="1" customWidth="1"/>
    <col min="8200" max="8200" width="18.875" style="1" customWidth="1"/>
    <col min="8201" max="8447" width="9.125" style="1"/>
    <col min="8448" max="8448" width="26.25" style="1" customWidth="1"/>
    <col min="8449" max="8449" width="16.875" style="1" customWidth="1"/>
    <col min="8450" max="8451" width="16.375" style="1" customWidth="1"/>
    <col min="8452" max="8452" width="17.625" style="1" customWidth="1"/>
    <col min="8453" max="8453" width="16.375" style="1" customWidth="1"/>
    <col min="8454" max="8454" width="21.375" style="1" bestFit="1" customWidth="1"/>
    <col min="8455" max="8455" width="17.125" style="1" customWidth="1"/>
    <col min="8456" max="8456" width="18.875" style="1" customWidth="1"/>
    <col min="8457" max="8703" width="9.125" style="1"/>
    <col min="8704" max="8704" width="26.25" style="1" customWidth="1"/>
    <col min="8705" max="8705" width="16.875" style="1" customWidth="1"/>
    <col min="8706" max="8707" width="16.375" style="1" customWidth="1"/>
    <col min="8708" max="8708" width="17.625" style="1" customWidth="1"/>
    <col min="8709" max="8709" width="16.375" style="1" customWidth="1"/>
    <col min="8710" max="8710" width="21.375" style="1" bestFit="1" customWidth="1"/>
    <col min="8711" max="8711" width="17.125" style="1" customWidth="1"/>
    <col min="8712" max="8712" width="18.875" style="1" customWidth="1"/>
    <col min="8713" max="8959" width="9.125" style="1"/>
    <col min="8960" max="8960" width="26.25" style="1" customWidth="1"/>
    <col min="8961" max="8961" width="16.875" style="1" customWidth="1"/>
    <col min="8962" max="8963" width="16.375" style="1" customWidth="1"/>
    <col min="8964" max="8964" width="17.625" style="1" customWidth="1"/>
    <col min="8965" max="8965" width="16.375" style="1" customWidth="1"/>
    <col min="8966" max="8966" width="21.375" style="1" bestFit="1" customWidth="1"/>
    <col min="8967" max="8967" width="17.125" style="1" customWidth="1"/>
    <col min="8968" max="8968" width="18.875" style="1" customWidth="1"/>
    <col min="8969" max="9215" width="9.125" style="1"/>
    <col min="9216" max="9216" width="26.25" style="1" customWidth="1"/>
    <col min="9217" max="9217" width="16.875" style="1" customWidth="1"/>
    <col min="9218" max="9219" width="16.375" style="1" customWidth="1"/>
    <col min="9220" max="9220" width="17.625" style="1" customWidth="1"/>
    <col min="9221" max="9221" width="16.375" style="1" customWidth="1"/>
    <col min="9222" max="9222" width="21.375" style="1" bestFit="1" customWidth="1"/>
    <col min="9223" max="9223" width="17.125" style="1" customWidth="1"/>
    <col min="9224" max="9224" width="18.875" style="1" customWidth="1"/>
    <col min="9225" max="9471" width="9.125" style="1"/>
    <col min="9472" max="9472" width="26.25" style="1" customWidth="1"/>
    <col min="9473" max="9473" width="16.875" style="1" customWidth="1"/>
    <col min="9474" max="9475" width="16.375" style="1" customWidth="1"/>
    <col min="9476" max="9476" width="17.625" style="1" customWidth="1"/>
    <col min="9477" max="9477" width="16.375" style="1" customWidth="1"/>
    <col min="9478" max="9478" width="21.375" style="1" bestFit="1" customWidth="1"/>
    <col min="9479" max="9479" width="17.125" style="1" customWidth="1"/>
    <col min="9480" max="9480" width="18.875" style="1" customWidth="1"/>
    <col min="9481" max="9727" width="9.125" style="1"/>
    <col min="9728" max="9728" width="26.25" style="1" customWidth="1"/>
    <col min="9729" max="9729" width="16.875" style="1" customWidth="1"/>
    <col min="9730" max="9731" width="16.375" style="1" customWidth="1"/>
    <col min="9732" max="9732" width="17.625" style="1" customWidth="1"/>
    <col min="9733" max="9733" width="16.375" style="1" customWidth="1"/>
    <col min="9734" max="9734" width="21.375" style="1" bestFit="1" customWidth="1"/>
    <col min="9735" max="9735" width="17.125" style="1" customWidth="1"/>
    <col min="9736" max="9736" width="18.875" style="1" customWidth="1"/>
    <col min="9737" max="9983" width="9.125" style="1"/>
    <col min="9984" max="9984" width="26.25" style="1" customWidth="1"/>
    <col min="9985" max="9985" width="16.875" style="1" customWidth="1"/>
    <col min="9986" max="9987" width="16.375" style="1" customWidth="1"/>
    <col min="9988" max="9988" width="17.625" style="1" customWidth="1"/>
    <col min="9989" max="9989" width="16.375" style="1" customWidth="1"/>
    <col min="9990" max="9990" width="21.375" style="1" bestFit="1" customWidth="1"/>
    <col min="9991" max="9991" width="17.125" style="1" customWidth="1"/>
    <col min="9992" max="9992" width="18.875" style="1" customWidth="1"/>
    <col min="9993" max="10239" width="9.125" style="1"/>
    <col min="10240" max="10240" width="26.25" style="1" customWidth="1"/>
    <col min="10241" max="10241" width="16.875" style="1" customWidth="1"/>
    <col min="10242" max="10243" width="16.375" style="1" customWidth="1"/>
    <col min="10244" max="10244" width="17.625" style="1" customWidth="1"/>
    <col min="10245" max="10245" width="16.375" style="1" customWidth="1"/>
    <col min="10246" max="10246" width="21.375" style="1" bestFit="1" customWidth="1"/>
    <col min="10247" max="10247" width="17.125" style="1" customWidth="1"/>
    <col min="10248" max="10248" width="18.875" style="1" customWidth="1"/>
    <col min="10249" max="10495" width="9.125" style="1"/>
    <col min="10496" max="10496" width="26.25" style="1" customWidth="1"/>
    <col min="10497" max="10497" width="16.875" style="1" customWidth="1"/>
    <col min="10498" max="10499" width="16.375" style="1" customWidth="1"/>
    <col min="10500" max="10500" width="17.625" style="1" customWidth="1"/>
    <col min="10501" max="10501" width="16.375" style="1" customWidth="1"/>
    <col min="10502" max="10502" width="21.375" style="1" bestFit="1" customWidth="1"/>
    <col min="10503" max="10503" width="17.125" style="1" customWidth="1"/>
    <col min="10504" max="10504" width="18.875" style="1" customWidth="1"/>
    <col min="10505" max="10751" width="9.125" style="1"/>
    <col min="10752" max="10752" width="26.25" style="1" customWidth="1"/>
    <col min="10753" max="10753" width="16.875" style="1" customWidth="1"/>
    <col min="10754" max="10755" width="16.375" style="1" customWidth="1"/>
    <col min="10756" max="10756" width="17.625" style="1" customWidth="1"/>
    <col min="10757" max="10757" width="16.375" style="1" customWidth="1"/>
    <col min="10758" max="10758" width="21.375" style="1" bestFit="1" customWidth="1"/>
    <col min="10759" max="10759" width="17.125" style="1" customWidth="1"/>
    <col min="10760" max="10760" width="18.875" style="1" customWidth="1"/>
    <col min="10761" max="11007" width="9.125" style="1"/>
    <col min="11008" max="11008" width="26.25" style="1" customWidth="1"/>
    <col min="11009" max="11009" width="16.875" style="1" customWidth="1"/>
    <col min="11010" max="11011" width="16.375" style="1" customWidth="1"/>
    <col min="11012" max="11012" width="17.625" style="1" customWidth="1"/>
    <col min="11013" max="11013" width="16.375" style="1" customWidth="1"/>
    <col min="11014" max="11014" width="21.375" style="1" bestFit="1" customWidth="1"/>
    <col min="11015" max="11015" width="17.125" style="1" customWidth="1"/>
    <col min="11016" max="11016" width="18.875" style="1" customWidth="1"/>
    <col min="11017" max="11263" width="9.125" style="1"/>
    <col min="11264" max="11264" width="26.25" style="1" customWidth="1"/>
    <col min="11265" max="11265" width="16.875" style="1" customWidth="1"/>
    <col min="11266" max="11267" width="16.375" style="1" customWidth="1"/>
    <col min="11268" max="11268" width="17.625" style="1" customWidth="1"/>
    <col min="11269" max="11269" width="16.375" style="1" customWidth="1"/>
    <col min="11270" max="11270" width="21.375" style="1" bestFit="1" customWidth="1"/>
    <col min="11271" max="11271" width="17.125" style="1" customWidth="1"/>
    <col min="11272" max="11272" width="18.875" style="1" customWidth="1"/>
    <col min="11273" max="11519" width="9.125" style="1"/>
    <col min="11520" max="11520" width="26.25" style="1" customWidth="1"/>
    <col min="11521" max="11521" width="16.875" style="1" customWidth="1"/>
    <col min="11522" max="11523" width="16.375" style="1" customWidth="1"/>
    <col min="11524" max="11524" width="17.625" style="1" customWidth="1"/>
    <col min="11525" max="11525" width="16.375" style="1" customWidth="1"/>
    <col min="11526" max="11526" width="21.375" style="1" bestFit="1" customWidth="1"/>
    <col min="11527" max="11527" width="17.125" style="1" customWidth="1"/>
    <col min="11528" max="11528" width="18.875" style="1" customWidth="1"/>
    <col min="11529" max="11775" width="9.125" style="1"/>
    <col min="11776" max="11776" width="26.25" style="1" customWidth="1"/>
    <col min="11777" max="11777" width="16.875" style="1" customWidth="1"/>
    <col min="11778" max="11779" width="16.375" style="1" customWidth="1"/>
    <col min="11780" max="11780" width="17.625" style="1" customWidth="1"/>
    <col min="11781" max="11781" width="16.375" style="1" customWidth="1"/>
    <col min="11782" max="11782" width="21.375" style="1" bestFit="1" customWidth="1"/>
    <col min="11783" max="11783" width="17.125" style="1" customWidth="1"/>
    <col min="11784" max="11784" width="18.875" style="1" customWidth="1"/>
    <col min="11785" max="12031" width="9.125" style="1"/>
    <col min="12032" max="12032" width="26.25" style="1" customWidth="1"/>
    <col min="12033" max="12033" width="16.875" style="1" customWidth="1"/>
    <col min="12034" max="12035" width="16.375" style="1" customWidth="1"/>
    <col min="12036" max="12036" width="17.625" style="1" customWidth="1"/>
    <col min="12037" max="12037" width="16.375" style="1" customWidth="1"/>
    <col min="12038" max="12038" width="21.375" style="1" bestFit="1" customWidth="1"/>
    <col min="12039" max="12039" width="17.125" style="1" customWidth="1"/>
    <col min="12040" max="12040" width="18.875" style="1" customWidth="1"/>
    <col min="12041" max="12287" width="9.125" style="1"/>
    <col min="12288" max="12288" width="26.25" style="1" customWidth="1"/>
    <col min="12289" max="12289" width="16.875" style="1" customWidth="1"/>
    <col min="12290" max="12291" width="16.375" style="1" customWidth="1"/>
    <col min="12292" max="12292" width="17.625" style="1" customWidth="1"/>
    <col min="12293" max="12293" width="16.375" style="1" customWidth="1"/>
    <col min="12294" max="12294" width="21.375" style="1" bestFit="1" customWidth="1"/>
    <col min="12295" max="12295" width="17.125" style="1" customWidth="1"/>
    <col min="12296" max="12296" width="18.875" style="1" customWidth="1"/>
    <col min="12297" max="12543" width="9.125" style="1"/>
    <col min="12544" max="12544" width="26.25" style="1" customWidth="1"/>
    <col min="12545" max="12545" width="16.875" style="1" customWidth="1"/>
    <col min="12546" max="12547" width="16.375" style="1" customWidth="1"/>
    <col min="12548" max="12548" width="17.625" style="1" customWidth="1"/>
    <col min="12549" max="12549" width="16.375" style="1" customWidth="1"/>
    <col min="12550" max="12550" width="21.375" style="1" bestFit="1" customWidth="1"/>
    <col min="12551" max="12551" width="17.125" style="1" customWidth="1"/>
    <col min="12552" max="12552" width="18.875" style="1" customWidth="1"/>
    <col min="12553" max="12799" width="9.125" style="1"/>
    <col min="12800" max="12800" width="26.25" style="1" customWidth="1"/>
    <col min="12801" max="12801" width="16.875" style="1" customWidth="1"/>
    <col min="12802" max="12803" width="16.375" style="1" customWidth="1"/>
    <col min="12804" max="12804" width="17.625" style="1" customWidth="1"/>
    <col min="12805" max="12805" width="16.375" style="1" customWidth="1"/>
    <col min="12806" max="12806" width="21.375" style="1" bestFit="1" customWidth="1"/>
    <col min="12807" max="12807" width="17.125" style="1" customWidth="1"/>
    <col min="12808" max="12808" width="18.875" style="1" customWidth="1"/>
    <col min="12809" max="13055" width="9.125" style="1"/>
    <col min="13056" max="13056" width="26.25" style="1" customWidth="1"/>
    <col min="13057" max="13057" width="16.875" style="1" customWidth="1"/>
    <col min="13058" max="13059" width="16.375" style="1" customWidth="1"/>
    <col min="13060" max="13060" width="17.625" style="1" customWidth="1"/>
    <col min="13061" max="13061" width="16.375" style="1" customWidth="1"/>
    <col min="13062" max="13062" width="21.375" style="1" bestFit="1" customWidth="1"/>
    <col min="13063" max="13063" width="17.125" style="1" customWidth="1"/>
    <col min="13064" max="13064" width="18.875" style="1" customWidth="1"/>
    <col min="13065" max="13311" width="9.125" style="1"/>
    <col min="13312" max="13312" width="26.25" style="1" customWidth="1"/>
    <col min="13313" max="13313" width="16.875" style="1" customWidth="1"/>
    <col min="13314" max="13315" width="16.375" style="1" customWidth="1"/>
    <col min="13316" max="13316" width="17.625" style="1" customWidth="1"/>
    <col min="13317" max="13317" width="16.375" style="1" customWidth="1"/>
    <col min="13318" max="13318" width="21.375" style="1" bestFit="1" customWidth="1"/>
    <col min="13319" max="13319" width="17.125" style="1" customWidth="1"/>
    <col min="13320" max="13320" width="18.875" style="1" customWidth="1"/>
    <col min="13321" max="13567" width="9.125" style="1"/>
    <col min="13568" max="13568" width="26.25" style="1" customWidth="1"/>
    <col min="13569" max="13569" width="16.875" style="1" customWidth="1"/>
    <col min="13570" max="13571" width="16.375" style="1" customWidth="1"/>
    <col min="13572" max="13572" width="17.625" style="1" customWidth="1"/>
    <col min="13573" max="13573" width="16.375" style="1" customWidth="1"/>
    <col min="13574" max="13574" width="21.375" style="1" bestFit="1" customWidth="1"/>
    <col min="13575" max="13575" width="17.125" style="1" customWidth="1"/>
    <col min="13576" max="13576" width="18.875" style="1" customWidth="1"/>
    <col min="13577" max="13823" width="9.125" style="1"/>
    <col min="13824" max="13824" width="26.25" style="1" customWidth="1"/>
    <col min="13825" max="13825" width="16.875" style="1" customWidth="1"/>
    <col min="13826" max="13827" width="16.375" style="1" customWidth="1"/>
    <col min="13828" max="13828" width="17.625" style="1" customWidth="1"/>
    <col min="13829" max="13829" width="16.375" style="1" customWidth="1"/>
    <col min="13830" max="13830" width="21.375" style="1" bestFit="1" customWidth="1"/>
    <col min="13831" max="13831" width="17.125" style="1" customWidth="1"/>
    <col min="13832" max="13832" width="18.875" style="1" customWidth="1"/>
    <col min="13833" max="14079" width="9.125" style="1"/>
    <col min="14080" max="14080" width="26.25" style="1" customWidth="1"/>
    <col min="14081" max="14081" width="16.875" style="1" customWidth="1"/>
    <col min="14082" max="14083" width="16.375" style="1" customWidth="1"/>
    <col min="14084" max="14084" width="17.625" style="1" customWidth="1"/>
    <col min="14085" max="14085" width="16.375" style="1" customWidth="1"/>
    <col min="14086" max="14086" width="21.375" style="1" bestFit="1" customWidth="1"/>
    <col min="14087" max="14087" width="17.125" style="1" customWidth="1"/>
    <col min="14088" max="14088" width="18.875" style="1" customWidth="1"/>
    <col min="14089" max="14335" width="9.125" style="1"/>
    <col min="14336" max="14336" width="26.25" style="1" customWidth="1"/>
    <col min="14337" max="14337" width="16.875" style="1" customWidth="1"/>
    <col min="14338" max="14339" width="16.375" style="1" customWidth="1"/>
    <col min="14340" max="14340" width="17.625" style="1" customWidth="1"/>
    <col min="14341" max="14341" width="16.375" style="1" customWidth="1"/>
    <col min="14342" max="14342" width="21.375" style="1" bestFit="1" customWidth="1"/>
    <col min="14343" max="14343" width="17.125" style="1" customWidth="1"/>
    <col min="14344" max="14344" width="18.875" style="1" customWidth="1"/>
    <col min="14345" max="14591" width="9.125" style="1"/>
    <col min="14592" max="14592" width="26.25" style="1" customWidth="1"/>
    <col min="14593" max="14593" width="16.875" style="1" customWidth="1"/>
    <col min="14594" max="14595" width="16.375" style="1" customWidth="1"/>
    <col min="14596" max="14596" width="17.625" style="1" customWidth="1"/>
    <col min="14597" max="14597" width="16.375" style="1" customWidth="1"/>
    <col min="14598" max="14598" width="21.375" style="1" bestFit="1" customWidth="1"/>
    <col min="14599" max="14599" width="17.125" style="1" customWidth="1"/>
    <col min="14600" max="14600" width="18.875" style="1" customWidth="1"/>
    <col min="14601" max="14847" width="9.125" style="1"/>
    <col min="14848" max="14848" width="26.25" style="1" customWidth="1"/>
    <col min="14849" max="14849" width="16.875" style="1" customWidth="1"/>
    <col min="14850" max="14851" width="16.375" style="1" customWidth="1"/>
    <col min="14852" max="14852" width="17.625" style="1" customWidth="1"/>
    <col min="14853" max="14853" width="16.375" style="1" customWidth="1"/>
    <col min="14854" max="14854" width="21.375" style="1" bestFit="1" customWidth="1"/>
    <col min="14855" max="14855" width="17.125" style="1" customWidth="1"/>
    <col min="14856" max="14856" width="18.875" style="1" customWidth="1"/>
    <col min="14857" max="15103" width="9.125" style="1"/>
    <col min="15104" max="15104" width="26.25" style="1" customWidth="1"/>
    <col min="15105" max="15105" width="16.875" style="1" customWidth="1"/>
    <col min="15106" max="15107" width="16.375" style="1" customWidth="1"/>
    <col min="15108" max="15108" width="17.625" style="1" customWidth="1"/>
    <col min="15109" max="15109" width="16.375" style="1" customWidth="1"/>
    <col min="15110" max="15110" width="21.375" style="1" bestFit="1" customWidth="1"/>
    <col min="15111" max="15111" width="17.125" style="1" customWidth="1"/>
    <col min="15112" max="15112" width="18.875" style="1" customWidth="1"/>
    <col min="15113" max="15359" width="9.125" style="1"/>
    <col min="15360" max="15360" width="26.25" style="1" customWidth="1"/>
    <col min="15361" max="15361" width="16.875" style="1" customWidth="1"/>
    <col min="15362" max="15363" width="16.375" style="1" customWidth="1"/>
    <col min="15364" max="15364" width="17.625" style="1" customWidth="1"/>
    <col min="15365" max="15365" width="16.375" style="1" customWidth="1"/>
    <col min="15366" max="15366" width="21.375" style="1" bestFit="1" customWidth="1"/>
    <col min="15367" max="15367" width="17.125" style="1" customWidth="1"/>
    <col min="15368" max="15368" width="18.875" style="1" customWidth="1"/>
    <col min="15369" max="15615" width="9.125" style="1"/>
    <col min="15616" max="15616" width="26.25" style="1" customWidth="1"/>
    <col min="15617" max="15617" width="16.875" style="1" customWidth="1"/>
    <col min="15618" max="15619" width="16.375" style="1" customWidth="1"/>
    <col min="15620" max="15620" width="17.625" style="1" customWidth="1"/>
    <col min="15621" max="15621" width="16.375" style="1" customWidth="1"/>
    <col min="15622" max="15622" width="21.375" style="1" bestFit="1" customWidth="1"/>
    <col min="15623" max="15623" width="17.125" style="1" customWidth="1"/>
    <col min="15624" max="15624" width="18.875" style="1" customWidth="1"/>
    <col min="15625" max="15871" width="9.125" style="1"/>
    <col min="15872" max="15872" width="26.25" style="1" customWidth="1"/>
    <col min="15873" max="15873" width="16.875" style="1" customWidth="1"/>
    <col min="15874" max="15875" width="16.375" style="1" customWidth="1"/>
    <col min="15876" max="15876" width="17.625" style="1" customWidth="1"/>
    <col min="15877" max="15877" width="16.375" style="1" customWidth="1"/>
    <col min="15878" max="15878" width="21.375" style="1" bestFit="1" customWidth="1"/>
    <col min="15879" max="15879" width="17.125" style="1" customWidth="1"/>
    <col min="15880" max="15880" width="18.875" style="1" customWidth="1"/>
    <col min="15881" max="16127" width="9.125" style="1"/>
    <col min="16128" max="16128" width="26.25" style="1" customWidth="1"/>
    <col min="16129" max="16129" width="16.875" style="1" customWidth="1"/>
    <col min="16130" max="16131" width="16.375" style="1" customWidth="1"/>
    <col min="16132" max="16132" width="17.625" style="1" customWidth="1"/>
    <col min="16133" max="16133" width="16.375" style="1" customWidth="1"/>
    <col min="16134" max="16134" width="21.375" style="1" bestFit="1" customWidth="1"/>
    <col min="16135" max="16135" width="17.125" style="1" customWidth="1"/>
    <col min="16136" max="16136" width="18.875" style="1" customWidth="1"/>
    <col min="16137" max="16384" width="9.125" style="1"/>
  </cols>
  <sheetData>
    <row r="1" spans="1:11" x14ac:dyDescent="0.2">
      <c r="A1" s="876" t="s">
        <v>749</v>
      </c>
      <c r="B1" s="876"/>
      <c r="C1" s="876"/>
      <c r="D1" s="876"/>
      <c r="E1" s="876"/>
      <c r="F1" s="876"/>
      <c r="G1" s="876"/>
      <c r="H1" s="876"/>
    </row>
    <row r="2" spans="1:11" x14ac:dyDescent="0.2">
      <c r="A2" s="778" t="s">
        <v>596</v>
      </c>
      <c r="B2" s="778"/>
      <c r="C2" s="778"/>
      <c r="D2" s="778"/>
      <c r="E2" s="778"/>
      <c r="F2" s="778"/>
      <c r="G2" s="778"/>
      <c r="H2" s="778"/>
      <c r="I2" s="118"/>
      <c r="J2" s="118"/>
      <c r="K2" s="118"/>
    </row>
    <row r="3" spans="1:11" x14ac:dyDescent="0.2">
      <c r="A3" s="778" t="s">
        <v>615</v>
      </c>
      <c r="B3" s="778"/>
      <c r="C3" s="778"/>
      <c r="D3" s="778"/>
      <c r="E3" s="778"/>
      <c r="F3" s="778"/>
      <c r="G3" s="778"/>
      <c r="H3" s="778"/>
      <c r="I3" s="118"/>
      <c r="J3" s="118"/>
      <c r="K3" s="118"/>
    </row>
    <row r="4" spans="1:11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118"/>
      <c r="J4" s="118"/>
      <c r="K4" s="118"/>
    </row>
    <row r="5" spans="1:11" s="95" customFormat="1" x14ac:dyDescent="0.2">
      <c r="A5" s="791" t="s">
        <v>6</v>
      </c>
      <c r="B5" s="791"/>
      <c r="C5" s="791" t="s">
        <v>7</v>
      </c>
      <c r="D5" s="791"/>
      <c r="E5" s="791" t="s">
        <v>8</v>
      </c>
      <c r="F5" s="791"/>
      <c r="G5" s="791" t="s">
        <v>9</v>
      </c>
      <c r="H5" s="791"/>
    </row>
    <row r="6" spans="1:11" s="95" customFormat="1" x14ac:dyDescent="0.2">
      <c r="A6" s="441" t="s">
        <v>654</v>
      </c>
      <c r="B6" s="441" t="s">
        <v>17</v>
      </c>
      <c r="C6" s="441" t="s">
        <v>654</v>
      </c>
      <c r="D6" s="441" t="s">
        <v>17</v>
      </c>
      <c r="E6" s="441" t="s">
        <v>654</v>
      </c>
      <c r="F6" s="441" t="s">
        <v>17</v>
      </c>
      <c r="G6" s="441" t="s">
        <v>654</v>
      </c>
      <c r="H6" s="441" t="s">
        <v>17</v>
      </c>
    </row>
    <row r="7" spans="1:11" x14ac:dyDescent="0.2">
      <c r="A7" s="950" t="s">
        <v>1511</v>
      </c>
      <c r="B7" s="951"/>
      <c r="C7" s="951"/>
      <c r="D7" s="951"/>
      <c r="E7" s="951"/>
      <c r="F7" s="951"/>
      <c r="G7" s="951"/>
      <c r="H7" s="952"/>
    </row>
    <row r="8" spans="1:11" ht="139.5" x14ac:dyDescent="0.2">
      <c r="A8" s="571" t="s">
        <v>765</v>
      </c>
      <c r="B8" s="571" t="s">
        <v>766</v>
      </c>
      <c r="C8" s="571" t="s">
        <v>765</v>
      </c>
      <c r="D8" s="571" t="s">
        <v>767</v>
      </c>
      <c r="E8" s="571" t="s">
        <v>765</v>
      </c>
      <c r="F8" s="571" t="s">
        <v>812</v>
      </c>
      <c r="G8" s="571" t="s">
        <v>765</v>
      </c>
      <c r="H8" s="115" t="s">
        <v>768</v>
      </c>
    </row>
    <row r="9" spans="1:11" ht="139.5" x14ac:dyDescent="0.2">
      <c r="A9" s="571" t="s">
        <v>769</v>
      </c>
      <c r="B9" s="571" t="s">
        <v>770</v>
      </c>
      <c r="C9" s="571" t="s">
        <v>769</v>
      </c>
      <c r="D9" s="571" t="s">
        <v>771</v>
      </c>
      <c r="E9" s="571" t="s">
        <v>769</v>
      </c>
      <c r="F9" s="571" t="s">
        <v>772</v>
      </c>
      <c r="G9" s="571" t="s">
        <v>769</v>
      </c>
      <c r="H9" s="571" t="s">
        <v>773</v>
      </c>
      <c r="J9" s="93"/>
    </row>
    <row r="10" spans="1:11" ht="71.25" customHeight="1" x14ac:dyDescent="0.2">
      <c r="A10" s="139" t="s">
        <v>774</v>
      </c>
      <c r="B10" s="139" t="s">
        <v>775</v>
      </c>
      <c r="C10" s="139" t="s">
        <v>774</v>
      </c>
      <c r="D10" s="139" t="s">
        <v>776</v>
      </c>
      <c r="E10" s="139" t="s">
        <v>774</v>
      </c>
      <c r="F10" s="139" t="s">
        <v>777</v>
      </c>
      <c r="G10" s="139" t="s">
        <v>774</v>
      </c>
      <c r="H10" s="139" t="s">
        <v>778</v>
      </c>
    </row>
  </sheetData>
  <mergeCells count="9">
    <mergeCell ref="A1:H1"/>
    <mergeCell ref="A2:H2"/>
    <mergeCell ref="A3:H3"/>
    <mergeCell ref="A4:H4"/>
    <mergeCell ref="A7:H7"/>
    <mergeCell ref="A5:B5"/>
    <mergeCell ref="C5:D5"/>
    <mergeCell ref="E5:F5"/>
    <mergeCell ref="G5:H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3"/>
  <sheetViews>
    <sheetView topLeftCell="A4" zoomScale="90" zoomScaleNormal="90" workbookViewId="0">
      <selection activeCell="C34" sqref="C34"/>
    </sheetView>
  </sheetViews>
  <sheetFormatPr defaultColWidth="9.125" defaultRowHeight="23.25" x14ac:dyDescent="0.2"/>
  <cols>
    <col min="1" max="1" width="5.75" style="95" bestFit="1" customWidth="1"/>
    <col min="2" max="2" width="28.25" style="95" customWidth="1"/>
    <col min="3" max="3" width="21.75" style="95" customWidth="1"/>
    <col min="4" max="4" width="30" style="95" customWidth="1"/>
    <col min="5" max="5" width="9.25" style="95" customWidth="1"/>
    <col min="6" max="6" width="12.875" style="686" customWidth="1"/>
    <col min="7" max="7" width="11" style="95" bestFit="1" customWidth="1"/>
    <col min="8" max="9" width="9.625" style="251" customWidth="1"/>
    <col min="10" max="11" width="9.625" style="95" customWidth="1"/>
    <col min="12" max="12" width="11.75" style="686" customWidth="1"/>
    <col min="13" max="13" width="9.125" style="95"/>
    <col min="14" max="14" width="13.625" style="95" customWidth="1"/>
    <col min="15" max="16384" width="9.125" style="95"/>
  </cols>
  <sheetData>
    <row r="1" spans="1:19" x14ac:dyDescent="0.2">
      <c r="A1" s="786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8"/>
    </row>
    <row r="2" spans="1:19" x14ac:dyDescent="0.2">
      <c r="A2" s="932" t="s">
        <v>600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</row>
    <row r="3" spans="1:19" x14ac:dyDescent="0.2">
      <c r="A3" s="789" t="s">
        <v>708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90"/>
    </row>
    <row r="4" spans="1:19" x14ac:dyDescent="0.2">
      <c r="A4" s="789" t="s">
        <v>599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90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636" t="s">
        <v>6</v>
      </c>
      <c r="I6" s="636" t="s">
        <v>7</v>
      </c>
      <c r="J6" s="625" t="s">
        <v>8</v>
      </c>
      <c r="K6" s="625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636" t="s">
        <v>10</v>
      </c>
      <c r="I7" s="636" t="s">
        <v>11</v>
      </c>
      <c r="J7" s="625" t="s">
        <v>12</v>
      </c>
      <c r="K7" s="625" t="s">
        <v>13</v>
      </c>
      <c r="L7" s="791"/>
      <c r="N7" s="95" t="s">
        <v>23</v>
      </c>
      <c r="O7" s="95" t="s">
        <v>478</v>
      </c>
      <c r="P7" s="95" t="s">
        <v>90</v>
      </c>
      <c r="Q7" s="95" t="s">
        <v>126</v>
      </c>
      <c r="R7" s="95" t="s">
        <v>479</v>
      </c>
      <c r="S7" s="650" t="s">
        <v>480</v>
      </c>
    </row>
    <row r="8" spans="1:19" ht="162.75" x14ac:dyDescent="0.2">
      <c r="A8" s="47">
        <v>1</v>
      </c>
      <c r="B8" s="120" t="s">
        <v>2154</v>
      </c>
      <c r="C8" s="120" t="s">
        <v>1293</v>
      </c>
      <c r="D8" s="641" t="s">
        <v>2369</v>
      </c>
      <c r="E8" s="120" t="s">
        <v>1294</v>
      </c>
      <c r="F8" s="741" t="s">
        <v>1295</v>
      </c>
      <c r="G8" s="430">
        <v>58000</v>
      </c>
      <c r="H8" s="431"/>
      <c r="I8" s="431">
        <v>58000</v>
      </c>
      <c r="J8" s="12"/>
      <c r="K8" s="12"/>
      <c r="L8" s="644" t="s">
        <v>2273</v>
      </c>
      <c r="M8" s="95" t="s">
        <v>95</v>
      </c>
      <c r="N8" s="114"/>
      <c r="O8" s="114">
        <f>G8</f>
        <v>58000</v>
      </c>
      <c r="P8" s="114"/>
      <c r="Q8" s="114"/>
      <c r="R8" s="114"/>
      <c r="S8" s="268">
        <f t="shared" ref="S8:S22" si="0">SUM(N8:R8)</f>
        <v>58000</v>
      </c>
    </row>
    <row r="9" spans="1:19" ht="162.75" x14ac:dyDescent="0.2">
      <c r="A9" s="47">
        <v>2</v>
      </c>
      <c r="B9" s="120" t="s">
        <v>2067</v>
      </c>
      <c r="C9" s="120" t="s">
        <v>2068</v>
      </c>
      <c r="D9" s="640" t="s">
        <v>2370</v>
      </c>
      <c r="E9" s="120" t="s">
        <v>1296</v>
      </c>
      <c r="F9" s="742" t="s">
        <v>1297</v>
      </c>
      <c r="G9" s="430">
        <v>56000</v>
      </c>
      <c r="H9" s="431"/>
      <c r="I9" s="431">
        <v>56000</v>
      </c>
      <c r="J9" s="12"/>
      <c r="K9" s="12"/>
      <c r="L9" s="644" t="s">
        <v>2273</v>
      </c>
      <c r="M9" s="95" t="s">
        <v>95</v>
      </c>
      <c r="O9" s="114">
        <f>G9</f>
        <v>56000</v>
      </c>
      <c r="S9" s="268">
        <f t="shared" si="0"/>
        <v>56000</v>
      </c>
    </row>
    <row r="10" spans="1:19" ht="93" x14ac:dyDescent="0.2">
      <c r="A10" s="47">
        <v>3</v>
      </c>
      <c r="B10" s="28" t="s">
        <v>1958</v>
      </c>
      <c r="C10" s="63"/>
      <c r="D10" s="639" t="s">
        <v>2371</v>
      </c>
      <c r="E10" s="12"/>
      <c r="F10" s="47"/>
      <c r="G10" s="121">
        <v>165000</v>
      </c>
      <c r="H10" s="126"/>
      <c r="I10" s="126"/>
      <c r="J10" s="12"/>
      <c r="K10" s="12"/>
      <c r="L10" s="621" t="s">
        <v>2274</v>
      </c>
      <c r="M10" s="95" t="s">
        <v>1961</v>
      </c>
      <c r="O10" s="114">
        <f>G10</f>
        <v>165000</v>
      </c>
      <c r="S10" s="268">
        <f t="shared" si="0"/>
        <v>165000</v>
      </c>
    </row>
    <row r="11" spans="1:19" s="123" customFormat="1" ht="116.25" customHeight="1" x14ac:dyDescent="0.2">
      <c r="A11" s="47">
        <v>4</v>
      </c>
      <c r="B11" s="635" t="s">
        <v>707</v>
      </c>
      <c r="C11" s="647" t="s">
        <v>1908</v>
      </c>
      <c r="D11" s="641" t="s">
        <v>2372</v>
      </c>
      <c r="E11" s="641"/>
      <c r="F11" s="33" t="s">
        <v>1909</v>
      </c>
      <c r="G11" s="122">
        <v>40000</v>
      </c>
      <c r="H11" s="744">
        <v>10000</v>
      </c>
      <c r="I11" s="744">
        <v>10000</v>
      </c>
      <c r="J11" s="744">
        <v>10000</v>
      </c>
      <c r="K11" s="744">
        <v>10000</v>
      </c>
      <c r="L11" s="644" t="s">
        <v>424</v>
      </c>
      <c r="M11" s="123" t="s">
        <v>2126</v>
      </c>
      <c r="O11" s="114">
        <f t="shared" ref="O11:O22" si="1">G11</f>
        <v>40000</v>
      </c>
      <c r="S11" s="268">
        <f t="shared" si="0"/>
        <v>40000</v>
      </c>
    </row>
    <row r="12" spans="1:19" ht="141.75" customHeight="1" x14ac:dyDescent="0.2">
      <c r="A12" s="47">
        <v>5</v>
      </c>
      <c r="B12" s="28" t="s">
        <v>2069</v>
      </c>
      <c r="C12" s="28" t="s">
        <v>2070</v>
      </c>
      <c r="D12" s="53" t="s">
        <v>2373</v>
      </c>
      <c r="E12" s="28" t="s">
        <v>1298</v>
      </c>
      <c r="F12" s="743" t="s">
        <v>1299</v>
      </c>
      <c r="G12" s="125">
        <v>56000</v>
      </c>
      <c r="H12" s="135"/>
      <c r="I12" s="135"/>
      <c r="J12" s="125">
        <v>56000</v>
      </c>
      <c r="K12" s="63"/>
      <c r="L12" s="644" t="s">
        <v>429</v>
      </c>
      <c r="M12" s="123" t="s">
        <v>95</v>
      </c>
      <c r="O12" s="114">
        <f t="shared" si="1"/>
        <v>56000</v>
      </c>
      <c r="S12" s="268">
        <f t="shared" si="0"/>
        <v>56000</v>
      </c>
    </row>
    <row r="13" spans="1:19" ht="71.25" customHeight="1" x14ac:dyDescent="0.2">
      <c r="A13" s="47">
        <v>6</v>
      </c>
      <c r="B13" s="28" t="s">
        <v>2071</v>
      </c>
      <c r="C13" s="28" t="s">
        <v>1301</v>
      </c>
      <c r="D13" s="640" t="s">
        <v>2374</v>
      </c>
      <c r="E13" s="28" t="s">
        <v>1296</v>
      </c>
      <c r="F13" s="743" t="s">
        <v>1300</v>
      </c>
      <c r="G13" s="88">
        <v>32000</v>
      </c>
      <c r="H13" s="135"/>
      <c r="I13" s="135"/>
      <c r="J13" s="63"/>
      <c r="K13" s="88">
        <v>32000</v>
      </c>
      <c r="L13" s="644" t="s">
        <v>429</v>
      </c>
      <c r="M13" s="123" t="s">
        <v>95</v>
      </c>
      <c r="O13" s="114">
        <f t="shared" si="1"/>
        <v>32000</v>
      </c>
      <c r="S13" s="268">
        <f t="shared" si="0"/>
        <v>32000</v>
      </c>
    </row>
    <row r="14" spans="1:19" ht="69.75" x14ac:dyDescent="0.2">
      <c r="A14" s="47">
        <v>7</v>
      </c>
      <c r="B14" s="28" t="s">
        <v>1303</v>
      </c>
      <c r="C14" s="28" t="s">
        <v>1305</v>
      </c>
      <c r="D14" s="641" t="s">
        <v>2375</v>
      </c>
      <c r="E14" s="28" t="s">
        <v>1304</v>
      </c>
      <c r="F14" s="743" t="s">
        <v>1306</v>
      </c>
      <c r="G14" s="88">
        <v>25000</v>
      </c>
      <c r="H14" s="135"/>
      <c r="I14" s="135"/>
      <c r="J14" s="88">
        <v>25000</v>
      </c>
      <c r="K14" s="63"/>
      <c r="L14" s="33" t="s">
        <v>429</v>
      </c>
      <c r="M14" s="269" t="s">
        <v>95</v>
      </c>
      <c r="O14" s="114">
        <f t="shared" si="1"/>
        <v>25000</v>
      </c>
      <c r="S14" s="268">
        <f t="shared" si="0"/>
        <v>25000</v>
      </c>
    </row>
    <row r="15" spans="1:19" ht="46.5" x14ac:dyDescent="0.2">
      <c r="A15" s="47">
        <v>8</v>
      </c>
      <c r="B15" s="28" t="s">
        <v>1964</v>
      </c>
      <c r="C15" s="28"/>
      <c r="D15" s="635"/>
      <c r="E15" s="28"/>
      <c r="F15" s="743"/>
      <c r="G15" s="88">
        <v>30000</v>
      </c>
      <c r="H15" s="135"/>
      <c r="I15" s="135"/>
      <c r="J15" s="88"/>
      <c r="K15" s="63"/>
      <c r="L15" s="644" t="s">
        <v>1963</v>
      </c>
      <c r="M15" s="123" t="s">
        <v>95</v>
      </c>
      <c r="O15" s="114">
        <f t="shared" ref="O15" si="2">G15</f>
        <v>30000</v>
      </c>
      <c r="S15" s="268">
        <f t="shared" ref="S15" si="3">SUM(N15:R15)</f>
        <v>30000</v>
      </c>
    </row>
    <row r="16" spans="1:19" ht="116.25" x14ac:dyDescent="0.2">
      <c r="A16" s="47">
        <v>9</v>
      </c>
      <c r="B16" s="635" t="s">
        <v>2376</v>
      </c>
      <c r="C16" s="12"/>
      <c r="D16" s="641" t="s">
        <v>430</v>
      </c>
      <c r="E16" s="12"/>
      <c r="F16" s="47"/>
      <c r="G16" s="136">
        <v>40000</v>
      </c>
      <c r="H16" s="126"/>
      <c r="I16" s="126"/>
      <c r="J16" s="12"/>
      <c r="K16" s="12"/>
      <c r="L16" s="644" t="s">
        <v>1963</v>
      </c>
      <c r="M16" s="123" t="s">
        <v>2126</v>
      </c>
      <c r="O16" s="114">
        <f t="shared" si="1"/>
        <v>40000</v>
      </c>
      <c r="S16" s="268">
        <f t="shared" si="0"/>
        <v>40000</v>
      </c>
    </row>
    <row r="17" spans="1:19" ht="72" customHeight="1" x14ac:dyDescent="0.2">
      <c r="A17" s="47">
        <v>10</v>
      </c>
      <c r="B17" s="28" t="s">
        <v>1302</v>
      </c>
      <c r="C17" s="12"/>
      <c r="D17" s="53" t="s">
        <v>431</v>
      </c>
      <c r="E17" s="12"/>
      <c r="F17" s="47"/>
      <c r="G17" s="136">
        <v>20000</v>
      </c>
      <c r="H17" s="126"/>
      <c r="I17" s="126"/>
      <c r="J17" s="12"/>
      <c r="K17" s="12"/>
      <c r="L17" s="33" t="s">
        <v>432</v>
      </c>
      <c r="M17" s="269" t="s">
        <v>95</v>
      </c>
      <c r="O17" s="114">
        <f t="shared" si="1"/>
        <v>20000</v>
      </c>
      <c r="S17" s="268">
        <f t="shared" si="0"/>
        <v>20000</v>
      </c>
    </row>
    <row r="18" spans="1:19" ht="46.5" x14ac:dyDescent="0.2">
      <c r="A18" s="47">
        <v>11</v>
      </c>
      <c r="B18" s="626" t="s">
        <v>1953</v>
      </c>
      <c r="C18" s="245"/>
      <c r="D18" s="641"/>
      <c r="E18" s="635"/>
      <c r="F18" s="33"/>
      <c r="G18" s="377">
        <v>6000</v>
      </c>
      <c r="H18" s="641"/>
      <c r="I18" s="377"/>
      <c r="J18" s="641"/>
      <c r="K18" s="641"/>
      <c r="L18" s="644" t="s">
        <v>1952</v>
      </c>
      <c r="M18" s="123" t="s">
        <v>2126</v>
      </c>
      <c r="O18" s="277">
        <f t="shared" si="1"/>
        <v>6000</v>
      </c>
      <c r="S18" s="268">
        <f t="shared" ref="S18" si="4">SUM(N18:R18)</f>
        <v>6000</v>
      </c>
    </row>
    <row r="19" spans="1:19" ht="46.5" x14ac:dyDescent="0.2">
      <c r="A19" s="47">
        <v>12</v>
      </c>
      <c r="B19" s="626" t="s">
        <v>1954</v>
      </c>
      <c r="C19" s="245"/>
      <c r="D19" s="641"/>
      <c r="E19" s="635"/>
      <c r="F19" s="33"/>
      <c r="G19" s="377">
        <v>5000</v>
      </c>
      <c r="H19" s="641"/>
      <c r="I19" s="377"/>
      <c r="J19" s="641"/>
      <c r="K19" s="641"/>
      <c r="L19" s="644" t="s">
        <v>1952</v>
      </c>
      <c r="M19" s="123" t="s">
        <v>2126</v>
      </c>
      <c r="O19" s="277">
        <f t="shared" si="1"/>
        <v>5000</v>
      </c>
      <c r="S19" s="268">
        <f t="shared" ref="S19:S21" si="5">SUM(N19:R19)</f>
        <v>5000</v>
      </c>
    </row>
    <row r="20" spans="1:19" ht="46.5" x14ac:dyDescent="0.2">
      <c r="A20" s="47">
        <v>13</v>
      </c>
      <c r="B20" s="626" t="s">
        <v>1955</v>
      </c>
      <c r="C20" s="245"/>
      <c r="D20" s="641"/>
      <c r="E20" s="635"/>
      <c r="F20" s="33"/>
      <c r="G20" s="377">
        <v>8000</v>
      </c>
      <c r="H20" s="641"/>
      <c r="I20" s="377"/>
      <c r="J20" s="641"/>
      <c r="K20" s="641"/>
      <c r="L20" s="644" t="s">
        <v>1952</v>
      </c>
      <c r="M20" s="123" t="s">
        <v>2126</v>
      </c>
      <c r="O20" s="277">
        <f t="shared" si="1"/>
        <v>8000</v>
      </c>
      <c r="S20" s="268">
        <f t="shared" si="5"/>
        <v>8000</v>
      </c>
    </row>
    <row r="21" spans="1:19" ht="46.5" x14ac:dyDescent="0.2">
      <c r="A21" s="47">
        <v>14</v>
      </c>
      <c r="B21" s="626" t="s">
        <v>1956</v>
      </c>
      <c r="C21" s="245"/>
      <c r="D21" s="641"/>
      <c r="E21" s="635"/>
      <c r="F21" s="33"/>
      <c r="G21" s="377">
        <v>7000</v>
      </c>
      <c r="H21" s="641"/>
      <c r="I21" s="377"/>
      <c r="J21" s="641"/>
      <c r="K21" s="641"/>
      <c r="L21" s="644" t="s">
        <v>1952</v>
      </c>
      <c r="M21" s="123" t="s">
        <v>2126</v>
      </c>
      <c r="O21" s="277">
        <f t="shared" si="1"/>
        <v>7000</v>
      </c>
      <c r="S21" s="268">
        <f t="shared" si="5"/>
        <v>7000</v>
      </c>
    </row>
    <row r="22" spans="1:19" ht="143.25" customHeight="1" x14ac:dyDescent="0.2">
      <c r="A22" s="47">
        <v>15</v>
      </c>
      <c r="B22" s="28" t="s">
        <v>447</v>
      </c>
      <c r="C22" s="28" t="s">
        <v>1307</v>
      </c>
      <c r="D22" s="641" t="s">
        <v>445</v>
      </c>
      <c r="E22" s="641" t="s">
        <v>1247</v>
      </c>
      <c r="F22" s="575"/>
      <c r="G22" s="125">
        <v>15200</v>
      </c>
      <c r="H22" s="641"/>
      <c r="I22" s="641"/>
      <c r="J22" s="641"/>
      <c r="K22" s="641"/>
      <c r="L22" s="644" t="s">
        <v>446</v>
      </c>
      <c r="M22" s="123" t="s">
        <v>2126</v>
      </c>
      <c r="O22" s="114">
        <f t="shared" si="1"/>
        <v>15200</v>
      </c>
      <c r="S22" s="268">
        <f t="shared" si="0"/>
        <v>15200</v>
      </c>
    </row>
    <row r="23" spans="1:19" x14ac:dyDescent="0.2">
      <c r="N23" s="267">
        <f t="shared" ref="N23:S23" si="6">SUM(N8:N22)</f>
        <v>0</v>
      </c>
      <c r="O23" s="267">
        <f t="shared" si="6"/>
        <v>563200</v>
      </c>
      <c r="P23" s="267">
        <f t="shared" si="6"/>
        <v>0</v>
      </c>
      <c r="Q23" s="267">
        <f t="shared" si="6"/>
        <v>0</v>
      </c>
      <c r="R23" s="267">
        <f t="shared" si="6"/>
        <v>0</v>
      </c>
      <c r="S23" s="267">
        <f t="shared" si="6"/>
        <v>563200</v>
      </c>
    </row>
  </sheetData>
  <mergeCells count="13">
    <mergeCell ref="A4:L4"/>
    <mergeCell ref="A1:L1"/>
    <mergeCell ref="A3:L3"/>
    <mergeCell ref="F5:F7"/>
    <mergeCell ref="G5:G7"/>
    <mergeCell ref="H5:K5"/>
    <mergeCell ref="L5:L7"/>
    <mergeCell ref="A5:A7"/>
    <mergeCell ref="B5:B7"/>
    <mergeCell ref="C5:C7"/>
    <mergeCell ref="D5:D7"/>
    <mergeCell ref="E5:E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90" zoomScaleNormal="90" workbookViewId="0">
      <selection activeCell="D13" sqref="D13"/>
    </sheetView>
  </sheetViews>
  <sheetFormatPr defaultColWidth="9.125" defaultRowHeight="23.25" x14ac:dyDescent="0.2"/>
  <cols>
    <col min="1" max="1" width="41.875" style="1" customWidth="1"/>
    <col min="2" max="2" width="36.625" style="1" customWidth="1"/>
    <col min="3" max="3" width="41.125" style="1" customWidth="1"/>
    <col min="4" max="4" width="39" style="1" customWidth="1"/>
    <col min="5" max="16384" width="9.125" style="1"/>
  </cols>
  <sheetData>
    <row r="1" spans="1:4" x14ac:dyDescent="0.2">
      <c r="A1" s="884" t="s">
        <v>750</v>
      </c>
      <c r="B1" s="884"/>
      <c r="C1" s="884"/>
      <c r="D1" s="884"/>
    </row>
    <row r="2" spans="1:4" ht="23.25" customHeight="1" x14ac:dyDescent="0.2">
      <c r="A2" s="778" t="s">
        <v>600</v>
      </c>
      <c r="B2" s="778"/>
      <c r="C2" s="778"/>
      <c r="D2" s="778"/>
    </row>
    <row r="3" spans="1:4" ht="23.25" customHeight="1" x14ac:dyDescent="0.2">
      <c r="A3" s="778" t="s">
        <v>708</v>
      </c>
      <c r="B3" s="778"/>
      <c r="C3" s="778"/>
      <c r="D3" s="778"/>
    </row>
    <row r="4" spans="1:4" ht="23.25" customHeight="1" x14ac:dyDescent="0.2">
      <c r="A4" s="875" t="s">
        <v>599</v>
      </c>
      <c r="B4" s="875"/>
      <c r="C4" s="875"/>
      <c r="D4" s="875"/>
    </row>
    <row r="5" spans="1:4" x14ac:dyDescent="0.2">
      <c r="A5" s="145" t="s">
        <v>745</v>
      </c>
      <c r="B5" s="145" t="s">
        <v>746</v>
      </c>
      <c r="C5" s="145" t="s">
        <v>747</v>
      </c>
      <c r="D5" s="145" t="s">
        <v>748</v>
      </c>
    </row>
    <row r="6" spans="1:4" ht="95.25" customHeight="1" x14ac:dyDescent="0.2">
      <c r="A6" s="115" t="s">
        <v>1910</v>
      </c>
      <c r="B6" s="324" t="s">
        <v>1911</v>
      </c>
      <c r="C6" s="115" t="s">
        <v>1912</v>
      </c>
      <c r="D6" s="115" t="s">
        <v>1913</v>
      </c>
    </row>
  </sheetData>
  <mergeCells count="4">
    <mergeCell ref="A1:D1"/>
    <mergeCell ref="A2:D2"/>
    <mergeCell ref="A4:D4"/>
    <mergeCell ref="A3:D3"/>
  </mergeCells>
  <printOptions horizontalCentered="1"/>
  <pageMargins left="0.19685039370078741" right="0.19685039370078741" top="0.59055118110236227" bottom="1.9685039370078741" header="0.31496062992125984" footer="0.31496062992125984"/>
  <pageSetup paperSize="9" scale="85" orientation="landscape" horizontalDpi="4294967293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B1" zoomScale="90" zoomScaleNormal="90" workbookViewId="0">
      <selection activeCell="H12" sqref="H12"/>
    </sheetView>
  </sheetViews>
  <sheetFormatPr defaultRowHeight="23.25" x14ac:dyDescent="0.5"/>
  <cols>
    <col min="1" max="1" width="19.125" style="60" customWidth="1"/>
    <col min="2" max="2" width="22" style="60" customWidth="1"/>
    <col min="3" max="3" width="18.125" style="60" customWidth="1"/>
    <col min="4" max="4" width="25.125" style="60" customWidth="1"/>
    <col min="5" max="5" width="17.75" style="60" customWidth="1"/>
    <col min="6" max="6" width="22.875" style="60" customWidth="1"/>
    <col min="7" max="7" width="19.75" style="60" customWidth="1"/>
    <col min="8" max="8" width="22.25" style="60" customWidth="1"/>
    <col min="9" max="9" width="17.25" style="60" customWidth="1"/>
    <col min="10" max="256" width="9.125" style="60"/>
    <col min="257" max="257" width="36.375" style="60" customWidth="1"/>
    <col min="258" max="258" width="14.75" style="60" customWidth="1"/>
    <col min="259" max="259" width="15.125" style="60" customWidth="1"/>
    <col min="260" max="260" width="14.625" style="60" customWidth="1"/>
    <col min="261" max="261" width="15.75" style="60" customWidth="1"/>
    <col min="262" max="262" width="14.375" style="60" customWidth="1"/>
    <col min="263" max="263" width="16.125" style="60" customWidth="1"/>
    <col min="264" max="264" width="14.875" style="60" customWidth="1"/>
    <col min="265" max="265" width="20.375" style="60" bestFit="1" customWidth="1"/>
    <col min="266" max="512" width="9.125" style="60"/>
    <col min="513" max="513" width="36.375" style="60" customWidth="1"/>
    <col min="514" max="514" width="14.75" style="60" customWidth="1"/>
    <col min="515" max="515" width="15.125" style="60" customWidth="1"/>
    <col min="516" max="516" width="14.625" style="60" customWidth="1"/>
    <col min="517" max="517" width="15.75" style="60" customWidth="1"/>
    <col min="518" max="518" width="14.375" style="60" customWidth="1"/>
    <col min="519" max="519" width="16.125" style="60" customWidth="1"/>
    <col min="520" max="520" width="14.875" style="60" customWidth="1"/>
    <col min="521" max="521" width="20.375" style="60" bestFit="1" customWidth="1"/>
    <col min="522" max="768" width="9.125" style="60"/>
    <col min="769" max="769" width="36.375" style="60" customWidth="1"/>
    <col min="770" max="770" width="14.75" style="60" customWidth="1"/>
    <col min="771" max="771" width="15.125" style="60" customWidth="1"/>
    <col min="772" max="772" width="14.625" style="60" customWidth="1"/>
    <col min="773" max="773" width="15.75" style="60" customWidth="1"/>
    <col min="774" max="774" width="14.375" style="60" customWidth="1"/>
    <col min="775" max="775" width="16.125" style="60" customWidth="1"/>
    <col min="776" max="776" width="14.875" style="60" customWidth="1"/>
    <col min="777" max="777" width="20.375" style="60" bestFit="1" customWidth="1"/>
    <col min="778" max="1024" width="9.125" style="60"/>
    <col min="1025" max="1025" width="36.375" style="60" customWidth="1"/>
    <col min="1026" max="1026" width="14.75" style="60" customWidth="1"/>
    <col min="1027" max="1027" width="15.125" style="60" customWidth="1"/>
    <col min="1028" max="1028" width="14.625" style="60" customWidth="1"/>
    <col min="1029" max="1029" width="15.75" style="60" customWidth="1"/>
    <col min="1030" max="1030" width="14.375" style="60" customWidth="1"/>
    <col min="1031" max="1031" width="16.125" style="60" customWidth="1"/>
    <col min="1032" max="1032" width="14.875" style="60" customWidth="1"/>
    <col min="1033" max="1033" width="20.375" style="60" bestFit="1" customWidth="1"/>
    <col min="1034" max="1280" width="9.125" style="60"/>
    <col min="1281" max="1281" width="36.375" style="60" customWidth="1"/>
    <col min="1282" max="1282" width="14.75" style="60" customWidth="1"/>
    <col min="1283" max="1283" width="15.125" style="60" customWidth="1"/>
    <col min="1284" max="1284" width="14.625" style="60" customWidth="1"/>
    <col min="1285" max="1285" width="15.75" style="60" customWidth="1"/>
    <col min="1286" max="1286" width="14.375" style="60" customWidth="1"/>
    <col min="1287" max="1287" width="16.125" style="60" customWidth="1"/>
    <col min="1288" max="1288" width="14.875" style="60" customWidth="1"/>
    <col min="1289" max="1289" width="20.375" style="60" bestFit="1" customWidth="1"/>
    <col min="1290" max="1536" width="9.125" style="60"/>
    <col min="1537" max="1537" width="36.375" style="60" customWidth="1"/>
    <col min="1538" max="1538" width="14.75" style="60" customWidth="1"/>
    <col min="1539" max="1539" width="15.125" style="60" customWidth="1"/>
    <col min="1540" max="1540" width="14.625" style="60" customWidth="1"/>
    <col min="1541" max="1541" width="15.75" style="60" customWidth="1"/>
    <col min="1542" max="1542" width="14.375" style="60" customWidth="1"/>
    <col min="1543" max="1543" width="16.125" style="60" customWidth="1"/>
    <col min="1544" max="1544" width="14.875" style="60" customWidth="1"/>
    <col min="1545" max="1545" width="20.375" style="60" bestFit="1" customWidth="1"/>
    <col min="1546" max="1792" width="9.125" style="60"/>
    <col min="1793" max="1793" width="36.375" style="60" customWidth="1"/>
    <col min="1794" max="1794" width="14.75" style="60" customWidth="1"/>
    <col min="1795" max="1795" width="15.125" style="60" customWidth="1"/>
    <col min="1796" max="1796" width="14.625" style="60" customWidth="1"/>
    <col min="1797" max="1797" width="15.75" style="60" customWidth="1"/>
    <col min="1798" max="1798" width="14.375" style="60" customWidth="1"/>
    <col min="1799" max="1799" width="16.125" style="60" customWidth="1"/>
    <col min="1800" max="1800" width="14.875" style="60" customWidth="1"/>
    <col min="1801" max="1801" width="20.375" style="60" bestFit="1" customWidth="1"/>
    <col min="1802" max="2048" width="9.125" style="60"/>
    <col min="2049" max="2049" width="36.375" style="60" customWidth="1"/>
    <col min="2050" max="2050" width="14.75" style="60" customWidth="1"/>
    <col min="2051" max="2051" width="15.125" style="60" customWidth="1"/>
    <col min="2052" max="2052" width="14.625" style="60" customWidth="1"/>
    <col min="2053" max="2053" width="15.75" style="60" customWidth="1"/>
    <col min="2054" max="2054" width="14.375" style="60" customWidth="1"/>
    <col min="2055" max="2055" width="16.125" style="60" customWidth="1"/>
    <col min="2056" max="2056" width="14.875" style="60" customWidth="1"/>
    <col min="2057" max="2057" width="20.375" style="60" bestFit="1" customWidth="1"/>
    <col min="2058" max="2304" width="9.125" style="60"/>
    <col min="2305" max="2305" width="36.375" style="60" customWidth="1"/>
    <col min="2306" max="2306" width="14.75" style="60" customWidth="1"/>
    <col min="2307" max="2307" width="15.125" style="60" customWidth="1"/>
    <col min="2308" max="2308" width="14.625" style="60" customWidth="1"/>
    <col min="2309" max="2309" width="15.75" style="60" customWidth="1"/>
    <col min="2310" max="2310" width="14.375" style="60" customWidth="1"/>
    <col min="2311" max="2311" width="16.125" style="60" customWidth="1"/>
    <col min="2312" max="2312" width="14.875" style="60" customWidth="1"/>
    <col min="2313" max="2313" width="20.375" style="60" bestFit="1" customWidth="1"/>
    <col min="2314" max="2560" width="9.125" style="60"/>
    <col min="2561" max="2561" width="36.375" style="60" customWidth="1"/>
    <col min="2562" max="2562" width="14.75" style="60" customWidth="1"/>
    <col min="2563" max="2563" width="15.125" style="60" customWidth="1"/>
    <col min="2564" max="2564" width="14.625" style="60" customWidth="1"/>
    <col min="2565" max="2565" width="15.75" style="60" customWidth="1"/>
    <col min="2566" max="2566" width="14.375" style="60" customWidth="1"/>
    <col min="2567" max="2567" width="16.125" style="60" customWidth="1"/>
    <col min="2568" max="2568" width="14.875" style="60" customWidth="1"/>
    <col min="2569" max="2569" width="20.375" style="60" bestFit="1" customWidth="1"/>
    <col min="2570" max="2816" width="9.125" style="60"/>
    <col min="2817" max="2817" width="36.375" style="60" customWidth="1"/>
    <col min="2818" max="2818" width="14.75" style="60" customWidth="1"/>
    <col min="2819" max="2819" width="15.125" style="60" customWidth="1"/>
    <col min="2820" max="2820" width="14.625" style="60" customWidth="1"/>
    <col min="2821" max="2821" width="15.75" style="60" customWidth="1"/>
    <col min="2822" max="2822" width="14.375" style="60" customWidth="1"/>
    <col min="2823" max="2823" width="16.125" style="60" customWidth="1"/>
    <col min="2824" max="2824" width="14.875" style="60" customWidth="1"/>
    <col min="2825" max="2825" width="20.375" style="60" bestFit="1" customWidth="1"/>
    <col min="2826" max="3072" width="9.125" style="60"/>
    <col min="3073" max="3073" width="36.375" style="60" customWidth="1"/>
    <col min="3074" max="3074" width="14.75" style="60" customWidth="1"/>
    <col min="3075" max="3075" width="15.125" style="60" customWidth="1"/>
    <col min="3076" max="3076" width="14.625" style="60" customWidth="1"/>
    <col min="3077" max="3077" width="15.75" style="60" customWidth="1"/>
    <col min="3078" max="3078" width="14.375" style="60" customWidth="1"/>
    <col min="3079" max="3079" width="16.125" style="60" customWidth="1"/>
    <col min="3080" max="3080" width="14.875" style="60" customWidth="1"/>
    <col min="3081" max="3081" width="20.375" style="60" bestFit="1" customWidth="1"/>
    <col min="3082" max="3328" width="9.125" style="60"/>
    <col min="3329" max="3329" width="36.375" style="60" customWidth="1"/>
    <col min="3330" max="3330" width="14.75" style="60" customWidth="1"/>
    <col min="3331" max="3331" width="15.125" style="60" customWidth="1"/>
    <col min="3332" max="3332" width="14.625" style="60" customWidth="1"/>
    <col min="3333" max="3333" width="15.75" style="60" customWidth="1"/>
    <col min="3334" max="3334" width="14.375" style="60" customWidth="1"/>
    <col min="3335" max="3335" width="16.125" style="60" customWidth="1"/>
    <col min="3336" max="3336" width="14.875" style="60" customWidth="1"/>
    <col min="3337" max="3337" width="20.375" style="60" bestFit="1" customWidth="1"/>
    <col min="3338" max="3584" width="9.125" style="60"/>
    <col min="3585" max="3585" width="36.375" style="60" customWidth="1"/>
    <col min="3586" max="3586" width="14.75" style="60" customWidth="1"/>
    <col min="3587" max="3587" width="15.125" style="60" customWidth="1"/>
    <col min="3588" max="3588" width="14.625" style="60" customWidth="1"/>
    <col min="3589" max="3589" width="15.75" style="60" customWidth="1"/>
    <col min="3590" max="3590" width="14.375" style="60" customWidth="1"/>
    <col min="3591" max="3591" width="16.125" style="60" customWidth="1"/>
    <col min="3592" max="3592" width="14.875" style="60" customWidth="1"/>
    <col min="3593" max="3593" width="20.375" style="60" bestFit="1" customWidth="1"/>
    <col min="3594" max="3840" width="9.125" style="60"/>
    <col min="3841" max="3841" width="36.375" style="60" customWidth="1"/>
    <col min="3842" max="3842" width="14.75" style="60" customWidth="1"/>
    <col min="3843" max="3843" width="15.125" style="60" customWidth="1"/>
    <col min="3844" max="3844" width="14.625" style="60" customWidth="1"/>
    <col min="3845" max="3845" width="15.75" style="60" customWidth="1"/>
    <col min="3846" max="3846" width="14.375" style="60" customWidth="1"/>
    <col min="3847" max="3847" width="16.125" style="60" customWidth="1"/>
    <col min="3848" max="3848" width="14.875" style="60" customWidth="1"/>
    <col min="3849" max="3849" width="20.375" style="60" bestFit="1" customWidth="1"/>
    <col min="3850" max="4096" width="9.125" style="60"/>
    <col min="4097" max="4097" width="36.375" style="60" customWidth="1"/>
    <col min="4098" max="4098" width="14.75" style="60" customWidth="1"/>
    <col min="4099" max="4099" width="15.125" style="60" customWidth="1"/>
    <col min="4100" max="4100" width="14.625" style="60" customWidth="1"/>
    <col min="4101" max="4101" width="15.75" style="60" customWidth="1"/>
    <col min="4102" max="4102" width="14.375" style="60" customWidth="1"/>
    <col min="4103" max="4103" width="16.125" style="60" customWidth="1"/>
    <col min="4104" max="4104" width="14.875" style="60" customWidth="1"/>
    <col min="4105" max="4105" width="20.375" style="60" bestFit="1" customWidth="1"/>
    <col min="4106" max="4352" width="9.125" style="60"/>
    <col min="4353" max="4353" width="36.375" style="60" customWidth="1"/>
    <col min="4354" max="4354" width="14.75" style="60" customWidth="1"/>
    <col min="4355" max="4355" width="15.125" style="60" customWidth="1"/>
    <col min="4356" max="4356" width="14.625" style="60" customWidth="1"/>
    <col min="4357" max="4357" width="15.75" style="60" customWidth="1"/>
    <col min="4358" max="4358" width="14.375" style="60" customWidth="1"/>
    <col min="4359" max="4359" width="16.125" style="60" customWidth="1"/>
    <col min="4360" max="4360" width="14.875" style="60" customWidth="1"/>
    <col min="4361" max="4361" width="20.375" style="60" bestFit="1" customWidth="1"/>
    <col min="4362" max="4608" width="9.125" style="60"/>
    <col min="4609" max="4609" width="36.375" style="60" customWidth="1"/>
    <col min="4610" max="4610" width="14.75" style="60" customWidth="1"/>
    <col min="4611" max="4611" width="15.125" style="60" customWidth="1"/>
    <col min="4612" max="4612" width="14.625" style="60" customWidth="1"/>
    <col min="4613" max="4613" width="15.75" style="60" customWidth="1"/>
    <col min="4614" max="4614" width="14.375" style="60" customWidth="1"/>
    <col min="4615" max="4615" width="16.125" style="60" customWidth="1"/>
    <col min="4616" max="4616" width="14.875" style="60" customWidth="1"/>
    <col min="4617" max="4617" width="20.375" style="60" bestFit="1" customWidth="1"/>
    <col min="4618" max="4864" width="9.125" style="60"/>
    <col min="4865" max="4865" width="36.375" style="60" customWidth="1"/>
    <col min="4866" max="4866" width="14.75" style="60" customWidth="1"/>
    <col min="4867" max="4867" width="15.125" style="60" customWidth="1"/>
    <col min="4868" max="4868" width="14.625" style="60" customWidth="1"/>
    <col min="4869" max="4869" width="15.75" style="60" customWidth="1"/>
    <col min="4870" max="4870" width="14.375" style="60" customWidth="1"/>
    <col min="4871" max="4871" width="16.125" style="60" customWidth="1"/>
    <col min="4872" max="4872" width="14.875" style="60" customWidth="1"/>
    <col min="4873" max="4873" width="20.375" style="60" bestFit="1" customWidth="1"/>
    <col min="4874" max="5120" width="9.125" style="60"/>
    <col min="5121" max="5121" width="36.375" style="60" customWidth="1"/>
    <col min="5122" max="5122" width="14.75" style="60" customWidth="1"/>
    <col min="5123" max="5123" width="15.125" style="60" customWidth="1"/>
    <col min="5124" max="5124" width="14.625" style="60" customWidth="1"/>
    <col min="5125" max="5125" width="15.75" style="60" customWidth="1"/>
    <col min="5126" max="5126" width="14.375" style="60" customWidth="1"/>
    <col min="5127" max="5127" width="16.125" style="60" customWidth="1"/>
    <col min="5128" max="5128" width="14.875" style="60" customWidth="1"/>
    <col min="5129" max="5129" width="20.375" style="60" bestFit="1" customWidth="1"/>
    <col min="5130" max="5376" width="9.125" style="60"/>
    <col min="5377" max="5377" width="36.375" style="60" customWidth="1"/>
    <col min="5378" max="5378" width="14.75" style="60" customWidth="1"/>
    <col min="5379" max="5379" width="15.125" style="60" customWidth="1"/>
    <col min="5380" max="5380" width="14.625" style="60" customWidth="1"/>
    <col min="5381" max="5381" width="15.75" style="60" customWidth="1"/>
    <col min="5382" max="5382" width="14.375" style="60" customWidth="1"/>
    <col min="5383" max="5383" width="16.125" style="60" customWidth="1"/>
    <col min="5384" max="5384" width="14.875" style="60" customWidth="1"/>
    <col min="5385" max="5385" width="20.375" style="60" bestFit="1" customWidth="1"/>
    <col min="5386" max="5632" width="9.125" style="60"/>
    <col min="5633" max="5633" width="36.375" style="60" customWidth="1"/>
    <col min="5634" max="5634" width="14.75" style="60" customWidth="1"/>
    <col min="5635" max="5635" width="15.125" style="60" customWidth="1"/>
    <col min="5636" max="5636" width="14.625" style="60" customWidth="1"/>
    <col min="5637" max="5637" width="15.75" style="60" customWidth="1"/>
    <col min="5638" max="5638" width="14.375" style="60" customWidth="1"/>
    <col min="5639" max="5639" width="16.125" style="60" customWidth="1"/>
    <col min="5640" max="5640" width="14.875" style="60" customWidth="1"/>
    <col min="5641" max="5641" width="20.375" style="60" bestFit="1" customWidth="1"/>
    <col min="5642" max="5888" width="9.125" style="60"/>
    <col min="5889" max="5889" width="36.375" style="60" customWidth="1"/>
    <col min="5890" max="5890" width="14.75" style="60" customWidth="1"/>
    <col min="5891" max="5891" width="15.125" style="60" customWidth="1"/>
    <col min="5892" max="5892" width="14.625" style="60" customWidth="1"/>
    <col min="5893" max="5893" width="15.75" style="60" customWidth="1"/>
    <col min="5894" max="5894" width="14.375" style="60" customWidth="1"/>
    <col min="5895" max="5895" width="16.125" style="60" customWidth="1"/>
    <col min="5896" max="5896" width="14.875" style="60" customWidth="1"/>
    <col min="5897" max="5897" width="20.375" style="60" bestFit="1" customWidth="1"/>
    <col min="5898" max="6144" width="9.125" style="60"/>
    <col min="6145" max="6145" width="36.375" style="60" customWidth="1"/>
    <col min="6146" max="6146" width="14.75" style="60" customWidth="1"/>
    <col min="6147" max="6147" width="15.125" style="60" customWidth="1"/>
    <col min="6148" max="6148" width="14.625" style="60" customWidth="1"/>
    <col min="6149" max="6149" width="15.75" style="60" customWidth="1"/>
    <col min="6150" max="6150" width="14.375" style="60" customWidth="1"/>
    <col min="6151" max="6151" width="16.125" style="60" customWidth="1"/>
    <col min="6152" max="6152" width="14.875" style="60" customWidth="1"/>
    <col min="6153" max="6153" width="20.375" style="60" bestFit="1" customWidth="1"/>
    <col min="6154" max="6400" width="9.125" style="60"/>
    <col min="6401" max="6401" width="36.375" style="60" customWidth="1"/>
    <col min="6402" max="6402" width="14.75" style="60" customWidth="1"/>
    <col min="6403" max="6403" width="15.125" style="60" customWidth="1"/>
    <col min="6404" max="6404" width="14.625" style="60" customWidth="1"/>
    <col min="6405" max="6405" width="15.75" style="60" customWidth="1"/>
    <col min="6406" max="6406" width="14.375" style="60" customWidth="1"/>
    <col min="6407" max="6407" width="16.125" style="60" customWidth="1"/>
    <col min="6408" max="6408" width="14.875" style="60" customWidth="1"/>
    <col min="6409" max="6409" width="20.375" style="60" bestFit="1" customWidth="1"/>
    <col min="6410" max="6656" width="9.125" style="60"/>
    <col min="6657" max="6657" width="36.375" style="60" customWidth="1"/>
    <col min="6658" max="6658" width="14.75" style="60" customWidth="1"/>
    <col min="6659" max="6659" width="15.125" style="60" customWidth="1"/>
    <col min="6660" max="6660" width="14.625" style="60" customWidth="1"/>
    <col min="6661" max="6661" width="15.75" style="60" customWidth="1"/>
    <col min="6662" max="6662" width="14.375" style="60" customWidth="1"/>
    <col min="6663" max="6663" width="16.125" style="60" customWidth="1"/>
    <col min="6664" max="6664" width="14.875" style="60" customWidth="1"/>
    <col min="6665" max="6665" width="20.375" style="60" bestFit="1" customWidth="1"/>
    <col min="6666" max="6912" width="9.125" style="60"/>
    <col min="6913" max="6913" width="36.375" style="60" customWidth="1"/>
    <col min="6914" max="6914" width="14.75" style="60" customWidth="1"/>
    <col min="6915" max="6915" width="15.125" style="60" customWidth="1"/>
    <col min="6916" max="6916" width="14.625" style="60" customWidth="1"/>
    <col min="6917" max="6917" width="15.75" style="60" customWidth="1"/>
    <col min="6918" max="6918" width="14.375" style="60" customWidth="1"/>
    <col min="6919" max="6919" width="16.125" style="60" customWidth="1"/>
    <col min="6920" max="6920" width="14.875" style="60" customWidth="1"/>
    <col min="6921" max="6921" width="20.375" style="60" bestFit="1" customWidth="1"/>
    <col min="6922" max="7168" width="9.125" style="60"/>
    <col min="7169" max="7169" width="36.375" style="60" customWidth="1"/>
    <col min="7170" max="7170" width="14.75" style="60" customWidth="1"/>
    <col min="7171" max="7171" width="15.125" style="60" customWidth="1"/>
    <col min="7172" max="7172" width="14.625" style="60" customWidth="1"/>
    <col min="7173" max="7173" width="15.75" style="60" customWidth="1"/>
    <col min="7174" max="7174" width="14.375" style="60" customWidth="1"/>
    <col min="7175" max="7175" width="16.125" style="60" customWidth="1"/>
    <col min="7176" max="7176" width="14.875" style="60" customWidth="1"/>
    <col min="7177" max="7177" width="20.375" style="60" bestFit="1" customWidth="1"/>
    <col min="7178" max="7424" width="9.125" style="60"/>
    <col min="7425" max="7425" width="36.375" style="60" customWidth="1"/>
    <col min="7426" max="7426" width="14.75" style="60" customWidth="1"/>
    <col min="7427" max="7427" width="15.125" style="60" customWidth="1"/>
    <col min="7428" max="7428" width="14.625" style="60" customWidth="1"/>
    <col min="7429" max="7429" width="15.75" style="60" customWidth="1"/>
    <col min="7430" max="7430" width="14.375" style="60" customWidth="1"/>
    <col min="7431" max="7431" width="16.125" style="60" customWidth="1"/>
    <col min="7432" max="7432" width="14.875" style="60" customWidth="1"/>
    <col min="7433" max="7433" width="20.375" style="60" bestFit="1" customWidth="1"/>
    <col min="7434" max="7680" width="9.125" style="60"/>
    <col min="7681" max="7681" width="36.375" style="60" customWidth="1"/>
    <col min="7682" max="7682" width="14.75" style="60" customWidth="1"/>
    <col min="7683" max="7683" width="15.125" style="60" customWidth="1"/>
    <col min="7684" max="7684" width="14.625" style="60" customWidth="1"/>
    <col min="7685" max="7685" width="15.75" style="60" customWidth="1"/>
    <col min="7686" max="7686" width="14.375" style="60" customWidth="1"/>
    <col min="7687" max="7687" width="16.125" style="60" customWidth="1"/>
    <col min="7688" max="7688" width="14.875" style="60" customWidth="1"/>
    <col min="7689" max="7689" width="20.375" style="60" bestFit="1" customWidth="1"/>
    <col min="7690" max="7936" width="9.125" style="60"/>
    <col min="7937" max="7937" width="36.375" style="60" customWidth="1"/>
    <col min="7938" max="7938" width="14.75" style="60" customWidth="1"/>
    <col min="7939" max="7939" width="15.125" style="60" customWidth="1"/>
    <col min="7940" max="7940" width="14.625" style="60" customWidth="1"/>
    <col min="7941" max="7941" width="15.75" style="60" customWidth="1"/>
    <col min="7942" max="7942" width="14.375" style="60" customWidth="1"/>
    <col min="7943" max="7943" width="16.125" style="60" customWidth="1"/>
    <col min="7944" max="7944" width="14.875" style="60" customWidth="1"/>
    <col min="7945" max="7945" width="20.375" style="60" bestFit="1" customWidth="1"/>
    <col min="7946" max="8192" width="9.125" style="60"/>
    <col min="8193" max="8193" width="36.375" style="60" customWidth="1"/>
    <col min="8194" max="8194" width="14.75" style="60" customWidth="1"/>
    <col min="8195" max="8195" width="15.125" style="60" customWidth="1"/>
    <col min="8196" max="8196" width="14.625" style="60" customWidth="1"/>
    <col min="8197" max="8197" width="15.75" style="60" customWidth="1"/>
    <col min="8198" max="8198" width="14.375" style="60" customWidth="1"/>
    <col min="8199" max="8199" width="16.125" style="60" customWidth="1"/>
    <col min="8200" max="8200" width="14.875" style="60" customWidth="1"/>
    <col min="8201" max="8201" width="20.375" style="60" bestFit="1" customWidth="1"/>
    <col min="8202" max="8448" width="9.125" style="60"/>
    <col min="8449" max="8449" width="36.375" style="60" customWidth="1"/>
    <col min="8450" max="8450" width="14.75" style="60" customWidth="1"/>
    <col min="8451" max="8451" width="15.125" style="60" customWidth="1"/>
    <col min="8452" max="8452" width="14.625" style="60" customWidth="1"/>
    <col min="8453" max="8453" width="15.75" style="60" customWidth="1"/>
    <col min="8454" max="8454" width="14.375" style="60" customWidth="1"/>
    <col min="8455" max="8455" width="16.125" style="60" customWidth="1"/>
    <col min="8456" max="8456" width="14.875" style="60" customWidth="1"/>
    <col min="8457" max="8457" width="20.375" style="60" bestFit="1" customWidth="1"/>
    <col min="8458" max="8704" width="9.125" style="60"/>
    <col min="8705" max="8705" width="36.375" style="60" customWidth="1"/>
    <col min="8706" max="8706" width="14.75" style="60" customWidth="1"/>
    <col min="8707" max="8707" width="15.125" style="60" customWidth="1"/>
    <col min="8708" max="8708" width="14.625" style="60" customWidth="1"/>
    <col min="8709" max="8709" width="15.75" style="60" customWidth="1"/>
    <col min="8710" max="8710" width="14.375" style="60" customWidth="1"/>
    <col min="8711" max="8711" width="16.125" style="60" customWidth="1"/>
    <col min="8712" max="8712" width="14.875" style="60" customWidth="1"/>
    <col min="8713" max="8713" width="20.375" style="60" bestFit="1" customWidth="1"/>
    <col min="8714" max="8960" width="9.125" style="60"/>
    <col min="8961" max="8961" width="36.375" style="60" customWidth="1"/>
    <col min="8962" max="8962" width="14.75" style="60" customWidth="1"/>
    <col min="8963" max="8963" width="15.125" style="60" customWidth="1"/>
    <col min="8964" max="8964" width="14.625" style="60" customWidth="1"/>
    <col min="8965" max="8965" width="15.75" style="60" customWidth="1"/>
    <col min="8966" max="8966" width="14.375" style="60" customWidth="1"/>
    <col min="8967" max="8967" width="16.125" style="60" customWidth="1"/>
    <col min="8968" max="8968" width="14.875" style="60" customWidth="1"/>
    <col min="8969" max="8969" width="20.375" style="60" bestFit="1" customWidth="1"/>
    <col min="8970" max="9216" width="9.125" style="60"/>
    <col min="9217" max="9217" width="36.375" style="60" customWidth="1"/>
    <col min="9218" max="9218" width="14.75" style="60" customWidth="1"/>
    <col min="9219" max="9219" width="15.125" style="60" customWidth="1"/>
    <col min="9220" max="9220" width="14.625" style="60" customWidth="1"/>
    <col min="9221" max="9221" width="15.75" style="60" customWidth="1"/>
    <col min="9222" max="9222" width="14.375" style="60" customWidth="1"/>
    <col min="9223" max="9223" width="16.125" style="60" customWidth="1"/>
    <col min="9224" max="9224" width="14.875" style="60" customWidth="1"/>
    <col min="9225" max="9225" width="20.375" style="60" bestFit="1" customWidth="1"/>
    <col min="9226" max="9472" width="9.125" style="60"/>
    <col min="9473" max="9473" width="36.375" style="60" customWidth="1"/>
    <col min="9474" max="9474" width="14.75" style="60" customWidth="1"/>
    <col min="9475" max="9475" width="15.125" style="60" customWidth="1"/>
    <col min="9476" max="9476" width="14.625" style="60" customWidth="1"/>
    <col min="9477" max="9477" width="15.75" style="60" customWidth="1"/>
    <col min="9478" max="9478" width="14.375" style="60" customWidth="1"/>
    <col min="9479" max="9479" width="16.125" style="60" customWidth="1"/>
    <col min="9480" max="9480" width="14.875" style="60" customWidth="1"/>
    <col min="9481" max="9481" width="20.375" style="60" bestFit="1" customWidth="1"/>
    <col min="9482" max="9728" width="9.125" style="60"/>
    <col min="9729" max="9729" width="36.375" style="60" customWidth="1"/>
    <col min="9730" max="9730" width="14.75" style="60" customWidth="1"/>
    <col min="9731" max="9731" width="15.125" style="60" customWidth="1"/>
    <col min="9732" max="9732" width="14.625" style="60" customWidth="1"/>
    <col min="9733" max="9733" width="15.75" style="60" customWidth="1"/>
    <col min="9734" max="9734" width="14.375" style="60" customWidth="1"/>
    <col min="9735" max="9735" width="16.125" style="60" customWidth="1"/>
    <col min="9736" max="9736" width="14.875" style="60" customWidth="1"/>
    <col min="9737" max="9737" width="20.375" style="60" bestFit="1" customWidth="1"/>
    <col min="9738" max="9984" width="9.125" style="60"/>
    <col min="9985" max="9985" width="36.375" style="60" customWidth="1"/>
    <col min="9986" max="9986" width="14.75" style="60" customWidth="1"/>
    <col min="9987" max="9987" width="15.125" style="60" customWidth="1"/>
    <col min="9988" max="9988" width="14.625" style="60" customWidth="1"/>
    <col min="9989" max="9989" width="15.75" style="60" customWidth="1"/>
    <col min="9990" max="9990" width="14.375" style="60" customWidth="1"/>
    <col min="9991" max="9991" width="16.125" style="60" customWidth="1"/>
    <col min="9992" max="9992" width="14.875" style="60" customWidth="1"/>
    <col min="9993" max="9993" width="20.375" style="60" bestFit="1" customWidth="1"/>
    <col min="9994" max="10240" width="9.125" style="60"/>
    <col min="10241" max="10241" width="36.375" style="60" customWidth="1"/>
    <col min="10242" max="10242" width="14.75" style="60" customWidth="1"/>
    <col min="10243" max="10243" width="15.125" style="60" customWidth="1"/>
    <col min="10244" max="10244" width="14.625" style="60" customWidth="1"/>
    <col min="10245" max="10245" width="15.75" style="60" customWidth="1"/>
    <col min="10246" max="10246" width="14.375" style="60" customWidth="1"/>
    <col min="10247" max="10247" width="16.125" style="60" customWidth="1"/>
    <col min="10248" max="10248" width="14.875" style="60" customWidth="1"/>
    <col min="10249" max="10249" width="20.375" style="60" bestFit="1" customWidth="1"/>
    <col min="10250" max="10496" width="9.125" style="60"/>
    <col min="10497" max="10497" width="36.375" style="60" customWidth="1"/>
    <col min="10498" max="10498" width="14.75" style="60" customWidth="1"/>
    <col min="10499" max="10499" width="15.125" style="60" customWidth="1"/>
    <col min="10500" max="10500" width="14.625" style="60" customWidth="1"/>
    <col min="10501" max="10501" width="15.75" style="60" customWidth="1"/>
    <col min="10502" max="10502" width="14.375" style="60" customWidth="1"/>
    <col min="10503" max="10503" width="16.125" style="60" customWidth="1"/>
    <col min="10504" max="10504" width="14.875" style="60" customWidth="1"/>
    <col min="10505" max="10505" width="20.375" style="60" bestFit="1" customWidth="1"/>
    <col min="10506" max="10752" width="9.125" style="60"/>
    <col min="10753" max="10753" width="36.375" style="60" customWidth="1"/>
    <col min="10754" max="10754" width="14.75" style="60" customWidth="1"/>
    <col min="10755" max="10755" width="15.125" style="60" customWidth="1"/>
    <col min="10756" max="10756" width="14.625" style="60" customWidth="1"/>
    <col min="10757" max="10757" width="15.75" style="60" customWidth="1"/>
    <col min="10758" max="10758" width="14.375" style="60" customWidth="1"/>
    <col min="10759" max="10759" width="16.125" style="60" customWidth="1"/>
    <col min="10760" max="10760" width="14.875" style="60" customWidth="1"/>
    <col min="10761" max="10761" width="20.375" style="60" bestFit="1" customWidth="1"/>
    <col min="10762" max="11008" width="9.125" style="60"/>
    <col min="11009" max="11009" width="36.375" style="60" customWidth="1"/>
    <col min="11010" max="11010" width="14.75" style="60" customWidth="1"/>
    <col min="11011" max="11011" width="15.125" style="60" customWidth="1"/>
    <col min="11012" max="11012" width="14.625" style="60" customWidth="1"/>
    <col min="11013" max="11013" width="15.75" style="60" customWidth="1"/>
    <col min="11014" max="11014" width="14.375" style="60" customWidth="1"/>
    <col min="11015" max="11015" width="16.125" style="60" customWidth="1"/>
    <col min="11016" max="11016" width="14.875" style="60" customWidth="1"/>
    <col min="11017" max="11017" width="20.375" style="60" bestFit="1" customWidth="1"/>
    <col min="11018" max="11264" width="9.125" style="60"/>
    <col min="11265" max="11265" width="36.375" style="60" customWidth="1"/>
    <col min="11266" max="11266" width="14.75" style="60" customWidth="1"/>
    <col min="11267" max="11267" width="15.125" style="60" customWidth="1"/>
    <col min="11268" max="11268" width="14.625" style="60" customWidth="1"/>
    <col min="11269" max="11269" width="15.75" style="60" customWidth="1"/>
    <col min="11270" max="11270" width="14.375" style="60" customWidth="1"/>
    <col min="11271" max="11271" width="16.125" style="60" customWidth="1"/>
    <col min="11272" max="11272" width="14.875" style="60" customWidth="1"/>
    <col min="11273" max="11273" width="20.375" style="60" bestFit="1" customWidth="1"/>
    <col min="11274" max="11520" width="9.125" style="60"/>
    <col min="11521" max="11521" width="36.375" style="60" customWidth="1"/>
    <col min="11522" max="11522" width="14.75" style="60" customWidth="1"/>
    <col min="11523" max="11523" width="15.125" style="60" customWidth="1"/>
    <col min="11524" max="11524" width="14.625" style="60" customWidth="1"/>
    <col min="11525" max="11525" width="15.75" style="60" customWidth="1"/>
    <col min="11526" max="11526" width="14.375" style="60" customWidth="1"/>
    <col min="11527" max="11527" width="16.125" style="60" customWidth="1"/>
    <col min="11528" max="11528" width="14.875" style="60" customWidth="1"/>
    <col min="11529" max="11529" width="20.375" style="60" bestFit="1" customWidth="1"/>
    <col min="11530" max="11776" width="9.125" style="60"/>
    <col min="11777" max="11777" width="36.375" style="60" customWidth="1"/>
    <col min="11778" max="11778" width="14.75" style="60" customWidth="1"/>
    <col min="11779" max="11779" width="15.125" style="60" customWidth="1"/>
    <col min="11780" max="11780" width="14.625" style="60" customWidth="1"/>
    <col min="11781" max="11781" width="15.75" style="60" customWidth="1"/>
    <col min="11782" max="11782" width="14.375" style="60" customWidth="1"/>
    <col min="11783" max="11783" width="16.125" style="60" customWidth="1"/>
    <col min="11784" max="11784" width="14.875" style="60" customWidth="1"/>
    <col min="11785" max="11785" width="20.375" style="60" bestFit="1" customWidth="1"/>
    <col min="11786" max="12032" width="9.125" style="60"/>
    <col min="12033" max="12033" width="36.375" style="60" customWidth="1"/>
    <col min="12034" max="12034" width="14.75" style="60" customWidth="1"/>
    <col min="12035" max="12035" width="15.125" style="60" customWidth="1"/>
    <col min="12036" max="12036" width="14.625" style="60" customWidth="1"/>
    <col min="12037" max="12037" width="15.75" style="60" customWidth="1"/>
    <col min="12038" max="12038" width="14.375" style="60" customWidth="1"/>
    <col min="12039" max="12039" width="16.125" style="60" customWidth="1"/>
    <col min="12040" max="12040" width="14.875" style="60" customWidth="1"/>
    <col min="12041" max="12041" width="20.375" style="60" bestFit="1" customWidth="1"/>
    <col min="12042" max="12288" width="9.125" style="60"/>
    <col min="12289" max="12289" width="36.375" style="60" customWidth="1"/>
    <col min="12290" max="12290" width="14.75" style="60" customWidth="1"/>
    <col min="12291" max="12291" width="15.125" style="60" customWidth="1"/>
    <col min="12292" max="12292" width="14.625" style="60" customWidth="1"/>
    <col min="12293" max="12293" width="15.75" style="60" customWidth="1"/>
    <col min="12294" max="12294" width="14.375" style="60" customWidth="1"/>
    <col min="12295" max="12295" width="16.125" style="60" customWidth="1"/>
    <col min="12296" max="12296" width="14.875" style="60" customWidth="1"/>
    <col min="12297" max="12297" width="20.375" style="60" bestFit="1" customWidth="1"/>
    <col min="12298" max="12544" width="9.125" style="60"/>
    <col min="12545" max="12545" width="36.375" style="60" customWidth="1"/>
    <col min="12546" max="12546" width="14.75" style="60" customWidth="1"/>
    <col min="12547" max="12547" width="15.125" style="60" customWidth="1"/>
    <col min="12548" max="12548" width="14.625" style="60" customWidth="1"/>
    <col min="12549" max="12549" width="15.75" style="60" customWidth="1"/>
    <col min="12550" max="12550" width="14.375" style="60" customWidth="1"/>
    <col min="12551" max="12551" width="16.125" style="60" customWidth="1"/>
    <col min="12552" max="12552" width="14.875" style="60" customWidth="1"/>
    <col min="12553" max="12553" width="20.375" style="60" bestFit="1" customWidth="1"/>
    <col min="12554" max="12800" width="9.125" style="60"/>
    <col min="12801" max="12801" width="36.375" style="60" customWidth="1"/>
    <col min="12802" max="12802" width="14.75" style="60" customWidth="1"/>
    <col min="12803" max="12803" width="15.125" style="60" customWidth="1"/>
    <col min="12804" max="12804" width="14.625" style="60" customWidth="1"/>
    <col min="12805" max="12805" width="15.75" style="60" customWidth="1"/>
    <col min="12806" max="12806" width="14.375" style="60" customWidth="1"/>
    <col min="12807" max="12807" width="16.125" style="60" customWidth="1"/>
    <col min="12808" max="12808" width="14.875" style="60" customWidth="1"/>
    <col min="12809" max="12809" width="20.375" style="60" bestFit="1" customWidth="1"/>
    <col min="12810" max="13056" width="9.125" style="60"/>
    <col min="13057" max="13057" width="36.375" style="60" customWidth="1"/>
    <col min="13058" max="13058" width="14.75" style="60" customWidth="1"/>
    <col min="13059" max="13059" width="15.125" style="60" customWidth="1"/>
    <col min="13060" max="13060" width="14.625" style="60" customWidth="1"/>
    <col min="13061" max="13061" width="15.75" style="60" customWidth="1"/>
    <col min="13062" max="13062" width="14.375" style="60" customWidth="1"/>
    <col min="13063" max="13063" width="16.125" style="60" customWidth="1"/>
    <col min="13064" max="13064" width="14.875" style="60" customWidth="1"/>
    <col min="13065" max="13065" width="20.375" style="60" bestFit="1" customWidth="1"/>
    <col min="13066" max="13312" width="9.125" style="60"/>
    <col min="13313" max="13313" width="36.375" style="60" customWidth="1"/>
    <col min="13314" max="13314" width="14.75" style="60" customWidth="1"/>
    <col min="13315" max="13315" width="15.125" style="60" customWidth="1"/>
    <col min="13316" max="13316" width="14.625" style="60" customWidth="1"/>
    <col min="13317" max="13317" width="15.75" style="60" customWidth="1"/>
    <col min="13318" max="13318" width="14.375" style="60" customWidth="1"/>
    <col min="13319" max="13319" width="16.125" style="60" customWidth="1"/>
    <col min="13320" max="13320" width="14.875" style="60" customWidth="1"/>
    <col min="13321" max="13321" width="20.375" style="60" bestFit="1" customWidth="1"/>
    <col min="13322" max="13568" width="9.125" style="60"/>
    <col min="13569" max="13569" width="36.375" style="60" customWidth="1"/>
    <col min="13570" max="13570" width="14.75" style="60" customWidth="1"/>
    <col min="13571" max="13571" width="15.125" style="60" customWidth="1"/>
    <col min="13572" max="13572" width="14.625" style="60" customWidth="1"/>
    <col min="13573" max="13573" width="15.75" style="60" customWidth="1"/>
    <col min="13574" max="13574" width="14.375" style="60" customWidth="1"/>
    <col min="13575" max="13575" width="16.125" style="60" customWidth="1"/>
    <col min="13576" max="13576" width="14.875" style="60" customWidth="1"/>
    <col min="13577" max="13577" width="20.375" style="60" bestFit="1" customWidth="1"/>
    <col min="13578" max="13824" width="9.125" style="60"/>
    <col min="13825" max="13825" width="36.375" style="60" customWidth="1"/>
    <col min="13826" max="13826" width="14.75" style="60" customWidth="1"/>
    <col min="13827" max="13827" width="15.125" style="60" customWidth="1"/>
    <col min="13828" max="13828" width="14.625" style="60" customWidth="1"/>
    <col min="13829" max="13829" width="15.75" style="60" customWidth="1"/>
    <col min="13830" max="13830" width="14.375" style="60" customWidth="1"/>
    <col min="13831" max="13831" width="16.125" style="60" customWidth="1"/>
    <col min="13832" max="13832" width="14.875" style="60" customWidth="1"/>
    <col min="13833" max="13833" width="20.375" style="60" bestFit="1" customWidth="1"/>
    <col min="13834" max="14080" width="9.125" style="60"/>
    <col min="14081" max="14081" width="36.375" style="60" customWidth="1"/>
    <col min="14082" max="14082" width="14.75" style="60" customWidth="1"/>
    <col min="14083" max="14083" width="15.125" style="60" customWidth="1"/>
    <col min="14084" max="14084" width="14.625" style="60" customWidth="1"/>
    <col min="14085" max="14085" width="15.75" style="60" customWidth="1"/>
    <col min="14086" max="14086" width="14.375" style="60" customWidth="1"/>
    <col min="14087" max="14087" width="16.125" style="60" customWidth="1"/>
    <col min="14088" max="14088" width="14.875" style="60" customWidth="1"/>
    <col min="14089" max="14089" width="20.375" style="60" bestFit="1" customWidth="1"/>
    <col min="14090" max="14336" width="9.125" style="60"/>
    <col min="14337" max="14337" width="36.375" style="60" customWidth="1"/>
    <col min="14338" max="14338" width="14.75" style="60" customWidth="1"/>
    <col min="14339" max="14339" width="15.125" style="60" customWidth="1"/>
    <col min="14340" max="14340" width="14.625" style="60" customWidth="1"/>
    <col min="14341" max="14341" width="15.75" style="60" customWidth="1"/>
    <col min="14342" max="14342" width="14.375" style="60" customWidth="1"/>
    <col min="14343" max="14343" width="16.125" style="60" customWidth="1"/>
    <col min="14344" max="14344" width="14.875" style="60" customWidth="1"/>
    <col min="14345" max="14345" width="20.375" style="60" bestFit="1" customWidth="1"/>
    <col min="14346" max="14592" width="9.125" style="60"/>
    <col min="14593" max="14593" width="36.375" style="60" customWidth="1"/>
    <col min="14594" max="14594" width="14.75" style="60" customWidth="1"/>
    <col min="14595" max="14595" width="15.125" style="60" customWidth="1"/>
    <col min="14596" max="14596" width="14.625" style="60" customWidth="1"/>
    <col min="14597" max="14597" width="15.75" style="60" customWidth="1"/>
    <col min="14598" max="14598" width="14.375" style="60" customWidth="1"/>
    <col min="14599" max="14599" width="16.125" style="60" customWidth="1"/>
    <col min="14600" max="14600" width="14.875" style="60" customWidth="1"/>
    <col min="14601" max="14601" width="20.375" style="60" bestFit="1" customWidth="1"/>
    <col min="14602" max="14848" width="9.125" style="60"/>
    <col min="14849" max="14849" width="36.375" style="60" customWidth="1"/>
    <col min="14850" max="14850" width="14.75" style="60" customWidth="1"/>
    <col min="14851" max="14851" width="15.125" style="60" customWidth="1"/>
    <col min="14852" max="14852" width="14.625" style="60" customWidth="1"/>
    <col min="14853" max="14853" width="15.75" style="60" customWidth="1"/>
    <col min="14854" max="14854" width="14.375" style="60" customWidth="1"/>
    <col min="14855" max="14855" width="16.125" style="60" customWidth="1"/>
    <col min="14856" max="14856" width="14.875" style="60" customWidth="1"/>
    <col min="14857" max="14857" width="20.375" style="60" bestFit="1" customWidth="1"/>
    <col min="14858" max="15104" width="9.125" style="60"/>
    <col min="15105" max="15105" width="36.375" style="60" customWidth="1"/>
    <col min="15106" max="15106" width="14.75" style="60" customWidth="1"/>
    <col min="15107" max="15107" width="15.125" style="60" customWidth="1"/>
    <col min="15108" max="15108" width="14.625" style="60" customWidth="1"/>
    <col min="15109" max="15109" width="15.75" style="60" customWidth="1"/>
    <col min="15110" max="15110" width="14.375" style="60" customWidth="1"/>
    <col min="15111" max="15111" width="16.125" style="60" customWidth="1"/>
    <col min="15112" max="15112" width="14.875" style="60" customWidth="1"/>
    <col min="15113" max="15113" width="20.375" style="60" bestFit="1" customWidth="1"/>
    <col min="15114" max="15360" width="9.125" style="60"/>
    <col min="15361" max="15361" width="36.375" style="60" customWidth="1"/>
    <col min="15362" max="15362" width="14.75" style="60" customWidth="1"/>
    <col min="15363" max="15363" width="15.125" style="60" customWidth="1"/>
    <col min="15364" max="15364" width="14.625" style="60" customWidth="1"/>
    <col min="15365" max="15365" width="15.75" style="60" customWidth="1"/>
    <col min="15366" max="15366" width="14.375" style="60" customWidth="1"/>
    <col min="15367" max="15367" width="16.125" style="60" customWidth="1"/>
    <col min="15368" max="15368" width="14.875" style="60" customWidth="1"/>
    <col min="15369" max="15369" width="20.375" style="60" bestFit="1" customWidth="1"/>
    <col min="15370" max="15616" width="9.125" style="60"/>
    <col min="15617" max="15617" width="36.375" style="60" customWidth="1"/>
    <col min="15618" max="15618" width="14.75" style="60" customWidth="1"/>
    <col min="15619" max="15619" width="15.125" style="60" customWidth="1"/>
    <col min="15620" max="15620" width="14.625" style="60" customWidth="1"/>
    <col min="15621" max="15621" width="15.75" style="60" customWidth="1"/>
    <col min="15622" max="15622" width="14.375" style="60" customWidth="1"/>
    <col min="15623" max="15623" width="16.125" style="60" customWidth="1"/>
    <col min="15624" max="15624" width="14.875" style="60" customWidth="1"/>
    <col min="15625" max="15625" width="20.375" style="60" bestFit="1" customWidth="1"/>
    <col min="15626" max="15872" width="9.125" style="60"/>
    <col min="15873" max="15873" width="36.375" style="60" customWidth="1"/>
    <col min="15874" max="15874" width="14.75" style="60" customWidth="1"/>
    <col min="15875" max="15875" width="15.125" style="60" customWidth="1"/>
    <col min="15876" max="15876" width="14.625" style="60" customWidth="1"/>
    <col min="15877" max="15877" width="15.75" style="60" customWidth="1"/>
    <col min="15878" max="15878" width="14.375" style="60" customWidth="1"/>
    <col min="15879" max="15879" width="16.125" style="60" customWidth="1"/>
    <col min="15880" max="15880" width="14.875" style="60" customWidth="1"/>
    <col min="15881" max="15881" width="20.375" style="60" bestFit="1" customWidth="1"/>
    <col min="15882" max="16128" width="9.125" style="60"/>
    <col min="16129" max="16129" width="36.375" style="60" customWidth="1"/>
    <col min="16130" max="16130" width="14.75" style="60" customWidth="1"/>
    <col min="16131" max="16131" width="15.125" style="60" customWidth="1"/>
    <col min="16132" max="16132" width="14.625" style="60" customWidth="1"/>
    <col min="16133" max="16133" width="15.75" style="60" customWidth="1"/>
    <col min="16134" max="16134" width="14.375" style="60" customWidth="1"/>
    <col min="16135" max="16135" width="16.125" style="60" customWidth="1"/>
    <col min="16136" max="16136" width="14.875" style="60" customWidth="1"/>
    <col min="16137" max="16137" width="20.375" style="60" bestFit="1" customWidth="1"/>
    <col min="16138" max="16384" width="9.12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ht="23.25" customHeight="1" x14ac:dyDescent="0.5">
      <c r="A2" s="953" t="s">
        <v>1914</v>
      </c>
      <c r="B2" s="953"/>
      <c r="C2" s="953"/>
      <c r="D2" s="953"/>
      <c r="E2" s="953"/>
      <c r="F2" s="953"/>
      <c r="G2" s="953"/>
      <c r="H2" s="953"/>
      <c r="I2" s="119"/>
      <c r="J2" s="119"/>
      <c r="K2" s="119"/>
      <c r="L2" s="476"/>
    </row>
    <row r="3" spans="1:12" ht="23.25" customHeight="1" x14ac:dyDescent="0.5">
      <c r="A3" s="953" t="s">
        <v>1917</v>
      </c>
      <c r="B3" s="953"/>
      <c r="C3" s="953"/>
      <c r="D3" s="953"/>
      <c r="E3" s="953"/>
      <c r="F3" s="953"/>
      <c r="G3" s="953"/>
      <c r="H3" s="953"/>
      <c r="I3" s="119"/>
      <c r="J3" s="119"/>
      <c r="K3" s="119"/>
      <c r="L3" s="119"/>
    </row>
    <row r="4" spans="1:12" ht="23.25" customHeight="1" x14ac:dyDescent="0.5">
      <c r="A4" s="954" t="s">
        <v>1916</v>
      </c>
      <c r="B4" s="954"/>
      <c r="C4" s="954"/>
      <c r="D4" s="954"/>
      <c r="E4" s="954"/>
      <c r="F4" s="954"/>
      <c r="G4" s="954"/>
      <c r="H4" s="954"/>
      <c r="I4" s="119"/>
      <c r="J4" s="119"/>
      <c r="K4" s="119"/>
      <c r="L4" s="119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653</v>
      </c>
      <c r="H5" s="894"/>
    </row>
    <row r="6" spans="1:12" x14ac:dyDescent="0.5">
      <c r="A6" s="326" t="s">
        <v>654</v>
      </c>
      <c r="B6" s="296" t="s">
        <v>17</v>
      </c>
      <c r="C6" s="326" t="s">
        <v>654</v>
      </c>
      <c r="D6" s="296" t="s">
        <v>17</v>
      </c>
      <c r="E6" s="326" t="s">
        <v>654</v>
      </c>
      <c r="F6" s="296" t="s">
        <v>17</v>
      </c>
      <c r="G6" s="326" t="s">
        <v>654</v>
      </c>
      <c r="H6" s="296" t="s">
        <v>17</v>
      </c>
    </row>
    <row r="7" spans="1:12" ht="116.25" x14ac:dyDescent="0.5">
      <c r="A7" s="115" t="s">
        <v>1915</v>
      </c>
      <c r="B7" s="324" t="s">
        <v>2156</v>
      </c>
      <c r="C7" s="115" t="s">
        <v>1915</v>
      </c>
      <c r="D7" s="324" t="s">
        <v>2155</v>
      </c>
      <c r="E7" s="115" t="s">
        <v>1915</v>
      </c>
      <c r="F7" s="324" t="s">
        <v>1918</v>
      </c>
      <c r="G7" s="115" t="s">
        <v>1915</v>
      </c>
      <c r="H7" s="324" t="s">
        <v>1919</v>
      </c>
    </row>
  </sheetData>
  <mergeCells count="8">
    <mergeCell ref="A5:B5"/>
    <mergeCell ref="C5:D5"/>
    <mergeCell ref="E5:F5"/>
    <mergeCell ref="G5:H5"/>
    <mergeCell ref="A1:H1"/>
    <mergeCell ref="A2:H2"/>
    <mergeCell ref="A3:H3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zoomScale="90" zoomScaleNormal="90" workbookViewId="0">
      <selection activeCell="G12" sqref="G12"/>
    </sheetView>
  </sheetViews>
  <sheetFormatPr defaultColWidth="9.125" defaultRowHeight="23.25" x14ac:dyDescent="0.2"/>
  <cols>
    <col min="1" max="1" width="5.375" style="222" customWidth="1"/>
    <col min="2" max="2" width="25.75" style="222" customWidth="1"/>
    <col min="3" max="3" width="19.25" style="222" customWidth="1"/>
    <col min="4" max="4" width="25.125" style="222" customWidth="1"/>
    <col min="5" max="5" width="11.75" style="222" customWidth="1"/>
    <col min="6" max="6" width="13.625" style="222" customWidth="1"/>
    <col min="7" max="7" width="11" style="222" customWidth="1"/>
    <col min="8" max="9" width="9.625" style="309" customWidth="1"/>
    <col min="10" max="11" width="9.625" style="222" customWidth="1"/>
    <col min="12" max="12" width="12.625" style="222" customWidth="1"/>
    <col min="13" max="13" width="9.125" style="222"/>
    <col min="14" max="14" width="13.625" style="222" customWidth="1"/>
    <col min="15" max="16384" width="9.125" style="222"/>
  </cols>
  <sheetData>
    <row r="1" spans="1:12" x14ac:dyDescent="0.2">
      <c r="A1" s="884" t="s">
        <v>18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2" ht="23.25" customHeight="1" x14ac:dyDescent="0.2">
      <c r="A2" s="778" t="s">
        <v>600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x14ac:dyDescent="0.2">
      <c r="A3" s="857" t="s">
        <v>1509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9"/>
    </row>
    <row r="4" spans="1:12" x14ac:dyDescent="0.2">
      <c r="A4" s="860" t="s">
        <v>599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2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66" t="s">
        <v>6</v>
      </c>
      <c r="I6" s="266" t="s">
        <v>7</v>
      </c>
      <c r="J6" s="260" t="s">
        <v>8</v>
      </c>
      <c r="K6" s="26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66" t="s">
        <v>10</v>
      </c>
      <c r="I7" s="266" t="s">
        <v>11</v>
      </c>
      <c r="J7" s="260" t="s">
        <v>12</v>
      </c>
      <c r="K7" s="260" t="s">
        <v>13</v>
      </c>
      <c r="L7" s="791"/>
    </row>
    <row r="8" spans="1:12" ht="69.75" x14ac:dyDescent="0.2">
      <c r="A8" s="26"/>
      <c r="B8" s="26"/>
      <c r="C8" s="26"/>
      <c r="D8" s="306" t="s">
        <v>1510</v>
      </c>
      <c r="E8" s="307"/>
      <c r="F8" s="26"/>
      <c r="G8" s="26"/>
      <c r="H8" s="308"/>
      <c r="I8" s="308"/>
      <c r="J8" s="26"/>
      <c r="K8" s="26"/>
      <c r="L8" s="26"/>
    </row>
  </sheetData>
  <mergeCells count="13">
    <mergeCell ref="A4:L4"/>
    <mergeCell ref="A1:L1"/>
    <mergeCell ref="A3:L3"/>
    <mergeCell ref="A2:L2"/>
    <mergeCell ref="F5:F7"/>
    <mergeCell ref="G5:G7"/>
    <mergeCell ref="H5:K5"/>
    <mergeCell ref="L5:L7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0"/>
  <sheetViews>
    <sheetView zoomScale="90" zoomScaleNormal="90" workbookViewId="0">
      <selection activeCell="J8" sqref="J8"/>
    </sheetView>
  </sheetViews>
  <sheetFormatPr defaultColWidth="8.875" defaultRowHeight="23.25" x14ac:dyDescent="0.2"/>
  <cols>
    <col min="1" max="1" width="6" style="1" customWidth="1"/>
    <col min="2" max="2" width="28" style="1" customWidth="1"/>
    <col min="3" max="3" width="20" style="1" customWidth="1"/>
    <col min="4" max="4" width="23.75" style="1" customWidth="1"/>
    <col min="5" max="5" width="14" style="1" customWidth="1"/>
    <col min="6" max="6" width="12.625" style="1" customWidth="1"/>
    <col min="7" max="7" width="11.375" style="1" customWidth="1"/>
    <col min="8" max="9" width="9.25" style="36" customWidth="1"/>
    <col min="10" max="11" width="9.25" style="1" customWidth="1"/>
    <col min="12" max="12" width="12.25" style="1" customWidth="1"/>
    <col min="13" max="13" width="8.875" style="1"/>
    <col min="14" max="14" width="13.625" style="1" customWidth="1"/>
    <col min="15" max="16384" width="8.875" style="1"/>
  </cols>
  <sheetData>
    <row r="1" spans="1:12" x14ac:dyDescent="0.2">
      <c r="A1" s="884" t="s">
        <v>18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2" ht="23.25" customHeight="1" x14ac:dyDescent="0.2">
      <c r="A2" s="778" t="s">
        <v>1476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</row>
    <row r="3" spans="1:12" s="49" customFormat="1" x14ac:dyDescent="0.2">
      <c r="A3" s="778" t="s">
        <v>1312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2" x14ac:dyDescent="0.2">
      <c r="A4" s="875" t="s">
        <v>599</v>
      </c>
      <c r="B4" s="875"/>
      <c r="C4" s="875"/>
      <c r="D4" s="875"/>
      <c r="E4" s="875"/>
      <c r="F4" s="875"/>
      <c r="G4" s="875"/>
      <c r="H4" s="875"/>
      <c r="I4" s="875"/>
      <c r="J4" s="875"/>
      <c r="K4" s="875"/>
      <c r="L4" s="875"/>
    </row>
    <row r="5" spans="1:12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2" x14ac:dyDescent="0.2">
      <c r="A6" s="791"/>
      <c r="B6" s="791"/>
      <c r="C6" s="791"/>
      <c r="D6" s="791"/>
      <c r="E6" s="791"/>
      <c r="F6" s="791"/>
      <c r="G6" s="791"/>
      <c r="H6" s="233" t="s">
        <v>6</v>
      </c>
      <c r="I6" s="233" t="s">
        <v>7</v>
      </c>
      <c r="J6" s="200" t="s">
        <v>8</v>
      </c>
      <c r="K6" s="200" t="s">
        <v>9</v>
      </c>
      <c r="L6" s="791"/>
    </row>
    <row r="7" spans="1:12" x14ac:dyDescent="0.2">
      <c r="A7" s="791"/>
      <c r="B7" s="791"/>
      <c r="C7" s="791"/>
      <c r="D7" s="791"/>
      <c r="E7" s="791"/>
      <c r="F7" s="791"/>
      <c r="G7" s="791"/>
      <c r="H7" s="233" t="s">
        <v>10</v>
      </c>
      <c r="I7" s="233" t="s">
        <v>11</v>
      </c>
      <c r="J7" s="200" t="s">
        <v>12</v>
      </c>
      <c r="K7" s="200" t="s">
        <v>13</v>
      </c>
      <c r="L7" s="791"/>
    </row>
    <row r="8" spans="1:12" ht="142.5" customHeight="1" x14ac:dyDescent="0.2">
      <c r="A8" s="410">
        <v>1</v>
      </c>
      <c r="B8" s="473" t="s">
        <v>2164</v>
      </c>
      <c r="C8" s="473" t="s">
        <v>1313</v>
      </c>
      <c r="D8" s="473" t="s">
        <v>2377</v>
      </c>
      <c r="E8" s="473" t="s">
        <v>1308</v>
      </c>
      <c r="F8" s="473" t="s">
        <v>1309</v>
      </c>
      <c r="G8" s="410" t="s">
        <v>79</v>
      </c>
      <c r="H8" s="477"/>
      <c r="I8" s="477"/>
      <c r="J8" s="473"/>
      <c r="K8" s="473"/>
      <c r="L8" s="473" t="s">
        <v>1310</v>
      </c>
    </row>
    <row r="9" spans="1:12" ht="139.5" x14ac:dyDescent="0.2">
      <c r="A9" s="154"/>
      <c r="B9" s="154" t="s">
        <v>2157</v>
      </c>
      <c r="C9" s="154" t="s">
        <v>1314</v>
      </c>
      <c r="D9" s="154"/>
      <c r="E9" s="154"/>
      <c r="F9" s="154"/>
      <c r="G9" s="154"/>
      <c r="H9" s="478"/>
      <c r="I9" s="478"/>
      <c r="J9" s="154"/>
      <c r="K9" s="154"/>
      <c r="L9" s="154"/>
    </row>
    <row r="10" spans="1:12" ht="69.75" x14ac:dyDescent="0.2">
      <c r="A10" s="154"/>
      <c r="B10" s="154" t="s">
        <v>2158</v>
      </c>
      <c r="C10" s="154" t="s">
        <v>1311</v>
      </c>
      <c r="D10" s="154"/>
      <c r="E10" s="154"/>
      <c r="F10" s="154"/>
      <c r="G10" s="154"/>
      <c r="H10" s="478"/>
      <c r="I10" s="478"/>
      <c r="J10" s="154"/>
      <c r="K10" s="154"/>
      <c r="L10" s="154"/>
    </row>
    <row r="11" spans="1:12" ht="69.75" x14ac:dyDescent="0.2">
      <c r="A11" s="154"/>
      <c r="B11" s="154" t="s">
        <v>2159</v>
      </c>
      <c r="C11" s="154"/>
      <c r="D11" s="154"/>
      <c r="E11" s="154"/>
      <c r="F11" s="154"/>
      <c r="G11" s="154"/>
      <c r="H11" s="479"/>
      <c r="I11" s="479"/>
      <c r="J11" s="154"/>
      <c r="K11" s="154"/>
      <c r="L11" s="154"/>
    </row>
    <row r="12" spans="1:12" ht="46.5" x14ac:dyDescent="0.2">
      <c r="A12" s="154"/>
      <c r="B12" s="154" t="s">
        <v>2160</v>
      </c>
      <c r="C12" s="154"/>
      <c r="D12" s="154"/>
      <c r="E12" s="154"/>
      <c r="F12" s="154"/>
      <c r="G12" s="154"/>
      <c r="H12" s="479"/>
      <c r="I12" s="479"/>
      <c r="J12" s="154"/>
      <c r="K12" s="154"/>
      <c r="L12" s="154"/>
    </row>
    <row r="13" spans="1:12" ht="46.5" x14ac:dyDescent="0.2">
      <c r="A13" s="154"/>
      <c r="B13" s="154" t="s">
        <v>2161</v>
      </c>
      <c r="C13" s="154"/>
      <c r="D13" s="154"/>
      <c r="E13" s="154"/>
      <c r="F13" s="154"/>
      <c r="G13" s="154"/>
      <c r="H13" s="479"/>
      <c r="I13" s="479"/>
      <c r="J13" s="154"/>
      <c r="K13" s="154"/>
      <c r="L13" s="154"/>
    </row>
    <row r="14" spans="1:12" ht="46.5" x14ac:dyDescent="0.2">
      <c r="A14" s="154"/>
      <c r="B14" s="154" t="s">
        <v>2162</v>
      </c>
      <c r="C14" s="154"/>
      <c r="D14" s="154"/>
      <c r="E14" s="154"/>
      <c r="F14" s="154"/>
      <c r="G14" s="154"/>
      <c r="H14" s="479"/>
      <c r="I14" s="479"/>
      <c r="J14" s="154"/>
      <c r="K14" s="154"/>
      <c r="L14" s="154"/>
    </row>
    <row r="15" spans="1:12" ht="46.5" x14ac:dyDescent="0.2">
      <c r="A15" s="162"/>
      <c r="B15" s="162" t="s">
        <v>2163</v>
      </c>
      <c r="C15" s="162"/>
      <c r="D15" s="162"/>
      <c r="E15" s="162"/>
      <c r="F15" s="162"/>
      <c r="G15" s="162"/>
      <c r="H15" s="480"/>
      <c r="I15" s="480"/>
      <c r="J15" s="162"/>
      <c r="K15" s="162"/>
      <c r="L15" s="162"/>
    </row>
    <row r="16" spans="1:12" x14ac:dyDescent="0.2">
      <c r="H16" s="1"/>
      <c r="I16" s="1"/>
    </row>
    <row r="17" spans="8:9" x14ac:dyDescent="0.2">
      <c r="H17" s="1"/>
      <c r="I17" s="1"/>
    </row>
    <row r="18" spans="8:9" x14ac:dyDescent="0.2">
      <c r="H18" s="1"/>
      <c r="I18" s="1"/>
    </row>
    <row r="19" spans="8:9" x14ac:dyDescent="0.2">
      <c r="H19" s="1"/>
      <c r="I19" s="1"/>
    </row>
    <row r="20" spans="8:9" x14ac:dyDescent="0.2">
      <c r="H20" s="1"/>
      <c r="I20" s="1"/>
    </row>
  </sheetData>
  <mergeCells count="13">
    <mergeCell ref="A1:L1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F7" sqref="F7"/>
    </sheetView>
  </sheetViews>
  <sheetFormatPr defaultColWidth="9" defaultRowHeight="23.25" x14ac:dyDescent="0.5"/>
  <cols>
    <col min="1" max="1" width="33.875" style="60" customWidth="1"/>
    <col min="2" max="2" width="44.25" style="60" bestFit="1" customWidth="1"/>
    <col min="3" max="3" width="34" style="60" customWidth="1"/>
    <col min="4" max="4" width="44.875" style="60" customWidth="1"/>
    <col min="5" max="5" width="14" style="60" customWidth="1"/>
    <col min="6" max="6" width="10.375" style="60" customWidth="1"/>
    <col min="7" max="7" width="11.375" style="60" customWidth="1"/>
    <col min="8" max="9" width="9.125" style="60" customWidth="1"/>
    <col min="10" max="11" width="8.125" style="60" customWidth="1"/>
    <col min="12" max="12" width="8.75" style="60" customWidth="1"/>
    <col min="13" max="13" width="9" style="60"/>
    <col min="14" max="14" width="13.625" style="60" customWidth="1"/>
    <col min="15" max="16384" width="9" style="60"/>
  </cols>
  <sheetData>
    <row r="1" spans="1:12" x14ac:dyDescent="0.5">
      <c r="A1" s="884" t="s">
        <v>750</v>
      </c>
      <c r="B1" s="884"/>
      <c r="C1" s="884"/>
      <c r="D1" s="884"/>
    </row>
    <row r="2" spans="1:12" x14ac:dyDescent="0.5">
      <c r="A2" s="778" t="s">
        <v>1507</v>
      </c>
      <c r="B2" s="778"/>
      <c r="C2" s="778"/>
      <c r="D2" s="778"/>
    </row>
    <row r="3" spans="1:12" s="49" customFormat="1" x14ac:dyDescent="0.5">
      <c r="A3" s="778" t="s">
        <v>1312</v>
      </c>
      <c r="B3" s="778"/>
      <c r="C3" s="778"/>
      <c r="D3" s="778"/>
      <c r="E3" s="60"/>
      <c r="F3" s="60"/>
      <c r="G3" s="60"/>
      <c r="H3" s="60"/>
      <c r="I3" s="60"/>
      <c r="J3" s="60"/>
      <c r="K3" s="60"/>
      <c r="L3" s="60"/>
    </row>
    <row r="4" spans="1:12" s="1" customFormat="1" x14ac:dyDescent="0.5">
      <c r="A4" s="875" t="s">
        <v>599</v>
      </c>
      <c r="B4" s="875"/>
      <c r="C4" s="875"/>
      <c r="D4" s="875"/>
      <c r="E4" s="60"/>
      <c r="F4" s="60"/>
      <c r="G4" s="60"/>
      <c r="H4" s="60"/>
      <c r="I4" s="60"/>
      <c r="J4" s="60"/>
      <c r="K4" s="60"/>
      <c r="L4" s="60"/>
    </row>
    <row r="5" spans="1:12" x14ac:dyDescent="0.5">
      <c r="A5" s="145" t="s">
        <v>745</v>
      </c>
      <c r="B5" s="145" t="s">
        <v>746</v>
      </c>
      <c r="C5" s="145" t="s">
        <v>747</v>
      </c>
      <c r="D5" s="145" t="s">
        <v>748</v>
      </c>
    </row>
    <row r="6" spans="1:12" ht="255.75" x14ac:dyDescent="0.5">
      <c r="A6" s="115" t="s">
        <v>1498</v>
      </c>
      <c r="B6" s="115" t="s">
        <v>1508</v>
      </c>
      <c r="C6" s="115" t="s">
        <v>1499</v>
      </c>
      <c r="D6" s="115" t="s">
        <v>1500</v>
      </c>
    </row>
    <row r="7" spans="1:12" ht="46.5" x14ac:dyDescent="0.5">
      <c r="A7" s="115" t="s">
        <v>1501</v>
      </c>
      <c r="B7" s="115" t="s">
        <v>1502</v>
      </c>
      <c r="C7" s="115" t="s">
        <v>1502</v>
      </c>
      <c r="D7" s="115" t="s">
        <v>1502</v>
      </c>
    </row>
  </sheetData>
  <mergeCells count="4">
    <mergeCell ref="A1:D1"/>
    <mergeCell ref="A4:D4"/>
    <mergeCell ref="A3:D3"/>
    <mergeCell ref="A2:D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E11" sqref="E11"/>
    </sheetView>
  </sheetViews>
  <sheetFormatPr defaultColWidth="8.875" defaultRowHeight="23.25" x14ac:dyDescent="0.5"/>
  <cols>
    <col min="1" max="8" width="21.125" style="60" customWidth="1"/>
    <col min="9" max="9" width="9.125" style="60" customWidth="1"/>
    <col min="10" max="11" width="8.125" style="60" customWidth="1"/>
    <col min="12" max="12" width="8.75" style="60" customWidth="1"/>
    <col min="13" max="16384" width="8.875" style="60"/>
  </cols>
  <sheetData>
    <row r="1" spans="1:12" x14ac:dyDescent="0.5">
      <c r="A1" s="872" t="s">
        <v>1477</v>
      </c>
      <c r="B1" s="872"/>
      <c r="C1" s="872"/>
      <c r="D1" s="872"/>
      <c r="E1" s="872"/>
      <c r="F1" s="872"/>
      <c r="G1" s="872"/>
      <c r="H1" s="872"/>
    </row>
    <row r="2" spans="1:12" x14ac:dyDescent="0.5">
      <c r="A2" s="778" t="s">
        <v>1507</v>
      </c>
      <c r="B2" s="778"/>
      <c r="C2" s="778"/>
      <c r="D2" s="778"/>
      <c r="E2" s="778"/>
      <c r="F2" s="778"/>
      <c r="G2" s="778"/>
      <c r="H2" s="778"/>
    </row>
    <row r="3" spans="1:12" s="49" customFormat="1" x14ac:dyDescent="0.5">
      <c r="A3" s="778" t="s">
        <v>1312</v>
      </c>
      <c r="B3" s="778"/>
      <c r="C3" s="778"/>
      <c r="D3" s="778"/>
      <c r="E3" s="778"/>
      <c r="F3" s="778"/>
      <c r="G3" s="778"/>
      <c r="H3" s="778"/>
      <c r="I3" s="60"/>
      <c r="J3" s="60"/>
      <c r="K3" s="60"/>
      <c r="L3" s="60"/>
    </row>
    <row r="4" spans="1:12" s="1" customFormat="1" x14ac:dyDescent="0.5">
      <c r="A4" s="778" t="s">
        <v>599</v>
      </c>
      <c r="B4" s="778"/>
      <c r="C4" s="778"/>
      <c r="D4" s="778"/>
      <c r="E4" s="778"/>
      <c r="F4" s="778"/>
      <c r="G4" s="778"/>
      <c r="H4" s="778"/>
      <c r="I4" s="60"/>
      <c r="J4" s="60"/>
      <c r="K4" s="60"/>
      <c r="L4" s="60"/>
    </row>
    <row r="5" spans="1:12" x14ac:dyDescent="0.5">
      <c r="A5" s="894" t="s">
        <v>650</v>
      </c>
      <c r="B5" s="894"/>
      <c r="C5" s="895" t="s">
        <v>651</v>
      </c>
      <c r="D5" s="895"/>
      <c r="E5" s="895" t="s">
        <v>652</v>
      </c>
      <c r="F5" s="895"/>
      <c r="G5" s="894" t="s">
        <v>1458</v>
      </c>
      <c r="H5" s="894"/>
    </row>
    <row r="6" spans="1:12" x14ac:dyDescent="0.5">
      <c r="A6" s="264" t="s">
        <v>654</v>
      </c>
      <c r="B6" s="296" t="s">
        <v>17</v>
      </c>
      <c r="C6" s="264" t="s">
        <v>654</v>
      </c>
      <c r="D6" s="296" t="s">
        <v>17</v>
      </c>
      <c r="E6" s="264" t="s">
        <v>654</v>
      </c>
      <c r="F6" s="296" t="s">
        <v>17</v>
      </c>
      <c r="G6" s="264" t="s">
        <v>654</v>
      </c>
      <c r="H6" s="296" t="s">
        <v>17</v>
      </c>
    </row>
    <row r="7" spans="1:12" ht="69.75" x14ac:dyDescent="0.5">
      <c r="A7" s="473" t="s">
        <v>1503</v>
      </c>
      <c r="B7" s="412" t="s">
        <v>1504</v>
      </c>
      <c r="C7" s="473" t="s">
        <v>1503</v>
      </c>
      <c r="D7" s="412" t="s">
        <v>1504</v>
      </c>
      <c r="E7" s="473" t="s">
        <v>1503</v>
      </c>
      <c r="F7" s="412" t="s">
        <v>1504</v>
      </c>
      <c r="G7" s="473" t="s">
        <v>1503</v>
      </c>
      <c r="H7" s="412" t="s">
        <v>1504</v>
      </c>
    </row>
    <row r="8" spans="1:12" ht="46.5" x14ac:dyDescent="0.5">
      <c r="A8" s="154" t="s">
        <v>1505</v>
      </c>
      <c r="B8" s="396"/>
      <c r="C8" s="154" t="s">
        <v>1505</v>
      </c>
      <c r="D8" s="481"/>
      <c r="E8" s="154" t="s">
        <v>1505</v>
      </c>
      <c r="F8" s="396"/>
      <c r="G8" s="154" t="s">
        <v>1505</v>
      </c>
      <c r="H8" s="396"/>
    </row>
    <row r="9" spans="1:12" ht="69.75" x14ac:dyDescent="0.5">
      <c r="A9" s="162" t="s">
        <v>1506</v>
      </c>
      <c r="B9" s="411"/>
      <c r="C9" s="162" t="s">
        <v>1506</v>
      </c>
      <c r="D9" s="411"/>
      <c r="E9" s="162" t="s">
        <v>1506</v>
      </c>
      <c r="F9" s="411"/>
      <c r="G9" s="162" t="s">
        <v>1506</v>
      </c>
      <c r="H9" s="411"/>
    </row>
  </sheetData>
  <mergeCells count="8">
    <mergeCell ref="A3:H3"/>
    <mergeCell ref="A2:H2"/>
    <mergeCell ref="A1:H1"/>
    <mergeCell ref="A5:B5"/>
    <mergeCell ref="C5:D5"/>
    <mergeCell ref="E5:F5"/>
    <mergeCell ref="G5:H5"/>
    <mergeCell ref="A4:H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44"/>
  <sheetViews>
    <sheetView zoomScale="90" zoomScaleNormal="90" workbookViewId="0">
      <selection activeCell="E40" sqref="E40"/>
    </sheetView>
  </sheetViews>
  <sheetFormatPr defaultColWidth="9" defaultRowHeight="23.25" x14ac:dyDescent="0.2"/>
  <cols>
    <col min="1" max="1" width="6" style="1" customWidth="1"/>
    <col min="2" max="2" width="26" style="1" customWidth="1"/>
    <col min="3" max="3" width="27.25" style="1" customWidth="1"/>
    <col min="4" max="4" width="24.25" style="1" customWidth="1"/>
    <col min="5" max="5" width="12.125" style="1" customWidth="1"/>
    <col min="6" max="6" width="13.125" style="1" customWidth="1"/>
    <col min="7" max="7" width="11.375" style="1" customWidth="1"/>
    <col min="8" max="9" width="9.375" style="36" customWidth="1"/>
    <col min="10" max="11" width="9.375" style="1" customWidth="1"/>
    <col min="12" max="12" width="11.375" style="557" customWidth="1"/>
    <col min="13" max="13" width="9" style="1"/>
    <col min="14" max="14" width="13.625" style="1" customWidth="1"/>
    <col min="15" max="15" width="12" style="1" customWidth="1"/>
    <col min="16" max="18" width="9" style="1"/>
    <col min="19" max="19" width="11.25" style="1" bestFit="1" customWidth="1"/>
    <col min="20" max="16384" width="9" style="1"/>
  </cols>
  <sheetData>
    <row r="1" spans="1:19" x14ac:dyDescent="0.2">
      <c r="A1" s="955" t="s">
        <v>18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</row>
    <row r="2" spans="1:19" x14ac:dyDescent="0.2">
      <c r="A2" s="932" t="s">
        <v>1476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</row>
    <row r="3" spans="1:19" s="49" customFormat="1" x14ac:dyDescent="0.2">
      <c r="A3" s="932" t="s">
        <v>602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</row>
    <row r="4" spans="1:19" x14ac:dyDescent="0.2">
      <c r="A4" s="931" t="s">
        <v>599</v>
      </c>
      <c r="B4" s="931"/>
      <c r="C4" s="931"/>
      <c r="D4" s="931"/>
      <c r="E4" s="931"/>
      <c r="F4" s="931"/>
      <c r="G4" s="931"/>
      <c r="H4" s="931"/>
      <c r="I4" s="931"/>
      <c r="J4" s="931"/>
      <c r="K4" s="931"/>
      <c r="L4" s="931"/>
    </row>
    <row r="5" spans="1:19" x14ac:dyDescent="0.2">
      <c r="A5" s="791" t="s">
        <v>0</v>
      </c>
      <c r="B5" s="791" t="s">
        <v>15</v>
      </c>
      <c r="C5" s="791" t="s">
        <v>1</v>
      </c>
      <c r="D5" s="791" t="s">
        <v>2</v>
      </c>
      <c r="E5" s="791" t="s">
        <v>3</v>
      </c>
      <c r="F5" s="791" t="s">
        <v>16</v>
      </c>
      <c r="G5" s="791" t="s">
        <v>14</v>
      </c>
      <c r="H5" s="791" t="s">
        <v>4</v>
      </c>
      <c r="I5" s="791"/>
      <c r="J5" s="791"/>
      <c r="K5" s="791"/>
      <c r="L5" s="791" t="s">
        <v>5</v>
      </c>
    </row>
    <row r="6" spans="1:19" x14ac:dyDescent="0.2">
      <c r="A6" s="791"/>
      <c r="B6" s="791"/>
      <c r="C6" s="791"/>
      <c r="D6" s="791"/>
      <c r="E6" s="791"/>
      <c r="F6" s="791"/>
      <c r="G6" s="791"/>
      <c r="H6" s="455" t="s">
        <v>6</v>
      </c>
      <c r="I6" s="455" t="s">
        <v>7</v>
      </c>
      <c r="J6" s="440" t="s">
        <v>8</v>
      </c>
      <c r="K6" s="440" t="s">
        <v>9</v>
      </c>
      <c r="L6" s="791"/>
    </row>
    <row r="7" spans="1:19" x14ac:dyDescent="0.2">
      <c r="A7" s="791"/>
      <c r="B7" s="791"/>
      <c r="C7" s="791"/>
      <c r="D7" s="791"/>
      <c r="E7" s="791"/>
      <c r="F7" s="791"/>
      <c r="G7" s="791"/>
      <c r="H7" s="455" t="s">
        <v>10</v>
      </c>
      <c r="I7" s="455" t="s">
        <v>11</v>
      </c>
      <c r="J7" s="440" t="s">
        <v>12</v>
      </c>
      <c r="K7" s="440" t="s">
        <v>13</v>
      </c>
      <c r="L7" s="791"/>
      <c r="N7" s="40" t="s">
        <v>23</v>
      </c>
      <c r="O7" s="40" t="s">
        <v>478</v>
      </c>
      <c r="P7" s="40" t="s">
        <v>90</v>
      </c>
      <c r="Q7" s="40" t="s">
        <v>126</v>
      </c>
      <c r="R7" s="40" t="s">
        <v>479</v>
      </c>
      <c r="S7" s="41" t="s">
        <v>480</v>
      </c>
    </row>
    <row r="8" spans="1:19" ht="139.5" x14ac:dyDescent="0.2">
      <c r="A8" s="12"/>
      <c r="B8" s="12"/>
      <c r="C8" s="12"/>
      <c r="D8" s="635" t="s">
        <v>601</v>
      </c>
      <c r="E8" s="75"/>
      <c r="F8" s="12"/>
      <c r="G8" s="12"/>
      <c r="H8" s="126"/>
      <c r="I8" s="126"/>
      <c r="J8" s="12"/>
      <c r="K8" s="12"/>
      <c r="L8" s="47"/>
      <c r="N8" s="2"/>
      <c r="O8" s="2"/>
      <c r="P8" s="2"/>
      <c r="Q8" s="2"/>
      <c r="R8" s="2"/>
      <c r="S8" s="38">
        <f>SUM(N8:R8)</f>
        <v>0</v>
      </c>
    </row>
    <row r="9" spans="1:19" ht="95.25" customHeight="1" x14ac:dyDescent="0.2">
      <c r="A9" s="808">
        <v>1</v>
      </c>
      <c r="B9" s="64" t="s">
        <v>434</v>
      </c>
      <c r="C9" s="183"/>
      <c r="D9" s="957" t="s">
        <v>2378</v>
      </c>
      <c r="E9" s="485"/>
      <c r="F9" s="183"/>
      <c r="G9" s="183"/>
      <c r="H9" s="503"/>
      <c r="I9" s="503"/>
      <c r="J9" s="183"/>
      <c r="K9" s="183"/>
      <c r="L9" s="798" t="s">
        <v>437</v>
      </c>
      <c r="N9" s="2"/>
      <c r="O9" s="2"/>
      <c r="P9" s="2"/>
      <c r="Q9" s="2"/>
      <c r="R9" s="2"/>
      <c r="S9" s="38">
        <f t="shared" ref="S9:S43" si="0">SUM(N9:R9)</f>
        <v>0</v>
      </c>
    </row>
    <row r="10" spans="1:19" ht="117" customHeight="1" x14ac:dyDescent="0.2">
      <c r="A10" s="959"/>
      <c r="B10" s="486" t="s">
        <v>435</v>
      </c>
      <c r="C10" s="486" t="s">
        <v>1315</v>
      </c>
      <c r="D10" s="958"/>
      <c r="E10" s="487"/>
      <c r="F10" s="175"/>
      <c r="G10" s="68">
        <v>214000</v>
      </c>
      <c r="H10" s="504"/>
      <c r="I10" s="504"/>
      <c r="J10" s="175"/>
      <c r="K10" s="175"/>
      <c r="L10" s="956"/>
      <c r="M10" s="1" t="s">
        <v>95</v>
      </c>
      <c r="N10" s="2"/>
      <c r="O10" s="2">
        <f>G10</f>
        <v>214000</v>
      </c>
      <c r="P10" s="2"/>
      <c r="Q10" s="2"/>
      <c r="R10" s="2"/>
      <c r="S10" s="38">
        <f t="shared" si="0"/>
        <v>214000</v>
      </c>
    </row>
    <row r="11" spans="1:19" ht="93" x14ac:dyDescent="0.2">
      <c r="A11" s="490">
        <v>2</v>
      </c>
      <c r="B11" s="486" t="s">
        <v>436</v>
      </c>
      <c r="C11" s="486" t="s">
        <v>1316</v>
      </c>
      <c r="D11" s="958"/>
      <c r="E11" s="487"/>
      <c r="F11" s="175"/>
      <c r="G11" s="68">
        <v>70000</v>
      </c>
      <c r="H11" s="504"/>
      <c r="I11" s="504"/>
      <c r="J11" s="175"/>
      <c r="K11" s="175"/>
      <c r="L11" s="471" t="s">
        <v>437</v>
      </c>
      <c r="M11" s="1" t="s">
        <v>95</v>
      </c>
      <c r="N11" s="2"/>
      <c r="O11" s="2">
        <f>G11</f>
        <v>70000</v>
      </c>
      <c r="P11" s="2"/>
      <c r="Q11" s="2"/>
      <c r="R11" s="2"/>
      <c r="S11" s="38">
        <f t="shared" si="0"/>
        <v>70000</v>
      </c>
    </row>
    <row r="12" spans="1:19" s="95" customFormat="1" ht="93" customHeight="1" x14ac:dyDescent="0.2">
      <c r="A12" s="490">
        <v>3</v>
      </c>
      <c r="B12" s="66" t="s">
        <v>2165</v>
      </c>
      <c r="C12" s="110" t="s">
        <v>1968</v>
      </c>
      <c r="D12" s="958"/>
      <c r="E12" s="488"/>
      <c r="F12" s="488"/>
      <c r="G12" s="489">
        <v>72000</v>
      </c>
      <c r="H12" s="505" t="s">
        <v>1969</v>
      </c>
      <c r="I12" s="505" t="s">
        <v>1969</v>
      </c>
      <c r="J12" s="175"/>
      <c r="K12" s="175"/>
      <c r="L12" s="471" t="s">
        <v>437</v>
      </c>
      <c r="M12" s="1" t="s">
        <v>95</v>
      </c>
      <c r="N12" s="114"/>
      <c r="O12" s="2">
        <f>G12</f>
        <v>72000</v>
      </c>
      <c r="P12" s="114"/>
      <c r="Q12" s="114"/>
      <c r="R12" s="114"/>
      <c r="S12" s="268">
        <f t="shared" si="0"/>
        <v>72000</v>
      </c>
    </row>
    <row r="13" spans="1:19" s="95" customFormat="1" ht="93" x14ac:dyDescent="0.2">
      <c r="A13" s="490">
        <v>4</v>
      </c>
      <c r="B13" s="66" t="s">
        <v>2166</v>
      </c>
      <c r="C13" s="448" t="s">
        <v>1970</v>
      </c>
      <c r="D13" s="958"/>
      <c r="E13" s="488"/>
      <c r="F13" s="488"/>
      <c r="G13" s="489">
        <v>36000</v>
      </c>
      <c r="H13" s="488"/>
      <c r="I13" s="488"/>
      <c r="J13" s="506" t="s">
        <v>1969</v>
      </c>
      <c r="K13" s="506" t="s">
        <v>1969</v>
      </c>
      <c r="L13" s="471" t="s">
        <v>437</v>
      </c>
      <c r="M13" s="1" t="s">
        <v>95</v>
      </c>
      <c r="N13" s="114"/>
      <c r="O13" s="2">
        <f t="shared" ref="O13:O14" si="1">G13</f>
        <v>36000</v>
      </c>
      <c r="P13" s="114"/>
      <c r="Q13" s="114"/>
      <c r="R13" s="114"/>
      <c r="S13" s="268">
        <f t="shared" ref="S13:S14" si="2">SUM(N13:R13)</f>
        <v>36000</v>
      </c>
    </row>
    <row r="14" spans="1:19" s="95" customFormat="1" ht="93" x14ac:dyDescent="0.2">
      <c r="A14" s="490">
        <v>5</v>
      </c>
      <c r="B14" s="66" t="s">
        <v>2167</v>
      </c>
      <c r="C14" s="507" t="s">
        <v>1971</v>
      </c>
      <c r="D14" s="958"/>
      <c r="E14" s="488"/>
      <c r="F14" s="488"/>
      <c r="G14" s="489">
        <v>19200</v>
      </c>
      <c r="H14" s="488"/>
      <c r="I14" s="505" t="s">
        <v>1969</v>
      </c>
      <c r="J14" s="505" t="s">
        <v>1969</v>
      </c>
      <c r="K14" s="175"/>
      <c r="L14" s="471" t="s">
        <v>437</v>
      </c>
      <c r="M14" s="1" t="s">
        <v>95</v>
      </c>
      <c r="N14" s="114"/>
      <c r="O14" s="2">
        <f t="shared" si="1"/>
        <v>19200</v>
      </c>
      <c r="P14" s="114"/>
      <c r="Q14" s="114"/>
      <c r="R14" s="114"/>
      <c r="S14" s="268">
        <f t="shared" si="2"/>
        <v>19200</v>
      </c>
    </row>
    <row r="15" spans="1:19" s="95" customFormat="1" ht="93" x14ac:dyDescent="0.2">
      <c r="A15" s="457">
        <v>6</v>
      </c>
      <c r="B15" s="491" t="s">
        <v>2168</v>
      </c>
      <c r="C15" s="508" t="s">
        <v>1972</v>
      </c>
      <c r="D15" s="958"/>
      <c r="E15" s="492"/>
      <c r="F15" s="492"/>
      <c r="G15" s="107">
        <v>18000</v>
      </c>
      <c r="H15" s="509" t="s">
        <v>1969</v>
      </c>
      <c r="I15" s="509" t="s">
        <v>1969</v>
      </c>
      <c r="J15" s="176"/>
      <c r="K15" s="176"/>
      <c r="L15" s="583" t="s">
        <v>437</v>
      </c>
      <c r="M15" s="1" t="s">
        <v>95</v>
      </c>
      <c r="O15" s="277">
        <f>G15</f>
        <v>18000</v>
      </c>
      <c r="S15" s="268">
        <f t="shared" si="0"/>
        <v>18000</v>
      </c>
    </row>
    <row r="16" spans="1:19" ht="93" x14ac:dyDescent="0.2">
      <c r="A16" s="809">
        <v>7</v>
      </c>
      <c r="B16" s="510" t="s">
        <v>2169</v>
      </c>
      <c r="C16" s="511"/>
      <c r="D16" s="958"/>
      <c r="E16" s="511"/>
      <c r="F16" s="511"/>
      <c r="G16" s="511"/>
      <c r="H16" s="511"/>
      <c r="I16" s="511"/>
      <c r="J16" s="512"/>
      <c r="K16" s="512"/>
      <c r="L16" s="956" t="s">
        <v>437</v>
      </c>
      <c r="S16" s="38">
        <f t="shared" si="0"/>
        <v>0</v>
      </c>
    </row>
    <row r="17" spans="1:30" ht="46.5" x14ac:dyDescent="0.2">
      <c r="A17" s="809"/>
      <c r="B17" s="514" t="s">
        <v>440</v>
      </c>
      <c r="C17" s="514" t="s">
        <v>1318</v>
      </c>
      <c r="D17" s="958"/>
      <c r="E17" s="515"/>
      <c r="F17" s="515"/>
      <c r="G17" s="493">
        <v>280000</v>
      </c>
      <c r="H17" s="515"/>
      <c r="I17" s="515"/>
      <c r="J17" s="516"/>
      <c r="K17" s="516"/>
      <c r="L17" s="813"/>
      <c r="M17" s="1" t="s">
        <v>2126</v>
      </c>
      <c r="O17" s="70">
        <f>G17</f>
        <v>280000</v>
      </c>
      <c r="S17" s="38">
        <f t="shared" si="0"/>
        <v>280000</v>
      </c>
    </row>
    <row r="18" spans="1:30" ht="139.5" x14ac:dyDescent="0.2">
      <c r="A18" s="808">
        <v>8</v>
      </c>
      <c r="B18" s="64" t="s">
        <v>442</v>
      </c>
      <c r="C18" s="498"/>
      <c r="D18" s="958"/>
      <c r="E18" s="498"/>
      <c r="F18" s="498"/>
      <c r="G18" s="498"/>
      <c r="H18" s="498"/>
      <c r="I18" s="498"/>
      <c r="J18" s="183"/>
      <c r="K18" s="183"/>
      <c r="L18" s="801" t="s">
        <v>437</v>
      </c>
      <c r="S18" s="38">
        <f t="shared" si="0"/>
        <v>0</v>
      </c>
    </row>
    <row r="19" spans="1:30" ht="69.75" x14ac:dyDescent="0.2">
      <c r="A19" s="810"/>
      <c r="B19" s="491" t="s">
        <v>441</v>
      </c>
      <c r="C19" s="491" t="s">
        <v>1317</v>
      </c>
      <c r="D19" s="958"/>
      <c r="E19" s="492"/>
      <c r="F19" s="492"/>
      <c r="G19" s="494">
        <v>58000</v>
      </c>
      <c r="H19" s="492"/>
      <c r="I19" s="492"/>
      <c r="J19" s="176"/>
      <c r="K19" s="176"/>
      <c r="L19" s="802"/>
      <c r="M19" s="1" t="s">
        <v>2126</v>
      </c>
      <c r="O19" s="70">
        <f>G19</f>
        <v>58000</v>
      </c>
      <c r="S19" s="38">
        <f t="shared" si="0"/>
        <v>58000</v>
      </c>
    </row>
    <row r="20" spans="1:30" ht="93" x14ac:dyDescent="0.2">
      <c r="A20" s="47">
        <v>9</v>
      </c>
      <c r="B20" s="454" t="s">
        <v>455</v>
      </c>
      <c r="C20" s="454" t="s">
        <v>1319</v>
      </c>
      <c r="D20" s="958"/>
      <c r="E20" s="463"/>
      <c r="F20" s="463"/>
      <c r="G20" s="404">
        <v>16000</v>
      </c>
      <c r="H20" s="463"/>
      <c r="I20" s="463"/>
      <c r="J20" s="12"/>
      <c r="K20" s="12"/>
      <c r="L20" s="587" t="s">
        <v>437</v>
      </c>
      <c r="M20" s="1" t="s">
        <v>433</v>
      </c>
      <c r="O20" s="70">
        <f>G20</f>
        <v>16000</v>
      </c>
      <c r="S20" s="38">
        <f t="shared" si="0"/>
        <v>16000</v>
      </c>
    </row>
    <row r="21" spans="1:30" ht="69.75" x14ac:dyDescent="0.2">
      <c r="A21" s="47">
        <v>10</v>
      </c>
      <c r="B21" s="454" t="s">
        <v>456</v>
      </c>
      <c r="C21" s="454" t="s">
        <v>1320</v>
      </c>
      <c r="D21" s="958"/>
      <c r="E21" s="463"/>
      <c r="F21" s="463"/>
      <c r="G21" s="404">
        <v>25000</v>
      </c>
      <c r="H21" s="463"/>
      <c r="I21" s="463"/>
      <c r="J21" s="12"/>
      <c r="K21" s="12"/>
      <c r="L21" s="587" t="s">
        <v>437</v>
      </c>
      <c r="M21" s="1" t="s">
        <v>454</v>
      </c>
      <c r="O21" s="70">
        <f>G21</f>
        <v>25000</v>
      </c>
      <c r="S21" s="38">
        <f t="shared" si="0"/>
        <v>25000</v>
      </c>
    </row>
    <row r="22" spans="1:30" ht="116.25" x14ac:dyDescent="0.2">
      <c r="A22" s="808">
        <v>11</v>
      </c>
      <c r="B22" s="517" t="s">
        <v>438</v>
      </c>
      <c r="C22" s="510"/>
      <c r="D22" s="958"/>
      <c r="E22" s="511"/>
      <c r="F22" s="511"/>
      <c r="G22" s="511"/>
      <c r="H22" s="511"/>
      <c r="I22" s="511"/>
      <c r="J22" s="512"/>
      <c r="K22" s="512"/>
      <c r="L22" s="588"/>
      <c r="S22" s="38">
        <f t="shared" si="0"/>
        <v>0</v>
      </c>
    </row>
    <row r="23" spans="1:30" ht="186" x14ac:dyDescent="0.2">
      <c r="A23" s="810"/>
      <c r="B23" s="445" t="s">
        <v>439</v>
      </c>
      <c r="C23" s="453" t="s">
        <v>1322</v>
      </c>
      <c r="D23" s="640" t="s">
        <v>2379</v>
      </c>
      <c r="E23" s="482" t="s">
        <v>2107</v>
      </c>
      <c r="F23" s="518" t="s">
        <v>2106</v>
      </c>
      <c r="G23" s="483">
        <v>80000</v>
      </c>
      <c r="H23" s="519">
        <v>20000</v>
      </c>
      <c r="I23" s="519">
        <v>27000</v>
      </c>
      <c r="J23" s="519">
        <v>33000</v>
      </c>
      <c r="K23" s="378"/>
      <c r="L23" s="617" t="s">
        <v>2108</v>
      </c>
      <c r="M23" s="1" t="s">
        <v>95</v>
      </c>
      <c r="O23" s="70">
        <f t="shared" ref="O23" si="3">G23</f>
        <v>80000</v>
      </c>
      <c r="S23" s="38">
        <f t="shared" ref="S23" si="4">SUM(N23:R23)</f>
        <v>80000</v>
      </c>
    </row>
    <row r="24" spans="1:30" ht="375" customHeight="1" x14ac:dyDescent="0.2">
      <c r="A24" s="47">
        <v>12</v>
      </c>
      <c r="B24" s="28" t="s">
        <v>2072</v>
      </c>
      <c r="C24" s="454" t="s">
        <v>1321</v>
      </c>
      <c r="D24" s="641" t="s">
        <v>2380</v>
      </c>
      <c r="E24" s="28">
        <v>150</v>
      </c>
      <c r="F24" s="28" t="s">
        <v>2073</v>
      </c>
      <c r="G24" s="136">
        <v>60000</v>
      </c>
      <c r="H24" s="53"/>
      <c r="I24" s="53"/>
      <c r="J24" s="136">
        <v>60000</v>
      </c>
      <c r="K24" s="12"/>
      <c r="L24" s="587" t="s">
        <v>2074</v>
      </c>
      <c r="M24" s="1" t="s">
        <v>95</v>
      </c>
      <c r="O24" s="70">
        <f t="shared" ref="O24:O38" si="5">G24</f>
        <v>60000</v>
      </c>
      <c r="S24" s="38">
        <f t="shared" si="0"/>
        <v>60000</v>
      </c>
    </row>
    <row r="25" spans="1:30" ht="93" x14ac:dyDescent="0.2">
      <c r="A25" s="47">
        <v>13</v>
      </c>
      <c r="B25" s="28" t="s">
        <v>2127</v>
      </c>
      <c r="C25" s="462" t="s">
        <v>1329</v>
      </c>
      <c r="D25" s="463" t="s">
        <v>443</v>
      </c>
      <c r="E25" s="75" t="s">
        <v>1296</v>
      </c>
      <c r="F25" s="12"/>
      <c r="G25" s="88">
        <v>41600</v>
      </c>
      <c r="H25" s="126"/>
      <c r="I25" s="126"/>
      <c r="J25" s="12"/>
      <c r="K25" s="12"/>
      <c r="L25" s="587" t="s">
        <v>444</v>
      </c>
      <c r="M25" s="1" t="s">
        <v>95</v>
      </c>
      <c r="O25" s="85">
        <f t="shared" si="5"/>
        <v>41600</v>
      </c>
      <c r="S25" s="38">
        <f t="shared" si="0"/>
        <v>41600</v>
      </c>
    </row>
    <row r="26" spans="1:30" ht="232.5" x14ac:dyDescent="0.2">
      <c r="A26" s="450">
        <v>14</v>
      </c>
      <c r="B26" s="444" t="s">
        <v>2170</v>
      </c>
      <c r="C26" s="310" t="s">
        <v>1323</v>
      </c>
      <c r="D26" s="460" t="s">
        <v>1334</v>
      </c>
      <c r="E26" s="452" t="s">
        <v>1296</v>
      </c>
      <c r="F26" s="460"/>
      <c r="G26" s="89">
        <v>36000</v>
      </c>
      <c r="H26" s="460"/>
      <c r="I26" s="460"/>
      <c r="J26" s="460"/>
      <c r="K26" s="460"/>
      <c r="L26" s="578" t="s">
        <v>448</v>
      </c>
      <c r="M26" s="1" t="s">
        <v>95</v>
      </c>
      <c r="O26" s="85">
        <f t="shared" si="5"/>
        <v>36000</v>
      </c>
      <c r="S26" s="38">
        <f t="shared" si="0"/>
        <v>36000</v>
      </c>
    </row>
    <row r="27" spans="1:30" s="95" customFormat="1" ht="95.25" customHeight="1" x14ac:dyDescent="0.2">
      <c r="A27" s="450">
        <v>15</v>
      </c>
      <c r="B27" s="444" t="s">
        <v>1335</v>
      </c>
      <c r="C27" s="452" t="s">
        <v>1324</v>
      </c>
      <c r="D27" s="639" t="s">
        <v>2381</v>
      </c>
      <c r="E27" s="452" t="s">
        <v>2075</v>
      </c>
      <c r="F27" s="452"/>
      <c r="G27" s="89">
        <v>200000</v>
      </c>
      <c r="H27" s="452"/>
      <c r="I27" s="452"/>
      <c r="J27" s="89">
        <v>200000</v>
      </c>
      <c r="K27" s="452"/>
      <c r="L27" s="584" t="s">
        <v>429</v>
      </c>
      <c r="M27" s="129" t="s">
        <v>2126</v>
      </c>
      <c r="N27" s="129"/>
      <c r="O27" s="496">
        <f>G27</f>
        <v>200000</v>
      </c>
      <c r="S27" s="268">
        <f t="shared" si="0"/>
        <v>200000</v>
      </c>
    </row>
    <row r="28" spans="1:30" s="95" customFormat="1" ht="69.75" x14ac:dyDescent="0.2">
      <c r="A28" s="450">
        <v>16</v>
      </c>
      <c r="B28" s="444" t="s">
        <v>1336</v>
      </c>
      <c r="C28" s="452" t="s">
        <v>1325</v>
      </c>
      <c r="D28" s="639" t="s">
        <v>2382</v>
      </c>
      <c r="E28" s="452" t="s">
        <v>2076</v>
      </c>
      <c r="F28" s="452" t="s">
        <v>1330</v>
      </c>
      <c r="G28" s="89">
        <v>36000</v>
      </c>
      <c r="H28" s="89">
        <v>36000</v>
      </c>
      <c r="I28" s="456" t="s">
        <v>1184</v>
      </c>
      <c r="J28" s="456" t="s">
        <v>1184</v>
      </c>
      <c r="K28" s="456" t="s">
        <v>1184</v>
      </c>
      <c r="L28" s="584" t="s">
        <v>1337</v>
      </c>
      <c r="M28" s="129" t="s">
        <v>2126</v>
      </c>
      <c r="N28" s="129"/>
      <c r="O28" s="496">
        <f t="shared" ref="O28:O31" si="6">G28</f>
        <v>36000</v>
      </c>
      <c r="S28" s="268">
        <f t="shared" si="0"/>
        <v>36000</v>
      </c>
    </row>
    <row r="29" spans="1:30" s="95" customFormat="1" ht="46.5" x14ac:dyDescent="0.2">
      <c r="A29" s="450">
        <v>17</v>
      </c>
      <c r="B29" s="444" t="s">
        <v>1338</v>
      </c>
      <c r="C29" s="452" t="s">
        <v>1326</v>
      </c>
      <c r="D29" s="639" t="s">
        <v>2383</v>
      </c>
      <c r="E29" s="452" t="s">
        <v>2077</v>
      </c>
      <c r="F29" s="452" t="s">
        <v>1331</v>
      </c>
      <c r="G29" s="89">
        <v>15000</v>
      </c>
      <c r="H29" s="89">
        <v>15000</v>
      </c>
      <c r="I29" s="456" t="s">
        <v>1184</v>
      </c>
      <c r="J29" s="456" t="s">
        <v>1184</v>
      </c>
      <c r="K29" s="456" t="s">
        <v>1184</v>
      </c>
      <c r="L29" s="584" t="s">
        <v>1337</v>
      </c>
      <c r="M29" s="129" t="s">
        <v>95</v>
      </c>
      <c r="N29" s="129" t="s">
        <v>1339</v>
      </c>
      <c r="O29" s="496">
        <f t="shared" si="6"/>
        <v>15000</v>
      </c>
      <c r="S29" s="268">
        <f t="shared" si="0"/>
        <v>15000</v>
      </c>
    </row>
    <row r="30" spans="1:30" s="95" customFormat="1" ht="69.75" x14ac:dyDescent="0.2">
      <c r="A30" s="450">
        <v>18</v>
      </c>
      <c r="B30" s="444" t="s">
        <v>1340</v>
      </c>
      <c r="C30" s="452" t="s">
        <v>1327</v>
      </c>
      <c r="D30" s="639" t="s">
        <v>2384</v>
      </c>
      <c r="E30" s="452" t="s">
        <v>1332</v>
      </c>
      <c r="F30" s="452" t="s">
        <v>1333</v>
      </c>
      <c r="G30" s="89">
        <v>60000</v>
      </c>
      <c r="H30" s="89">
        <v>60000</v>
      </c>
      <c r="I30" s="456" t="s">
        <v>1184</v>
      </c>
      <c r="J30" s="456" t="s">
        <v>1184</v>
      </c>
      <c r="K30" s="456" t="s">
        <v>1184</v>
      </c>
      <c r="L30" s="584" t="s">
        <v>1337</v>
      </c>
      <c r="M30" s="129" t="s">
        <v>95</v>
      </c>
      <c r="N30" s="129" t="s">
        <v>1339</v>
      </c>
      <c r="O30" s="496">
        <f t="shared" si="6"/>
        <v>60000</v>
      </c>
      <c r="S30" s="268">
        <f t="shared" si="0"/>
        <v>60000</v>
      </c>
    </row>
    <row r="31" spans="1:30" s="95" customFormat="1" ht="93" x14ac:dyDescent="0.2">
      <c r="A31" s="450">
        <v>19</v>
      </c>
      <c r="B31" s="444" t="s">
        <v>1341</v>
      </c>
      <c r="C31" s="452" t="s">
        <v>1328</v>
      </c>
      <c r="D31" s="639" t="s">
        <v>2385</v>
      </c>
      <c r="E31" s="452" t="s">
        <v>2078</v>
      </c>
      <c r="F31" s="497" t="s">
        <v>1343</v>
      </c>
      <c r="G31" s="89">
        <v>20000</v>
      </c>
      <c r="H31" s="452"/>
      <c r="I31" s="452"/>
      <c r="J31" s="89">
        <v>20000</v>
      </c>
      <c r="K31" s="452"/>
      <c r="L31" s="584" t="s">
        <v>1342</v>
      </c>
      <c r="M31" s="129" t="s">
        <v>95</v>
      </c>
      <c r="N31" s="129" t="s">
        <v>1339</v>
      </c>
      <c r="O31" s="496">
        <f t="shared" si="6"/>
        <v>20000</v>
      </c>
      <c r="S31" s="268">
        <f t="shared" si="0"/>
        <v>20000</v>
      </c>
    </row>
    <row r="32" spans="1:30" s="12" customFormat="1" ht="116.25" x14ac:dyDescent="0.2">
      <c r="A32" s="450">
        <v>20</v>
      </c>
      <c r="B32" s="28" t="s">
        <v>2171</v>
      </c>
      <c r="C32" s="462" t="s">
        <v>1920</v>
      </c>
      <c r="D32" s="463" t="s">
        <v>449</v>
      </c>
      <c r="E32" s="454" t="s">
        <v>1899</v>
      </c>
      <c r="F32" s="454" t="s">
        <v>1921</v>
      </c>
      <c r="G32" s="88">
        <f>(80*120+1200)*2</f>
        <v>21600</v>
      </c>
      <c r="H32" s="463"/>
      <c r="I32" s="238">
        <v>10800</v>
      </c>
      <c r="J32" s="238">
        <v>10800</v>
      </c>
      <c r="K32" s="463"/>
      <c r="L32" s="587" t="s">
        <v>450</v>
      </c>
      <c r="M32" s="1" t="s">
        <v>95</v>
      </c>
      <c r="N32" s="1"/>
      <c r="O32" s="85">
        <f t="shared" si="5"/>
        <v>21600</v>
      </c>
      <c r="P32" s="1"/>
      <c r="Q32" s="1"/>
      <c r="R32" s="1"/>
      <c r="S32" s="38">
        <f t="shared" si="0"/>
        <v>21600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95" customFormat="1" ht="69.75" x14ac:dyDescent="0.2">
      <c r="A33" s="47">
        <v>21</v>
      </c>
      <c r="B33" s="442" t="s">
        <v>453</v>
      </c>
      <c r="C33" s="245" t="s">
        <v>1344</v>
      </c>
      <c r="D33" s="463" t="s">
        <v>451</v>
      </c>
      <c r="E33" s="454" t="s">
        <v>1346</v>
      </c>
      <c r="F33" s="454" t="s">
        <v>1347</v>
      </c>
      <c r="G33" s="92">
        <v>30000</v>
      </c>
      <c r="H33" s="463"/>
      <c r="I33" s="92">
        <v>30000</v>
      </c>
      <c r="J33" s="463"/>
      <c r="K33" s="463"/>
      <c r="L33" s="587" t="s">
        <v>452</v>
      </c>
      <c r="M33" s="1" t="s">
        <v>95</v>
      </c>
      <c r="N33" s="1"/>
      <c r="O33" s="70">
        <f t="shared" si="5"/>
        <v>30000</v>
      </c>
      <c r="P33" s="1"/>
      <c r="Q33" s="1"/>
      <c r="R33" s="1"/>
      <c r="S33" s="38">
        <f t="shared" si="0"/>
        <v>30000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95" customFormat="1" ht="69.75" customHeight="1" x14ac:dyDescent="0.2">
      <c r="A34" s="450">
        <v>22</v>
      </c>
      <c r="B34" s="442" t="s">
        <v>1948</v>
      </c>
      <c r="C34" s="245"/>
      <c r="D34" s="463"/>
      <c r="E34" s="454"/>
      <c r="F34" s="454"/>
      <c r="G34" s="377">
        <v>50000</v>
      </c>
      <c r="H34" s="463"/>
      <c r="I34" s="377"/>
      <c r="J34" s="463"/>
      <c r="K34" s="463"/>
      <c r="L34" s="587" t="s">
        <v>1952</v>
      </c>
      <c r="M34" s="1" t="s">
        <v>95</v>
      </c>
      <c r="N34" s="70"/>
      <c r="O34" s="70">
        <f t="shared" si="5"/>
        <v>50000</v>
      </c>
      <c r="P34" s="1"/>
      <c r="Q34" s="1"/>
      <c r="R34" s="1"/>
      <c r="S34" s="38">
        <f t="shared" si="0"/>
        <v>50000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95" customFormat="1" ht="69.75" x14ac:dyDescent="0.2">
      <c r="A35" s="47">
        <v>23</v>
      </c>
      <c r="B35" s="442" t="s">
        <v>1949</v>
      </c>
      <c r="C35" s="245"/>
      <c r="D35" s="463"/>
      <c r="E35" s="454"/>
      <c r="F35" s="454"/>
      <c r="G35" s="377">
        <v>10000</v>
      </c>
      <c r="H35" s="463"/>
      <c r="I35" s="377"/>
      <c r="J35" s="463"/>
      <c r="K35" s="463"/>
      <c r="L35" s="587" t="s">
        <v>1952</v>
      </c>
      <c r="M35" s="1" t="s">
        <v>95</v>
      </c>
      <c r="N35" s="1"/>
      <c r="O35" s="70">
        <f t="shared" si="5"/>
        <v>10000</v>
      </c>
      <c r="P35" s="1"/>
      <c r="Q35" s="1"/>
      <c r="R35" s="1"/>
      <c r="S35" s="38">
        <f t="shared" si="0"/>
        <v>10000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95" customFormat="1" ht="69.75" x14ac:dyDescent="0.2">
      <c r="A36" s="450">
        <v>24</v>
      </c>
      <c r="B36" s="442" t="s">
        <v>1950</v>
      </c>
      <c r="C36" s="245"/>
      <c r="D36" s="463"/>
      <c r="E36" s="454"/>
      <c r="F36" s="454"/>
      <c r="G36" s="377">
        <v>20000</v>
      </c>
      <c r="H36" s="463"/>
      <c r="I36" s="377"/>
      <c r="J36" s="463"/>
      <c r="K36" s="463"/>
      <c r="L36" s="587" t="s">
        <v>1952</v>
      </c>
      <c r="M36" s="1" t="s">
        <v>95</v>
      </c>
      <c r="N36" s="1"/>
      <c r="O36" s="70">
        <f t="shared" si="5"/>
        <v>20000</v>
      </c>
      <c r="P36" s="1"/>
      <c r="Q36" s="1"/>
      <c r="R36" s="1"/>
      <c r="S36" s="38">
        <f t="shared" si="0"/>
        <v>20000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95" customFormat="1" ht="69.75" x14ac:dyDescent="0.2">
      <c r="A37" s="47">
        <v>25</v>
      </c>
      <c r="B37" s="442" t="s">
        <v>1951</v>
      </c>
      <c r="C37" s="245"/>
      <c r="D37" s="463"/>
      <c r="E37" s="454"/>
      <c r="F37" s="454"/>
      <c r="G37" s="377">
        <v>14000</v>
      </c>
      <c r="H37" s="463"/>
      <c r="I37" s="377"/>
      <c r="J37" s="463"/>
      <c r="K37" s="463"/>
      <c r="L37" s="587" t="s">
        <v>1952</v>
      </c>
      <c r="M37" s="1" t="s">
        <v>95</v>
      </c>
      <c r="N37" s="1"/>
      <c r="O37" s="70">
        <f t="shared" si="5"/>
        <v>14000</v>
      </c>
      <c r="P37" s="1"/>
      <c r="Q37" s="1"/>
      <c r="R37" s="1"/>
      <c r="S37" s="38">
        <f t="shared" si="0"/>
        <v>14000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95" customFormat="1" ht="236.25" customHeight="1" x14ac:dyDescent="0.2">
      <c r="A38" s="450">
        <v>26</v>
      </c>
      <c r="B38" s="28" t="s">
        <v>1957</v>
      </c>
      <c r="C38" s="442" t="s">
        <v>1345</v>
      </c>
      <c r="D38" s="463" t="s">
        <v>474</v>
      </c>
      <c r="E38" s="454" t="s">
        <v>1348</v>
      </c>
      <c r="F38" s="454" t="s">
        <v>1349</v>
      </c>
      <c r="G38" s="271">
        <v>10670</v>
      </c>
      <c r="H38" s="463"/>
      <c r="I38" s="271">
        <v>10670</v>
      </c>
      <c r="J38" s="463"/>
      <c r="K38" s="463"/>
      <c r="L38" s="587" t="s">
        <v>475</v>
      </c>
      <c r="M38" s="1" t="s">
        <v>95</v>
      </c>
      <c r="N38" s="1"/>
      <c r="O38" s="96">
        <f t="shared" si="5"/>
        <v>10670</v>
      </c>
      <c r="P38" s="1"/>
      <c r="Q38" s="1"/>
      <c r="R38" s="1"/>
      <c r="S38" s="38">
        <f t="shared" si="0"/>
        <v>10670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95" customFormat="1" ht="69.75" x14ac:dyDescent="0.2">
      <c r="A39" s="808">
        <v>27</v>
      </c>
      <c r="B39" s="467" t="s">
        <v>603</v>
      </c>
      <c r="C39" s="108"/>
      <c r="D39" s="795" t="s">
        <v>2386</v>
      </c>
      <c r="E39" s="498"/>
      <c r="F39" s="498"/>
      <c r="G39" s="109" t="s">
        <v>79</v>
      </c>
      <c r="H39" s="458"/>
      <c r="I39" s="458"/>
      <c r="J39" s="458"/>
      <c r="K39" s="458"/>
      <c r="L39" s="582" t="s">
        <v>583</v>
      </c>
      <c r="M39" s="29" t="s">
        <v>79</v>
      </c>
      <c r="N39" s="1"/>
      <c r="O39" s="1"/>
      <c r="P39" s="1"/>
      <c r="Q39" s="1"/>
      <c r="R39" s="1"/>
      <c r="S39" s="38">
        <f t="shared" si="0"/>
        <v>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95" customFormat="1" ht="46.5" x14ac:dyDescent="0.2">
      <c r="A40" s="809"/>
      <c r="B40" s="448" t="s">
        <v>604</v>
      </c>
      <c r="C40" s="110"/>
      <c r="D40" s="796"/>
      <c r="E40" s="488"/>
      <c r="F40" s="488"/>
      <c r="G40" s="111" t="s">
        <v>79</v>
      </c>
      <c r="H40" s="471"/>
      <c r="I40" s="471"/>
      <c r="J40" s="471"/>
      <c r="K40" s="471"/>
      <c r="L40" s="471" t="s">
        <v>583</v>
      </c>
      <c r="M40" s="29" t="s">
        <v>79</v>
      </c>
      <c r="N40" s="1"/>
      <c r="O40" s="1"/>
      <c r="P40" s="1"/>
      <c r="Q40" s="1"/>
      <c r="R40" s="1"/>
      <c r="S40" s="38">
        <f t="shared" si="0"/>
        <v>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95" customFormat="1" ht="93" x14ac:dyDescent="0.2">
      <c r="A41" s="809"/>
      <c r="B41" s="448" t="s">
        <v>605</v>
      </c>
      <c r="C41" s="175"/>
      <c r="D41" s="796"/>
      <c r="E41" s="488"/>
      <c r="F41" s="488"/>
      <c r="G41" s="111" t="s">
        <v>79</v>
      </c>
      <c r="H41" s="471"/>
      <c r="I41" s="471"/>
      <c r="J41" s="471"/>
      <c r="K41" s="471"/>
      <c r="L41" s="471" t="s">
        <v>583</v>
      </c>
      <c r="M41" s="29" t="s">
        <v>79</v>
      </c>
      <c r="N41" s="1"/>
      <c r="O41" s="1"/>
      <c r="P41" s="1"/>
      <c r="Q41" s="1"/>
      <c r="R41" s="1"/>
      <c r="S41" s="38">
        <f t="shared" si="0"/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95" customFormat="1" ht="46.5" x14ac:dyDescent="0.2">
      <c r="A42" s="809"/>
      <c r="B42" s="448" t="s">
        <v>606</v>
      </c>
      <c r="C42" s="175"/>
      <c r="D42" s="796"/>
      <c r="E42" s="488"/>
      <c r="F42" s="488"/>
      <c r="G42" s="111" t="s">
        <v>79</v>
      </c>
      <c r="H42" s="471"/>
      <c r="I42" s="471"/>
      <c r="J42" s="471"/>
      <c r="K42" s="471"/>
      <c r="L42" s="471" t="s">
        <v>583</v>
      </c>
      <c r="M42" s="29" t="s">
        <v>79</v>
      </c>
      <c r="N42" s="1"/>
      <c r="O42" s="1"/>
      <c r="P42" s="1"/>
      <c r="Q42" s="1"/>
      <c r="R42" s="1"/>
      <c r="S42" s="38">
        <f t="shared" si="0"/>
        <v>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46.5" x14ac:dyDescent="0.2">
      <c r="A43" s="810"/>
      <c r="B43" s="449" t="s">
        <v>607</v>
      </c>
      <c r="C43" s="176"/>
      <c r="D43" s="797"/>
      <c r="E43" s="312"/>
      <c r="F43" s="312"/>
      <c r="G43" s="113" t="s">
        <v>79</v>
      </c>
      <c r="H43" s="459"/>
      <c r="I43" s="459"/>
      <c r="J43" s="459"/>
      <c r="K43" s="459"/>
      <c r="L43" s="583" t="s">
        <v>583</v>
      </c>
      <c r="M43" s="29" t="s">
        <v>79</v>
      </c>
      <c r="S43" s="38">
        <f t="shared" si="0"/>
        <v>0</v>
      </c>
    </row>
    <row r="44" spans="1:30" x14ac:dyDescent="0.2">
      <c r="N44" s="37">
        <f>SUM(N8:N43)</f>
        <v>0</v>
      </c>
      <c r="O44" s="37">
        <f t="shared" ref="O44:S44" si="7">SUM(O8:O43)</f>
        <v>1513070</v>
      </c>
      <c r="P44" s="37">
        <f t="shared" si="7"/>
        <v>0</v>
      </c>
      <c r="Q44" s="37">
        <f t="shared" si="7"/>
        <v>0</v>
      </c>
      <c r="R44" s="37">
        <f t="shared" si="7"/>
        <v>0</v>
      </c>
      <c r="S44" s="39">
        <f t="shared" si="7"/>
        <v>1513070</v>
      </c>
    </row>
  </sheetData>
  <mergeCells count="23">
    <mergeCell ref="D39:D43"/>
    <mergeCell ref="A16:A17"/>
    <mergeCell ref="L16:L17"/>
    <mergeCell ref="A18:A19"/>
    <mergeCell ref="L18:L19"/>
    <mergeCell ref="D9:D22"/>
    <mergeCell ref="A9:A10"/>
    <mergeCell ref="L9:L10"/>
    <mergeCell ref="A22:A23"/>
    <mergeCell ref="A39:A43"/>
    <mergeCell ref="A1:L1"/>
    <mergeCell ref="A3:L3"/>
    <mergeCell ref="G5:G7"/>
    <mergeCell ref="H5:K5"/>
    <mergeCell ref="L5:L7"/>
    <mergeCell ref="A4:L4"/>
    <mergeCell ref="A5:A7"/>
    <mergeCell ref="B5:B7"/>
    <mergeCell ref="C5:C7"/>
    <mergeCell ref="D5:D7"/>
    <mergeCell ref="E5:E7"/>
    <mergeCell ref="F5:F7"/>
    <mergeCell ref="A2:L2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horizontalDpi="4294967293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90" zoomScaleNormal="90" workbookViewId="0">
      <selection activeCell="C8" sqref="C8"/>
    </sheetView>
  </sheetViews>
  <sheetFormatPr defaultColWidth="9.125" defaultRowHeight="23.25" x14ac:dyDescent="0.2"/>
  <cols>
    <col min="1" max="1" width="44.625" style="1" customWidth="1"/>
    <col min="2" max="2" width="36.625" style="1" customWidth="1"/>
    <col min="3" max="3" width="41.125" style="1" customWidth="1"/>
    <col min="4" max="4" width="39" style="1" customWidth="1"/>
    <col min="5" max="16384" width="9.125" style="1"/>
  </cols>
  <sheetData>
    <row r="1" spans="1:4" x14ac:dyDescent="0.2">
      <c r="A1" s="884" t="s">
        <v>750</v>
      </c>
      <c r="B1" s="884"/>
      <c r="C1" s="884"/>
      <c r="D1" s="884"/>
    </row>
    <row r="2" spans="1:4" ht="23.25" customHeight="1" x14ac:dyDescent="0.2">
      <c r="A2" s="778" t="s">
        <v>1476</v>
      </c>
      <c r="B2" s="778"/>
      <c r="C2" s="778"/>
      <c r="D2" s="778"/>
    </row>
    <row r="3" spans="1:4" ht="23.25" customHeight="1" x14ac:dyDescent="0.2">
      <c r="A3" s="778" t="s">
        <v>602</v>
      </c>
      <c r="B3" s="778"/>
      <c r="C3" s="778"/>
      <c r="D3" s="778"/>
    </row>
    <row r="4" spans="1:4" ht="23.25" customHeight="1" x14ac:dyDescent="0.2">
      <c r="A4" s="875" t="s">
        <v>599</v>
      </c>
      <c r="B4" s="875"/>
      <c r="C4" s="875"/>
      <c r="D4" s="875"/>
    </row>
    <row r="5" spans="1:4" x14ac:dyDescent="0.2">
      <c r="A5" s="145" t="s">
        <v>745</v>
      </c>
      <c r="B5" s="145" t="s">
        <v>746</v>
      </c>
      <c r="C5" s="145" t="s">
        <v>747</v>
      </c>
      <c r="D5" s="145" t="s">
        <v>748</v>
      </c>
    </row>
    <row r="6" spans="1:4" ht="46.5" x14ac:dyDescent="0.2">
      <c r="A6" s="115" t="s">
        <v>751</v>
      </c>
      <c r="B6" s="115" t="s">
        <v>752</v>
      </c>
      <c r="C6" s="115" t="s">
        <v>753</v>
      </c>
      <c r="D6" s="115" t="s">
        <v>754</v>
      </c>
    </row>
    <row r="7" spans="1:4" ht="139.5" x14ac:dyDescent="0.2">
      <c r="A7" s="299" t="s">
        <v>1482</v>
      </c>
      <c r="B7" s="300">
        <v>1</v>
      </c>
      <c r="C7" s="301" t="s">
        <v>1478</v>
      </c>
      <c r="D7" s="301" t="s">
        <v>1479</v>
      </c>
    </row>
    <row r="8" spans="1:4" ht="139.5" x14ac:dyDescent="0.2">
      <c r="A8" s="302" t="s">
        <v>1497</v>
      </c>
      <c r="B8" s="303" t="s">
        <v>1480</v>
      </c>
      <c r="C8" s="162" t="s">
        <v>1481</v>
      </c>
      <c r="D8" s="162" t="s">
        <v>1496</v>
      </c>
    </row>
    <row r="9" spans="1:4" ht="46.5" x14ac:dyDescent="0.2">
      <c r="A9" s="960" t="s">
        <v>1922</v>
      </c>
      <c r="B9" s="962" t="s">
        <v>1923</v>
      </c>
      <c r="C9" s="64" t="s">
        <v>1924</v>
      </c>
      <c r="D9" s="964" t="s">
        <v>1925</v>
      </c>
    </row>
    <row r="10" spans="1:4" ht="46.5" x14ac:dyDescent="0.2">
      <c r="A10" s="961"/>
      <c r="B10" s="963"/>
      <c r="C10" s="69" t="s">
        <v>1926</v>
      </c>
      <c r="D10" s="965"/>
    </row>
  </sheetData>
  <mergeCells count="7">
    <mergeCell ref="A1:D1"/>
    <mergeCell ref="A2:D2"/>
    <mergeCell ref="A3:D3"/>
    <mergeCell ref="A4:D4"/>
    <mergeCell ref="A9:A10"/>
    <mergeCell ref="B9:B10"/>
    <mergeCell ref="D9:D10"/>
  </mergeCells>
  <printOptions horizontalCentered="1"/>
  <pageMargins left="0.19685039370078741" right="0.19685039370078741" top="0.59055118110236227" bottom="1.9685039370078741" header="0.31496062992125984" footer="0.31496062992125984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114</vt:i4>
      </vt:variant>
      <vt:variant>
        <vt:lpstr>ช่วงที่มีชื่อ</vt:lpstr>
      </vt:variant>
      <vt:variant>
        <vt:i4>50</vt:i4>
      </vt:variant>
    </vt:vector>
  </HeadingPairs>
  <TitlesOfParts>
    <vt:vector size="164" baseType="lpstr">
      <vt:lpstr>1.นโยบายกระทรวง</vt:lpstr>
      <vt:lpstr>2.นโยบาย สสจ.</vt:lpstr>
      <vt:lpstr>3.นโยบาย รพ.กพ.</vt:lpstr>
      <vt:lpstr>4.สรุปงบ</vt:lpstr>
      <vt:lpstr>5.act1 แผน 1โครง1แม่&amp;เด็ก</vt:lpstr>
      <vt:lpstr>6.PIRAB 1.1.1</vt:lpstr>
      <vt:lpstr>7.มาตรการ 1.1.1</vt:lpstr>
      <vt:lpstr>8.act1แผน1โครง2ออกกำลังกาย</vt:lpstr>
      <vt:lpstr>9.PIRAB 1.1.2</vt:lpstr>
      <vt:lpstr>10.มาตการ 1.1.2</vt:lpstr>
      <vt:lpstr>11.Act1 แผน2โครง3 พชอ.</vt:lpstr>
      <vt:lpstr>12.PIRAB 1.1.3</vt:lpstr>
      <vt:lpstr>13.มาตราการ 1.2.3</vt:lpstr>
      <vt:lpstr>14.Act1แผน3โครง4การควบคุมโรค</vt:lpstr>
      <vt:lpstr>15.PIRAB 1.3.4</vt:lpstr>
      <vt:lpstr>16.มาตราการ 1.3.4</vt:lpstr>
      <vt:lpstr>17.act1แผน3โครง5 DM เคมีเกษตร</vt:lpstr>
      <vt:lpstr>18.PIRAB 1.3.5</vt:lpstr>
      <vt:lpstr>19.มาตราการ 1.3.5</vt:lpstr>
      <vt:lpstr>20.act1แผน3โครง6คุ้มครอง</vt:lpstr>
      <vt:lpstr>21.PIRAB 1.3.6</vt:lpstr>
      <vt:lpstr>22.มาตราการ 1.3.6</vt:lpstr>
      <vt:lpstr>23.act1แผน4โครง7 Green&amp;clean</vt:lpstr>
      <vt:lpstr>24.PIRAB 1.4.7</vt:lpstr>
      <vt:lpstr>25.มาตราการ 1.4.7</vt:lpstr>
      <vt:lpstr>26.act2แผน5โครง8 PCC</vt:lpstr>
      <vt:lpstr>27.6BB 2.5.8</vt:lpstr>
      <vt:lpstr>28.มาตราการ 2.5.8</vt:lpstr>
      <vt:lpstr>29.act2แผน5โครง9 อสม.</vt:lpstr>
      <vt:lpstr>30.6BB 2.5.9</vt:lpstr>
      <vt:lpstr>31.มาตราการ 2.5.9</vt:lpstr>
      <vt:lpstr>32.act ยุทธ์2 แผน6 โครง10stroke</vt:lpstr>
      <vt:lpstr>33.6 BB 2.6.10</vt:lpstr>
      <vt:lpstr>34.มาตรการ 2.6.10</vt:lpstr>
      <vt:lpstr>35.act2แผน6โครง11วัณโรค</vt:lpstr>
      <vt:lpstr>36.6 BB 2.6.11</vt:lpstr>
      <vt:lpstr>37.มาตรการ 2.6.10 วัณโรค</vt:lpstr>
      <vt:lpstr>38.act2แผน6โครง12 RDU</vt:lpstr>
      <vt:lpstr>39.6 BB 2.6.12</vt:lpstr>
      <vt:lpstr>40.มาตรการ 2.6.12</vt:lpstr>
      <vt:lpstr>41.act2แผน6โครง13 ระบบREFER</vt:lpstr>
      <vt:lpstr>42.6BB 2.6.13</vt:lpstr>
      <vt:lpstr>43.มาตรการ2.6.13</vt:lpstr>
      <vt:lpstr>44.act2แผน6โครง14ทารกแรกเกิด</vt:lpstr>
      <vt:lpstr>45.6 BB 2.6.14</vt:lpstr>
      <vt:lpstr>46.มาตรการ 2.6.14</vt:lpstr>
      <vt:lpstr>47act2แผน6โครง15Palliative care</vt:lpstr>
      <vt:lpstr>48.act2แผน6 โครง16 แผนไทย</vt:lpstr>
      <vt:lpstr>49.6BOX แผน 2.6.16</vt:lpstr>
      <vt:lpstr>50.มาตราการแผน 2.6.16</vt:lpstr>
      <vt:lpstr>51.act2แผน6โครง17 จิตเวช</vt:lpstr>
      <vt:lpstr> 52.6BB 2.6.17</vt:lpstr>
      <vt:lpstr>53.มาตรการ 2.6.17</vt:lpstr>
      <vt:lpstr>54.act2แผน6โครง18 Sepsis Ortho</vt:lpstr>
      <vt:lpstr>55. 6 BB 2.6.18</vt:lpstr>
      <vt:lpstr>56.มาตรการ 2.6.18</vt:lpstr>
      <vt:lpstr>57.act2แผน6โครง19 STEMI</vt:lpstr>
      <vt:lpstr>58.6 BB 2.6.19</vt:lpstr>
      <vt:lpstr>59.มาตรการ 2.6.19</vt:lpstr>
      <vt:lpstr>60.act2แผน6โครง20 มะเร็ง</vt:lpstr>
      <vt:lpstr>61. 6 BB 2.6.20</vt:lpstr>
      <vt:lpstr>62.มาตรการ 2.6.20</vt:lpstr>
      <vt:lpstr>63.act2แผน6โครง21 ไต </vt:lpstr>
      <vt:lpstr>64. 6 BB 2.6.21</vt:lpstr>
      <vt:lpstr>65. มาตรการ 2.6.21</vt:lpstr>
      <vt:lpstr>66. act2แผน6โครง22 จักษู</vt:lpstr>
      <vt:lpstr>67. 6 BB 2.6.22</vt:lpstr>
      <vt:lpstr>68. มาตรการ 2.6.22</vt:lpstr>
      <vt:lpstr>69.act2แผน6โครง23 บริจาคอวัยวะ</vt:lpstr>
      <vt:lpstr>70. 6 BB 2.6.23</vt:lpstr>
      <vt:lpstr>71.มาตรการ 2.6.23</vt:lpstr>
      <vt:lpstr>72.act2แผน6โครง24 ยาเสพติด</vt:lpstr>
      <vt:lpstr>73. 6 BB 2.6.24</vt:lpstr>
      <vt:lpstr>74.มาตรการ 2.6.24</vt:lpstr>
      <vt:lpstr>75.act2แผน6โครง25 Intermediat</vt:lpstr>
      <vt:lpstr>76. 6 BB 2.6.25</vt:lpstr>
      <vt:lpstr>77.มาตรการ 2.6.25</vt:lpstr>
      <vt:lpstr>78. act2แผน6โครง26 One Day Sur</vt:lpstr>
      <vt:lpstr>79.6 BB 2.6.26 </vt:lpstr>
      <vt:lpstr>80. มาตรการ 2.6.26 </vt:lpstr>
      <vt:lpstr>81.act2แผน6โครง27 กัญชา</vt:lpstr>
      <vt:lpstr>82. 6 BB 2.6.27</vt:lpstr>
      <vt:lpstr>83. มาตรการ 2.6.27</vt:lpstr>
      <vt:lpstr>84.act2แผน7โครง28 ER</vt:lpstr>
      <vt:lpstr>85. 6 BB 2.7.28</vt:lpstr>
      <vt:lpstr>86.มาตรการ 2.7.28</vt:lpstr>
      <vt:lpstr>87.act2แผน8โครง29 โครงการเฉลิมฯ</vt:lpstr>
      <vt:lpstr>88.act2แผน9โครง30 รายได้+แผนไทย</vt:lpstr>
      <vt:lpstr>89. 6BOX 2.9.30</vt:lpstr>
      <vt:lpstr>90.มาตราการ 2.9.30</vt:lpstr>
      <vt:lpstr>91act3แผน10โครง31 ผลิต+พัฒนาคน </vt:lpstr>
      <vt:lpstr>92.ACQG 3.10.31</vt:lpstr>
      <vt:lpstr>93.มาตราการแผน 3.10.31</vt:lpstr>
      <vt:lpstr>94.act3แผน10โครง32จัดการกำลังคน</vt:lpstr>
      <vt:lpstr>95.act4แผน11โครง33 ITA</vt:lpstr>
      <vt:lpstr>96.ACQG4.11.33  </vt:lpstr>
      <vt:lpstr>97.มาตรการ4.11.33  </vt:lpstr>
      <vt:lpstr>98.act4แผน11โครง34 HA+รพ.ติดดาว</vt:lpstr>
      <vt:lpstr>99.ACQG4.11.34</vt:lpstr>
      <vt:lpstr>100.มาตราการแผน 4.11.34</vt:lpstr>
      <vt:lpstr>101act4แผน11โครง35องค์กรความสุข</vt:lpstr>
      <vt:lpstr> 102.ACQG4.11.35 </vt:lpstr>
      <vt:lpstr>103.มาตรการ 4.11.35 </vt:lpstr>
      <vt:lpstr>104act4แผน12โครง36 ข้อมูลคุณภาพ</vt:lpstr>
      <vt:lpstr>105.act4แผน12โครง37 Smart Hos</vt:lpstr>
      <vt:lpstr>106.ACQG4.11.37</vt:lpstr>
      <vt:lpstr>107.มาตรการ 4.11.37</vt:lpstr>
      <vt:lpstr>108.act4แผน13โครง38 สามกองทุน</vt:lpstr>
      <vt:lpstr>109.act4แผน13โครง39 การคลัง</vt:lpstr>
      <vt:lpstr>110.ACQG 4.13.39</vt:lpstr>
      <vt:lpstr>111.มาตรการ 4.13.39</vt:lpstr>
      <vt:lpstr>112.act4แผน14โครง40 วิจัย</vt:lpstr>
      <vt:lpstr>113.act4 แผน15โครง41 กฏหมาย</vt:lpstr>
      <vt:lpstr>114.act อื่นๆ</vt:lpstr>
      <vt:lpstr>' 52.6BB 2.6.17'!Print_Titles</vt:lpstr>
      <vt:lpstr>'1.นโยบายกระทรวง'!Print_Titles</vt:lpstr>
      <vt:lpstr>'10.มาตการ 1.1.2'!Print_Titles</vt:lpstr>
      <vt:lpstr>'100.มาตราการแผน 4.11.34'!Print_Titles</vt:lpstr>
      <vt:lpstr>'101act4แผน11โครง35องค์กรความสุข'!Print_Titles</vt:lpstr>
      <vt:lpstr>'105.act4แผน12โครง37 Smart Hos'!Print_Titles</vt:lpstr>
      <vt:lpstr>'109.act4แผน13โครง39 การคลัง'!Print_Titles</vt:lpstr>
      <vt:lpstr>'114.act อื่นๆ'!Print_Titles</vt:lpstr>
      <vt:lpstr>'15.PIRAB 1.3.4'!Print_Titles</vt:lpstr>
      <vt:lpstr>'16.มาตราการ 1.3.4'!Print_Titles</vt:lpstr>
      <vt:lpstr>'17.act1แผน3โครง5 DM เคมีเกษตร'!Print_Titles</vt:lpstr>
      <vt:lpstr>'20.act1แผน3โครง6คุ้มครอง'!Print_Titles</vt:lpstr>
      <vt:lpstr>'23.act1แผน4โครง7 Green&amp;clean'!Print_Titles</vt:lpstr>
      <vt:lpstr>'26.act2แผน5โครง8 PCC'!Print_Titles</vt:lpstr>
      <vt:lpstr>'29.act2แผน5โครง9 อสม.'!Print_Titles</vt:lpstr>
      <vt:lpstr>'32.act ยุทธ์2 แผน6 โครง10stroke'!Print_Titles</vt:lpstr>
      <vt:lpstr>'38.act2แผน6โครง12 RDU'!Print_Titles</vt:lpstr>
      <vt:lpstr>'4.สรุปงบ'!Print_Titles</vt:lpstr>
      <vt:lpstr>'40.มาตรการ 2.6.12'!Print_Titles</vt:lpstr>
      <vt:lpstr>'41.act2แผน6โครง13 ระบบREFER'!Print_Titles</vt:lpstr>
      <vt:lpstr>'44.act2แผน6โครง14ทารกแรกเกิด'!Print_Titles</vt:lpstr>
      <vt:lpstr>'49.6BOX แผน 2.6.16'!Print_Titles</vt:lpstr>
      <vt:lpstr>'5.act1 แผน 1โครง1แม่&amp;เด็ก'!Print_Titles</vt:lpstr>
      <vt:lpstr>'51.act2แผน6โครง17 จิตเวช'!Print_Titles</vt:lpstr>
      <vt:lpstr>'54.act2แผน6โครง18 Sepsis Ortho'!Print_Titles</vt:lpstr>
      <vt:lpstr>'57.act2แผน6โครง19 STEMI'!Print_Titles</vt:lpstr>
      <vt:lpstr>'6.PIRAB 1.1.1'!Print_Titles</vt:lpstr>
      <vt:lpstr>'60.act2แผน6โครง20 มะเร็ง'!Print_Titles</vt:lpstr>
      <vt:lpstr>'61. 6 BB 2.6.20'!Print_Titles</vt:lpstr>
      <vt:lpstr>'62.มาตรการ 2.6.20'!Print_Titles</vt:lpstr>
      <vt:lpstr>'64. 6 BB 2.6.21'!Print_Titles</vt:lpstr>
      <vt:lpstr>'65. มาตรการ 2.6.21'!Print_Titles</vt:lpstr>
      <vt:lpstr>'69.act2แผน6โครง23 บริจาคอวัยวะ'!Print_Titles</vt:lpstr>
      <vt:lpstr>'7.มาตรการ 1.1.1'!Print_Titles</vt:lpstr>
      <vt:lpstr>'72.act2แผน6โครง24 ยาเสพติด'!Print_Titles</vt:lpstr>
      <vt:lpstr>'75.act2แผน6โครง25 Intermediat'!Print_Titles</vt:lpstr>
      <vt:lpstr>'78. act2แผน6โครง26 One Day Sur'!Print_Titles</vt:lpstr>
      <vt:lpstr>'79.6 BB 2.6.26 '!Print_Titles</vt:lpstr>
      <vt:lpstr>'8.act1แผน1โครง2ออกกำลังกาย'!Print_Titles</vt:lpstr>
      <vt:lpstr>'81.act2แผน6โครง27 กัญชา'!Print_Titles</vt:lpstr>
      <vt:lpstr>'83. มาตรการ 2.6.27'!Print_Titles</vt:lpstr>
      <vt:lpstr>'84.act2แผน7โครง28 ER'!Print_Titles</vt:lpstr>
      <vt:lpstr>'86.มาตรการ 2.7.28'!Print_Titles</vt:lpstr>
      <vt:lpstr>'89. 6BOX 2.9.30'!Print_Titles</vt:lpstr>
      <vt:lpstr>'9.PIRAB 1.1.2'!Print_Titles</vt:lpstr>
      <vt:lpstr>'90.มาตราการ 2.9.30'!Print_Titles</vt:lpstr>
      <vt:lpstr>'91act3แผน10โครง31 ผลิต+พัฒนาคน '!Print_Titles</vt:lpstr>
      <vt:lpstr>'95.act4แผน11โครง33 ITA'!Print_Titles</vt:lpstr>
      <vt:lpstr>'98.act4แผน11โครง34 HA+รพ.ติดดาว'!Print_Titles</vt:lpstr>
      <vt:lpstr>'99.ACQG4.11.34'!Print_Titles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Nichak</dc:creator>
  <cp:lastModifiedBy>ptt938</cp:lastModifiedBy>
  <cp:revision/>
  <cp:lastPrinted>2019-11-14T03:28:21Z</cp:lastPrinted>
  <dcterms:created xsi:type="dcterms:W3CDTF">2014-09-16T06:05:50Z</dcterms:created>
  <dcterms:modified xsi:type="dcterms:W3CDTF">2020-03-12T03:46:21Z</dcterms:modified>
</cp:coreProperties>
</file>