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x64_Bit\Documents\ITA\"/>
    </mc:Choice>
  </mc:AlternateContent>
  <xr:revisionPtr revIDLastSave="0" documentId="8_{C6D7238E-270A-44B9-85C0-8CC93E454DF3}" xr6:coauthVersionLast="47" xr6:coauthVersionMax="47" xr10:uidLastSave="{00000000-0000-0000-0000-000000000000}"/>
  <bookViews>
    <workbookView xWindow="-108" yWindow="-108" windowWidth="23256" windowHeight="13176" tabRatio="803" firstSheet="66" activeTab="72" xr2:uid="{00000000-000D-0000-FFFF-FFFF00000000}"/>
  </bookViews>
  <sheets>
    <sheet name="สรุป" sheetId="152" r:id="rId1"/>
    <sheet name="1.ยุทธ1 (รพ.กพ.)" sheetId="126" r:id="rId2"/>
    <sheet name="2.ยุทธ2 (รพ.กพ.)" sheetId="127" r:id="rId3"/>
    <sheet name="3.ยุทธ3 (รพ.กพ.)" sheetId="131" r:id="rId4"/>
    <sheet name="4.ยุทธ4 (รพ.กพ.)" sheetId="130" r:id="rId5"/>
    <sheet name="5.ยุทธ5 (รพ.กพ.)" sheetId="129" r:id="rId6"/>
    <sheet name="6.ยุทธ6 (รพ.กพ.)" sheetId="128" r:id="rId7"/>
    <sheet name=" 7.KPI หลัก 1 มารดา" sheetId="4" r:id="rId8"/>
    <sheet name="8.KPI หลัก 2-3 เด็ก-พัฒนาการ" sheetId="138" r:id="rId9"/>
    <sheet name="9.(สสจ.) เด็ก-โภชนาการ" sheetId="141" r:id="rId10"/>
    <sheet name="10.(สสจ.) เด็ก-สุขภาพช่องปาก" sheetId="140" r:id="rId11"/>
    <sheet name="11KPI หลัก 4 คลอดมีชีพในวัยรุ่น" sheetId="10" r:id="rId12"/>
    <sheet name="12KPI5 6 7ผู้สูงอายุคัดกรองดูแล" sheetId="142" r:id="rId13"/>
    <sheet name="13(สสจ.) ผู้สูงอายุ-ช่องปาก" sheetId="144" r:id="rId14"/>
    <sheet name="14(สสจ.) ผู้สูงอายุ-ต้อกระจก" sheetId="143" r:id="rId15"/>
    <sheet name="15(สสจ)ทุกกลุ่มวัย-ช่องปาก" sheetId="133" r:id="rId16"/>
    <sheet name="16KPI หลัก 8 ปชก.มีความรู้" sheetId="16" r:id="rId17"/>
    <sheet name="17 KPI หลัก 9 พชอ" sheetId="17" r:id="rId18"/>
    <sheet name="18KPI หลัก10 จัดการภัยทางสา&quot;สุข" sheetId="18" r:id="rId19"/>
    <sheet name="19KPI หลัก 11+สสจ.3 เบาหวาน" sheetId="146" r:id="rId20"/>
    <sheet name="20(สสจ.3)ความดันสูง" sheetId="145" r:id="rId21"/>
    <sheet name="21KPI หลัก 12 โรคจากการทำงาน" sheetId="148" r:id="rId22"/>
    <sheet name="22KPI หลัก 13 ผลิตภัณฑ์สุขภาพ" sheetId="149" r:id="rId23"/>
    <sheet name="23KPIหลัก 14 ร้านอาหารผ่านเกณฑ์" sheetId="150" r:id="rId24"/>
    <sheet name="24 KPI หลัก 15 Green&amp;Clean" sheetId="29" r:id="rId25"/>
    <sheet name="25 KPI 16 ตั้ง PCU" sheetId="32" r:id="rId26"/>
    <sheet name="26 KPI หลัก 17+สสจ. หมอ3คน" sheetId="121" r:id="rId27"/>
    <sheet name="27KPI หลัก 18 ชุมชนจัดการสุขภาพ" sheetId="34" r:id="rId28"/>
    <sheet name="28 KPI หลัก 19 Stroke Unit" sheetId="35" r:id="rId29"/>
    <sheet name="29 KPI หลัก20+สสจ. TB" sheetId="37" r:id="rId30"/>
    <sheet name="30 KPI หลัก 21 RDU" sheetId="39" r:id="rId31"/>
    <sheet name="31 KPI หลัก22 เชื้อดื้อยา" sheetId="40" r:id="rId32"/>
    <sheet name="32 KPI หลัก 23 ทารกแรกเกิดตาย" sheetId="41" r:id="rId33"/>
    <sheet name="33 KPI หลัก 24 Palliative " sheetId="42" r:id="rId34"/>
    <sheet name="34KPIหลัก25Intermediate แผนไทย " sheetId="43" r:id="rId35"/>
    <sheet name="35KPIหลัก 26 การรักษาด้วยแผนไทย" sheetId="122" r:id="rId36"/>
    <sheet name="36 KPI หลัก 27 โรคซึมเศร้า" sheetId="44" r:id="rId37"/>
    <sheet name="37 KPI หลัก 28 ฆ่าตัวตาย" sheetId="52" r:id="rId38"/>
    <sheet name="38 KPI หลัก 29 Sepsis" sheetId="46" r:id="rId39"/>
    <sheet name="39 KPI หลัก 30 refracture rate" sheetId="47" r:id="rId40"/>
    <sheet name="40 KPI หลัก 31 STEMI" sheetId="48" r:id="rId41"/>
    <sheet name="41 KPI หลัก32+ สสจ.  มะเร็ง" sheetId="134" r:id="rId42"/>
    <sheet name="42 KPI หลัก 33 CKD" sheetId="55" r:id="rId43"/>
    <sheet name="43 KPI หลัก 34 ต้อกระจก" sheetId="56" r:id="rId44"/>
    <sheet name="44 KPI หลัก 35 บริจาคอวัยวะ" sheetId="57" r:id="rId45"/>
    <sheet name="45 KPI หลัก 36 ยาเสพติด" sheetId="58" r:id="rId46"/>
    <sheet name="46 KPI หลัก 37 Intermediate" sheetId="59" r:id="rId47"/>
    <sheet name="47 KPI หลัก 38 one day surgery" sheetId="60" r:id="rId48"/>
    <sheet name="48 KPI หลัก 39 MIS" sheetId="61" r:id="rId49"/>
    <sheet name="49 KPIหลัก40+สสจ. การใช้กัญชา" sheetId="62" r:id="rId50"/>
    <sheet name="50 KPI หลัก 41 ฉุกเฉินเสียชีวิต" sheetId="63" r:id="rId51"/>
    <sheet name="51KPI 42 เข้าถึงการแพทย์ฉุกเฉิน" sheetId="64" r:id="rId52"/>
    <sheet name="52KPI 43บาดเจ็บที่สมองเสียชีวิต" sheetId="65" r:id="rId53"/>
    <sheet name="53 KPI หลัก 44 ราชทัณ" sheetId="125" r:id="rId54"/>
    <sheet name="54 KPI หลัก45 ท่องเที่ยวสุขภาพ" sheetId="67" r:id="rId55"/>
    <sheet name="55 KPI หลัก 46 Wellness Center" sheetId="68" r:id="rId56"/>
    <sheet name="56 KPI หลัก 47 จัดการบุคลากร" sheetId="69" r:id="rId57"/>
    <sheet name="57 KPI หลัก 48 hapinometer" sheetId="71" r:id="rId58"/>
    <sheet name="58 KPI หลัก 49 ITA" sheetId="74" r:id="rId59"/>
    <sheet name="59 KPI หลัก 50 ควบคุมภายใน" sheetId="75" r:id="rId60"/>
    <sheet name="60 KPI หลัก 51 PMQA" sheetId="76" r:id="rId61"/>
    <sheet name="61 KPI หลัก 52 HA +รพ.สต.ติดดาว" sheetId="77" r:id="rId62"/>
    <sheet name="62 KPI หลัก 53 EMSผ่านเกณฑ์" sheetId="123" r:id="rId63"/>
    <sheet name="63 KPI หลัก 54 คุณภาพข้อมูล" sheetId="81" r:id="rId64"/>
    <sheet name="64 KPI หลัก55 Telemed" sheetId="124" r:id="rId65"/>
    <sheet name="65 KPI หลัก 56 compliance rate" sheetId="83" r:id="rId66"/>
    <sheet name="66 KPI 57 ประกันสุขภาพ 3 ระบบ" sheetId="84" r:id="rId67"/>
    <sheet name="67 KPI 58 วิกฤตทางการเงิน+สสจ" sheetId="85" r:id="rId68"/>
    <sheet name="68 KPI 59 นวัตกรรม" sheetId="87" r:id="rId69"/>
    <sheet name="69 (สสจ.1) ลดแออัด ลดรอคอย" sheetId="151" r:id="rId70"/>
    <sheet name="70 (สสจ.6) ผู้พิการ" sheetId="137" r:id="rId71"/>
    <sheet name="71 (สสจ.2) Pneumonia" sheetId="136" r:id="rId72"/>
    <sheet name="72 โครงการอื่นๆ" sheetId="109" r:id="rId73"/>
  </sheets>
  <definedNames>
    <definedName name="_xlnm.Print_Titles" localSheetId="7">' 7.KPI หลัก 1 มารดา'!$6:$8</definedName>
    <definedName name="_xlnm.Print_Titles" localSheetId="11">'11KPI หลัก 4 คลอดมีชีพในวัยรุ่น'!$6:$8</definedName>
    <definedName name="_xlnm.Print_Titles" localSheetId="15">'15(สสจ)ทุกกลุ่มวัย-ช่องปาก'!$6:$8</definedName>
    <definedName name="_xlnm.Print_Titles" localSheetId="16">'16KPI หลัก 8 ปชก.มีความรู้'!$6:$8</definedName>
    <definedName name="_xlnm.Print_Titles" localSheetId="17">'17 KPI หลัก 9 พชอ'!$6:$8</definedName>
    <definedName name="_xlnm.Print_Titles" localSheetId="28">'28 KPI หลัก 19 Stroke Unit'!$6:$8</definedName>
    <definedName name="_xlnm.Print_Titles" localSheetId="34">'34KPIหลัก25Intermediate แผนไทย '!$6:$8</definedName>
    <definedName name="_xlnm.Print_Titles" localSheetId="35">'35KPIหลัก 26 การรักษาด้วยแผนไทย'!$6:$8</definedName>
    <definedName name="_xlnm.Print_Titles" localSheetId="37">'37 KPI หลัก 28 ฆ่าตัวตาย'!$6:$8</definedName>
    <definedName name="_xlnm.Print_Titles" localSheetId="38">'38 KPI หลัก 29 Sepsis'!$6:$8</definedName>
    <definedName name="_xlnm.Print_Titles" localSheetId="41">'41 KPI หลัก32+ สสจ.  มะเร็ง'!$6:$8</definedName>
    <definedName name="_xlnm.Print_Titles" localSheetId="42">'42 KPI หลัก 33 CKD'!$6:$8</definedName>
    <definedName name="_xlnm.Print_Titles" localSheetId="50">'50 KPI หลัก 41 ฉุกเฉินเสียชีวิต'!$6:$8</definedName>
    <definedName name="_xlnm.Print_Titles" localSheetId="56">'56 KPI หลัก 47 จัดการบุคลากร'!$6:$8</definedName>
    <definedName name="_xlnm.Print_Titles" localSheetId="61">'61 KPI หลัก 52 HA +รพ.สต.ติดดาว'!$6:$8</definedName>
    <definedName name="_xlnm.Print_Titles" localSheetId="70">'70 (สสจ.6) ผู้พิการ'!$6:$8</definedName>
    <definedName name="_xlnm.Print_Titles" localSheetId="72">'72 โครงการอื่นๆ'!$6:$8</definedName>
    <definedName name="_xlnm.Print_Titles" localSheetId="0">สรุป!$1:$3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" i="87" l="1"/>
  <c r="C71" i="152" s="1"/>
  <c r="V15" i="126"/>
  <c r="C4" i="152" s="1"/>
  <c r="V17" i="63"/>
  <c r="C53" i="152" s="1"/>
  <c r="V29" i="109"/>
  <c r="C75" i="152" s="1"/>
  <c r="U11" i="87" l="1"/>
  <c r="B71" i="152" s="1"/>
  <c r="V18" i="77"/>
  <c r="C64" i="152" s="1"/>
  <c r="U18" i="77"/>
  <c r="B64" i="152" s="1"/>
  <c r="L64" i="152" s="1"/>
  <c r="U18" i="81"/>
  <c r="B66" i="152" s="1"/>
  <c r="L66" i="152" s="1"/>
  <c r="U11" i="65"/>
  <c r="B55" i="152" s="1"/>
  <c r="L55" i="152" s="1"/>
  <c r="L54" i="152"/>
  <c r="U14" i="64"/>
  <c r="B54" i="152" s="1"/>
  <c r="U17" i="63"/>
  <c r="B53" i="152" s="1"/>
  <c r="U11" i="60"/>
  <c r="B50" i="152" s="1"/>
  <c r="L50" i="152" s="1"/>
  <c r="U16" i="58"/>
  <c r="B48" i="152" s="1"/>
  <c r="U14" i="55"/>
  <c r="B45" i="152" s="1"/>
  <c r="L45" i="152" s="1"/>
  <c r="V23" i="134"/>
  <c r="C44" i="152" s="1"/>
  <c r="W23" i="134"/>
  <c r="D44" i="152" s="1"/>
  <c r="X23" i="134"/>
  <c r="E44" i="152" s="1"/>
  <c r="Y23" i="134"/>
  <c r="F44" i="152" s="1"/>
  <c r="Z23" i="134"/>
  <c r="G44" i="152" s="1"/>
  <c r="AA23" i="134"/>
  <c r="H44" i="152" s="1"/>
  <c r="AB23" i="134"/>
  <c r="I44" i="152" s="1"/>
  <c r="AC23" i="134"/>
  <c r="J44" i="152" s="1"/>
  <c r="AD23" i="134"/>
  <c r="K44" i="152" s="1"/>
  <c r="U23" i="134"/>
  <c r="B44" i="152" s="1"/>
  <c r="U14" i="48"/>
  <c r="B43" i="152" s="1"/>
  <c r="L43" i="152" s="1"/>
  <c r="L42" i="152"/>
  <c r="U11" i="47"/>
  <c r="B42" i="152" s="1"/>
  <c r="U22" i="46"/>
  <c r="B41" i="152" s="1"/>
  <c r="L41" i="152" s="1"/>
  <c r="V13" i="122"/>
  <c r="C38" i="152" s="1"/>
  <c r="W13" i="122"/>
  <c r="D38" i="152" s="1"/>
  <c r="X13" i="122"/>
  <c r="E38" i="152" s="1"/>
  <c r="Y13" i="122"/>
  <c r="F38" i="152" s="1"/>
  <c r="Z13" i="122"/>
  <c r="G38" i="152" s="1"/>
  <c r="AA13" i="122"/>
  <c r="H38" i="152" s="1"/>
  <c r="AB13" i="122"/>
  <c r="I38" i="152" s="1"/>
  <c r="AC13" i="122"/>
  <c r="J38" i="152" s="1"/>
  <c r="AD13" i="122"/>
  <c r="K38" i="152" s="1"/>
  <c r="U13" i="122"/>
  <c r="B38" i="152" s="1"/>
  <c r="U13" i="34"/>
  <c r="B30" i="152" s="1"/>
  <c r="L30" i="152" s="1"/>
  <c r="L28" i="152"/>
  <c r="U17" i="32"/>
  <c r="B28" i="152" s="1"/>
  <c r="U10" i="150"/>
  <c r="B26" i="152" s="1"/>
  <c r="L26" i="152" s="1"/>
  <c r="U11" i="148"/>
  <c r="B24" i="152" s="1"/>
  <c r="U41" i="146"/>
  <c r="B22" i="152" s="1"/>
  <c r="U31" i="18"/>
  <c r="B21" i="152" s="1"/>
  <c r="U12" i="16"/>
  <c r="B19" i="152" s="1"/>
  <c r="U11" i="144"/>
  <c r="B16" i="152" s="1"/>
  <c r="L16" i="152" s="1"/>
  <c r="V21" i="142"/>
  <c r="C15" i="152" s="1"/>
  <c r="W21" i="142"/>
  <c r="D15" i="152" s="1"/>
  <c r="X21" i="142"/>
  <c r="E15" i="152" s="1"/>
  <c r="Y21" i="142"/>
  <c r="F15" i="152" s="1"/>
  <c r="Z21" i="142"/>
  <c r="G15" i="152" s="1"/>
  <c r="AA21" i="142"/>
  <c r="H15" i="152" s="1"/>
  <c r="AB21" i="142"/>
  <c r="I15" i="152" s="1"/>
  <c r="AC21" i="142"/>
  <c r="J15" i="152" s="1"/>
  <c r="AD21" i="142"/>
  <c r="K15" i="152" s="1"/>
  <c r="U21" i="142"/>
  <c r="B15" i="152" s="1"/>
  <c r="U13" i="10"/>
  <c r="B14" i="152" s="1"/>
  <c r="V27" i="140"/>
  <c r="C13" i="152" s="1"/>
  <c r="W27" i="140"/>
  <c r="D13" i="152" s="1"/>
  <c r="X27" i="140"/>
  <c r="E13" i="152" s="1"/>
  <c r="Y27" i="140"/>
  <c r="F13" i="152" s="1"/>
  <c r="Z27" i="140"/>
  <c r="G13" i="152" s="1"/>
  <c r="AA27" i="140"/>
  <c r="H13" i="152" s="1"/>
  <c r="AB27" i="140"/>
  <c r="I13" i="152" s="1"/>
  <c r="AC27" i="140"/>
  <c r="J13" i="152" s="1"/>
  <c r="AD27" i="140"/>
  <c r="K13" i="152" s="1"/>
  <c r="U27" i="140"/>
  <c r="B13" i="152" s="1"/>
  <c r="U11" i="141"/>
  <c r="B12" i="152" s="1"/>
  <c r="V19" i="138"/>
  <c r="C11" i="152" s="1"/>
  <c r="W19" i="138"/>
  <c r="D11" i="152" s="1"/>
  <c r="X19" i="138"/>
  <c r="E11" i="152" s="1"/>
  <c r="Y19" i="138"/>
  <c r="F11" i="152" s="1"/>
  <c r="Z19" i="138"/>
  <c r="G11" i="152" s="1"/>
  <c r="AA19" i="138"/>
  <c r="H11" i="152" s="1"/>
  <c r="AB19" i="138"/>
  <c r="I11" i="152" s="1"/>
  <c r="AC19" i="138"/>
  <c r="J11" i="152" s="1"/>
  <c r="AD19" i="138"/>
  <c r="K11" i="152" s="1"/>
  <c r="U19" i="138"/>
  <c r="B11" i="152" s="1"/>
  <c r="U13" i="4"/>
  <c r="B10" i="152" s="1"/>
  <c r="L10" i="152" s="1"/>
  <c r="V12" i="129"/>
  <c r="C8" i="152" s="1"/>
  <c r="U12" i="129"/>
  <c r="B8" i="152" s="1"/>
  <c r="L8" i="152" s="1"/>
  <c r="AD14" i="130"/>
  <c r="K7" i="152" s="1"/>
  <c r="AC14" i="130"/>
  <c r="J7" i="152" s="1"/>
  <c r="AB14" i="130"/>
  <c r="I7" i="152" s="1"/>
  <c r="AA14" i="130"/>
  <c r="H7" i="152" s="1"/>
  <c r="Z14" i="130"/>
  <c r="G7" i="152" s="1"/>
  <c r="Y14" i="130"/>
  <c r="F7" i="152" s="1"/>
  <c r="X14" i="130"/>
  <c r="E7" i="152" s="1"/>
  <c r="W14" i="130"/>
  <c r="D7" i="152" s="1"/>
  <c r="V14" i="130"/>
  <c r="C7" i="152" s="1"/>
  <c r="U14" i="130"/>
  <c r="B7" i="152" s="1"/>
  <c r="L7" i="152" s="1"/>
  <c r="U75" i="131"/>
  <c r="B6" i="152" s="1"/>
  <c r="L6" i="152" s="1"/>
  <c r="V12" i="127"/>
  <c r="C5" i="152" s="1"/>
  <c r="U12" i="127"/>
  <c r="B5" i="152" s="1"/>
  <c r="L5" i="152" s="1"/>
  <c r="U15" i="126"/>
  <c r="B4" i="152" s="1"/>
  <c r="W11" i="87" l="1"/>
  <c r="D71" i="152" s="1"/>
  <c r="X11" i="87"/>
  <c r="E71" i="152" s="1"/>
  <c r="Y11" i="87"/>
  <c r="F71" i="152" s="1"/>
  <c r="Z11" i="87"/>
  <c r="G71" i="152" s="1"/>
  <c r="AA11" i="87"/>
  <c r="H71" i="152" s="1"/>
  <c r="AB11" i="87"/>
  <c r="I71" i="152" s="1"/>
  <c r="AC11" i="87"/>
  <c r="J71" i="152" s="1"/>
  <c r="AD11" i="87"/>
  <c r="K71" i="152" s="1"/>
  <c r="W18" i="77"/>
  <c r="D64" i="152" s="1"/>
  <c r="X18" i="77"/>
  <c r="E64" i="152" s="1"/>
  <c r="Y18" i="77"/>
  <c r="F64" i="152" s="1"/>
  <c r="Z18" i="77"/>
  <c r="G64" i="152" s="1"/>
  <c r="AA18" i="77"/>
  <c r="H64" i="152" s="1"/>
  <c r="AB18" i="77"/>
  <c r="I64" i="152" s="1"/>
  <c r="AC18" i="77"/>
  <c r="J64" i="152" s="1"/>
  <c r="AD18" i="77"/>
  <c r="K64" i="152" s="1"/>
  <c r="W11" i="65"/>
  <c r="D55" i="152" s="1"/>
  <c r="X11" i="65"/>
  <c r="E55" i="152" s="1"/>
  <c r="Y11" i="65"/>
  <c r="F55" i="152" s="1"/>
  <c r="Z11" i="65"/>
  <c r="G55" i="152" s="1"/>
  <c r="AA11" i="65"/>
  <c r="H55" i="152" s="1"/>
  <c r="AB11" i="65"/>
  <c r="I55" i="152" s="1"/>
  <c r="AC11" i="65"/>
  <c r="J55" i="152" s="1"/>
  <c r="AD11" i="65"/>
  <c r="K55" i="152" s="1"/>
  <c r="V11" i="65"/>
  <c r="C55" i="152" s="1"/>
  <c r="V13" i="34"/>
  <c r="C30" i="152" s="1"/>
  <c r="W13" i="34"/>
  <c r="D30" i="152" s="1"/>
  <c r="X13" i="34"/>
  <c r="E30" i="152" s="1"/>
  <c r="Y13" i="34"/>
  <c r="F30" i="152" s="1"/>
  <c r="Z13" i="34"/>
  <c r="G30" i="152" s="1"/>
  <c r="AA13" i="34"/>
  <c r="H30" i="152" s="1"/>
  <c r="AB13" i="34"/>
  <c r="I30" i="152" s="1"/>
  <c r="AC13" i="34"/>
  <c r="J30" i="152" s="1"/>
  <c r="AD13" i="34"/>
  <c r="K30" i="152" s="1"/>
  <c r="AD11" i="121"/>
  <c r="K29" i="152" s="1"/>
  <c r="AC11" i="121"/>
  <c r="J29" i="152" s="1"/>
  <c r="AB11" i="121"/>
  <c r="I29" i="152" s="1"/>
  <c r="AA11" i="121"/>
  <c r="H29" i="152" s="1"/>
  <c r="Z11" i="121"/>
  <c r="G29" i="152" s="1"/>
  <c r="Y11" i="121"/>
  <c r="F29" i="152" s="1"/>
  <c r="X11" i="121"/>
  <c r="E29" i="152" s="1"/>
  <c r="W11" i="121"/>
  <c r="D29" i="152" s="1"/>
  <c r="V11" i="121"/>
  <c r="C29" i="152" s="1"/>
  <c r="U11" i="121"/>
  <c r="B29" i="152" s="1"/>
  <c r="L29" i="152" s="1"/>
  <c r="AD11" i="60" l="1"/>
  <c r="K50" i="152" s="1"/>
  <c r="AC11" i="60"/>
  <c r="J50" i="152" s="1"/>
  <c r="AB11" i="60"/>
  <c r="I50" i="152" s="1"/>
  <c r="AA11" i="60"/>
  <c r="H50" i="152" s="1"/>
  <c r="Z11" i="60"/>
  <c r="G50" i="152" s="1"/>
  <c r="Y11" i="60"/>
  <c r="F50" i="152" s="1"/>
  <c r="X11" i="60"/>
  <c r="E50" i="152" s="1"/>
  <c r="W11" i="60"/>
  <c r="D50" i="152" s="1"/>
  <c r="V11" i="60"/>
  <c r="C50" i="152" s="1"/>
  <c r="V13" i="10"/>
  <c r="C14" i="152" s="1"/>
  <c r="W13" i="10"/>
  <c r="D14" i="152" s="1"/>
  <c r="X13" i="10"/>
  <c r="E14" i="152" s="1"/>
  <c r="Y13" i="10"/>
  <c r="F14" i="152" s="1"/>
  <c r="Z13" i="10"/>
  <c r="G14" i="152" s="1"/>
  <c r="AA13" i="10"/>
  <c r="H14" i="152" s="1"/>
  <c r="AB13" i="10"/>
  <c r="I14" i="152" s="1"/>
  <c r="AC13" i="10"/>
  <c r="J14" i="152" s="1"/>
  <c r="AD13" i="10"/>
  <c r="K14" i="152" s="1"/>
  <c r="V17" i="32"/>
  <c r="C28" i="152" s="1"/>
  <c r="W17" i="32"/>
  <c r="D28" i="152" s="1"/>
  <c r="X17" i="32"/>
  <c r="E28" i="152" s="1"/>
  <c r="Y17" i="32"/>
  <c r="F28" i="152" s="1"/>
  <c r="Z17" i="32"/>
  <c r="G28" i="152" s="1"/>
  <c r="AA17" i="32"/>
  <c r="H28" i="152" s="1"/>
  <c r="AB17" i="32"/>
  <c r="I28" i="152" s="1"/>
  <c r="AC17" i="32"/>
  <c r="J28" i="152" s="1"/>
  <c r="AD17" i="32"/>
  <c r="K28" i="152" s="1"/>
  <c r="AD11" i="41"/>
  <c r="K35" i="152" s="1"/>
  <c r="AC11" i="41"/>
  <c r="J35" i="152" s="1"/>
  <c r="AB11" i="41"/>
  <c r="I35" i="152" s="1"/>
  <c r="AA11" i="41"/>
  <c r="H35" i="152" s="1"/>
  <c r="Z11" i="41"/>
  <c r="G35" i="152" s="1"/>
  <c r="Y11" i="41"/>
  <c r="F35" i="152" s="1"/>
  <c r="X11" i="41"/>
  <c r="E35" i="152" s="1"/>
  <c r="W11" i="41"/>
  <c r="D35" i="152" s="1"/>
  <c r="V11" i="41"/>
  <c r="C35" i="152" s="1"/>
  <c r="U11" i="41"/>
  <c r="B35" i="152" s="1"/>
  <c r="L35" i="152" s="1"/>
  <c r="U14" i="10" l="1"/>
  <c r="L14" i="152" s="1"/>
  <c r="V12" i="16"/>
  <c r="C19" i="152" s="1"/>
  <c r="W12" i="16"/>
  <c r="D19" i="152" s="1"/>
  <c r="X12" i="16"/>
  <c r="E19" i="152" s="1"/>
  <c r="Y12" i="16"/>
  <c r="F19" i="152" s="1"/>
  <c r="Z12" i="16"/>
  <c r="G19" i="152" s="1"/>
  <c r="AA12" i="16"/>
  <c r="H19" i="152" s="1"/>
  <c r="AB12" i="16"/>
  <c r="I19" i="152" s="1"/>
  <c r="AC12" i="16"/>
  <c r="J19" i="152" s="1"/>
  <c r="AD12" i="16"/>
  <c r="K19" i="152" s="1"/>
  <c r="V20" i="35"/>
  <c r="C31" i="152" s="1"/>
  <c r="W20" i="35"/>
  <c r="D31" i="152" s="1"/>
  <c r="X20" i="35"/>
  <c r="E31" i="152" s="1"/>
  <c r="Y20" i="35"/>
  <c r="F31" i="152" s="1"/>
  <c r="Z20" i="35"/>
  <c r="G31" i="152" s="1"/>
  <c r="AA20" i="35"/>
  <c r="H31" i="152" s="1"/>
  <c r="AB20" i="35"/>
  <c r="I31" i="152" s="1"/>
  <c r="AC20" i="35"/>
  <c r="J31" i="152" s="1"/>
  <c r="AD20" i="35"/>
  <c r="K31" i="152" s="1"/>
  <c r="U20" i="35"/>
  <c r="B31" i="152" s="1"/>
  <c r="L31" i="152" s="1"/>
  <c r="V31" i="18"/>
  <c r="W31" i="18"/>
  <c r="D21" i="152" s="1"/>
  <c r="X31" i="18"/>
  <c r="E21" i="152" s="1"/>
  <c r="Y31" i="18"/>
  <c r="F21" i="152" s="1"/>
  <c r="Z31" i="18"/>
  <c r="G21" i="152" s="1"/>
  <c r="AA31" i="18"/>
  <c r="H21" i="152" s="1"/>
  <c r="AB31" i="18"/>
  <c r="I21" i="152" s="1"/>
  <c r="AC31" i="18"/>
  <c r="J21" i="152" s="1"/>
  <c r="AD31" i="18"/>
  <c r="K21" i="152" s="1"/>
  <c r="AD29" i="109"/>
  <c r="K75" i="152" s="1"/>
  <c r="AC29" i="109"/>
  <c r="J75" i="152" s="1"/>
  <c r="AB29" i="109"/>
  <c r="I75" i="152" s="1"/>
  <c r="AA29" i="109"/>
  <c r="H75" i="152" s="1"/>
  <c r="Z29" i="109"/>
  <c r="G75" i="152" s="1"/>
  <c r="Y29" i="109"/>
  <c r="F75" i="152" s="1"/>
  <c r="X29" i="109"/>
  <c r="E75" i="152" s="1"/>
  <c r="W29" i="109"/>
  <c r="D75" i="152" s="1"/>
  <c r="U29" i="109"/>
  <c r="B75" i="152" s="1"/>
  <c r="AB12" i="136"/>
  <c r="I74" i="152" s="1"/>
  <c r="AA12" i="136"/>
  <c r="H74" i="152" s="1"/>
  <c r="Z12" i="136"/>
  <c r="G74" i="152" s="1"/>
  <c r="Y12" i="136"/>
  <c r="F74" i="152" s="1"/>
  <c r="X12" i="136"/>
  <c r="E74" i="152" s="1"/>
  <c r="W12" i="136"/>
  <c r="D74" i="152" s="1"/>
  <c r="V12" i="136"/>
  <c r="C74" i="152" s="1"/>
  <c r="U12" i="136"/>
  <c r="B74" i="152" s="1"/>
  <c r="L74" i="152" s="1"/>
  <c r="AD12" i="136"/>
  <c r="K74" i="152" s="1"/>
  <c r="AC12" i="136"/>
  <c r="J74" i="152" s="1"/>
  <c r="AD13" i="137"/>
  <c r="K73" i="152" s="1"/>
  <c r="AC13" i="137"/>
  <c r="J73" i="152" s="1"/>
  <c r="AB13" i="137"/>
  <c r="I73" i="152" s="1"/>
  <c r="AA13" i="137"/>
  <c r="H73" i="152" s="1"/>
  <c r="Z13" i="137"/>
  <c r="G73" i="152" s="1"/>
  <c r="Y13" i="137"/>
  <c r="F73" i="152" s="1"/>
  <c r="X13" i="137"/>
  <c r="E73" i="152" s="1"/>
  <c r="W13" i="137"/>
  <c r="D73" i="152" s="1"/>
  <c r="V13" i="137"/>
  <c r="C73" i="152" s="1"/>
  <c r="U13" i="137"/>
  <c r="B73" i="152" s="1"/>
  <c r="L73" i="152" s="1"/>
  <c r="AD13" i="151"/>
  <c r="K72" i="152" s="1"/>
  <c r="AC13" i="151"/>
  <c r="J72" i="152" s="1"/>
  <c r="AB13" i="151"/>
  <c r="I72" i="152" s="1"/>
  <c r="AA13" i="151"/>
  <c r="H72" i="152" s="1"/>
  <c r="Z13" i="151"/>
  <c r="G72" i="152" s="1"/>
  <c r="Y13" i="151"/>
  <c r="F72" i="152" s="1"/>
  <c r="X13" i="151"/>
  <c r="E72" i="152" s="1"/>
  <c r="W13" i="151"/>
  <c r="D72" i="152" s="1"/>
  <c r="V13" i="151"/>
  <c r="C72" i="152" s="1"/>
  <c r="U13" i="151"/>
  <c r="B72" i="152" s="1"/>
  <c r="L71" i="152"/>
  <c r="AD13" i="85"/>
  <c r="K70" i="152" s="1"/>
  <c r="AC13" i="85"/>
  <c r="J70" i="152" s="1"/>
  <c r="AB13" i="85"/>
  <c r="I70" i="152" s="1"/>
  <c r="AA13" i="85"/>
  <c r="H70" i="152" s="1"/>
  <c r="Z13" i="85"/>
  <c r="G70" i="152" s="1"/>
  <c r="Y13" i="85"/>
  <c r="F70" i="152" s="1"/>
  <c r="X13" i="85"/>
  <c r="E70" i="152" s="1"/>
  <c r="W13" i="85"/>
  <c r="D70" i="152" s="1"/>
  <c r="V13" i="85"/>
  <c r="C70" i="152" s="1"/>
  <c r="U13" i="85"/>
  <c r="B70" i="152" s="1"/>
  <c r="L70" i="152" s="1"/>
  <c r="AD10" i="124"/>
  <c r="K67" i="152" s="1"/>
  <c r="AC10" i="124"/>
  <c r="J67" i="152" s="1"/>
  <c r="AB10" i="124"/>
  <c r="I67" i="152" s="1"/>
  <c r="AA10" i="124"/>
  <c r="H67" i="152" s="1"/>
  <c r="Z10" i="124"/>
  <c r="G67" i="152" s="1"/>
  <c r="Y10" i="124"/>
  <c r="F67" i="152" s="1"/>
  <c r="X10" i="124"/>
  <c r="E67" i="152" s="1"/>
  <c r="W10" i="124"/>
  <c r="D67" i="152" s="1"/>
  <c r="V10" i="124"/>
  <c r="C67" i="152" s="1"/>
  <c r="U10" i="124"/>
  <c r="B67" i="152" s="1"/>
  <c r="L67" i="152" s="1"/>
  <c r="AD18" i="81"/>
  <c r="K66" i="152" s="1"/>
  <c r="AC18" i="81"/>
  <c r="J66" i="152" s="1"/>
  <c r="AB18" i="81"/>
  <c r="I66" i="152" s="1"/>
  <c r="AA18" i="81"/>
  <c r="H66" i="152" s="1"/>
  <c r="Z18" i="81"/>
  <c r="G66" i="152" s="1"/>
  <c r="Y18" i="81"/>
  <c r="F66" i="152" s="1"/>
  <c r="X18" i="81"/>
  <c r="E66" i="152" s="1"/>
  <c r="W18" i="81"/>
  <c r="D66" i="152" s="1"/>
  <c r="V18" i="81"/>
  <c r="C66" i="152" s="1"/>
  <c r="AD11" i="75"/>
  <c r="K62" i="152" s="1"/>
  <c r="AC11" i="75"/>
  <c r="J62" i="152" s="1"/>
  <c r="AB11" i="75"/>
  <c r="I62" i="152" s="1"/>
  <c r="AA11" i="75"/>
  <c r="H62" i="152" s="1"/>
  <c r="Z11" i="75"/>
  <c r="G62" i="152" s="1"/>
  <c r="Y11" i="75"/>
  <c r="F62" i="152" s="1"/>
  <c r="X11" i="75"/>
  <c r="E62" i="152" s="1"/>
  <c r="W11" i="75"/>
  <c r="D62" i="152" s="1"/>
  <c r="V11" i="75"/>
  <c r="C62" i="152" s="1"/>
  <c r="U11" i="75"/>
  <c r="B62" i="152" s="1"/>
  <c r="L62" i="152" s="1"/>
  <c r="V11" i="74"/>
  <c r="C61" i="152" s="1"/>
  <c r="W11" i="74"/>
  <c r="D61" i="152" s="1"/>
  <c r="X11" i="74"/>
  <c r="E61" i="152" s="1"/>
  <c r="Y11" i="74"/>
  <c r="F61" i="152" s="1"/>
  <c r="Z11" i="74"/>
  <c r="G61" i="152" s="1"/>
  <c r="AA11" i="74"/>
  <c r="H61" i="152" s="1"/>
  <c r="AB11" i="74"/>
  <c r="I61" i="152" s="1"/>
  <c r="AC11" i="74"/>
  <c r="J61" i="152" s="1"/>
  <c r="AD11" i="74"/>
  <c r="K61" i="152" s="1"/>
  <c r="U11" i="74"/>
  <c r="B61" i="152" s="1"/>
  <c r="L61" i="152" s="1"/>
  <c r="AD11" i="71"/>
  <c r="K60" i="152" s="1"/>
  <c r="AC11" i="71"/>
  <c r="J60" i="152" s="1"/>
  <c r="AB11" i="71"/>
  <c r="I60" i="152" s="1"/>
  <c r="AA11" i="71"/>
  <c r="H60" i="152" s="1"/>
  <c r="Z11" i="71"/>
  <c r="G60" i="152" s="1"/>
  <c r="Y11" i="71"/>
  <c r="F60" i="152" s="1"/>
  <c r="X11" i="71"/>
  <c r="E60" i="152" s="1"/>
  <c r="W11" i="71"/>
  <c r="D60" i="152" s="1"/>
  <c r="V11" i="71"/>
  <c r="C60" i="152" s="1"/>
  <c r="U11" i="71"/>
  <c r="B60" i="152" s="1"/>
  <c r="L60" i="152" s="1"/>
  <c r="AD11" i="125"/>
  <c r="K56" i="152" s="1"/>
  <c r="AC11" i="125"/>
  <c r="J56" i="152" s="1"/>
  <c r="AB11" i="125"/>
  <c r="I56" i="152" s="1"/>
  <c r="AA11" i="125"/>
  <c r="H56" i="152" s="1"/>
  <c r="Z11" i="125"/>
  <c r="G56" i="152" s="1"/>
  <c r="Y11" i="125"/>
  <c r="F56" i="152" s="1"/>
  <c r="X11" i="125"/>
  <c r="E56" i="152" s="1"/>
  <c r="W11" i="125"/>
  <c r="D56" i="152" s="1"/>
  <c r="V11" i="125"/>
  <c r="C56" i="152" s="1"/>
  <c r="U11" i="125"/>
  <c r="B56" i="152" s="1"/>
  <c r="L56" i="152" s="1"/>
  <c r="AD14" i="64"/>
  <c r="K54" i="152" s="1"/>
  <c r="AC14" i="64"/>
  <c r="J54" i="152" s="1"/>
  <c r="AB14" i="64"/>
  <c r="I54" i="152" s="1"/>
  <c r="AA14" i="64"/>
  <c r="H54" i="152" s="1"/>
  <c r="Z14" i="64"/>
  <c r="G54" i="152" s="1"/>
  <c r="Y14" i="64"/>
  <c r="F54" i="152" s="1"/>
  <c r="X14" i="64"/>
  <c r="E54" i="152" s="1"/>
  <c r="W14" i="64"/>
  <c r="D54" i="152" s="1"/>
  <c r="V14" i="64"/>
  <c r="C54" i="152" s="1"/>
  <c r="AD17" i="63"/>
  <c r="K53" i="152" s="1"/>
  <c r="AC17" i="63"/>
  <c r="J53" i="152" s="1"/>
  <c r="AB17" i="63"/>
  <c r="I53" i="152" s="1"/>
  <c r="AA17" i="63"/>
  <c r="H53" i="152" s="1"/>
  <c r="Z17" i="63"/>
  <c r="G53" i="152" s="1"/>
  <c r="Y17" i="63"/>
  <c r="F53" i="152" s="1"/>
  <c r="X17" i="63"/>
  <c r="E53" i="152" s="1"/>
  <c r="W17" i="63"/>
  <c r="V14" i="62"/>
  <c r="C52" i="152" s="1"/>
  <c r="W14" i="62"/>
  <c r="D52" i="152" s="1"/>
  <c r="X14" i="62"/>
  <c r="E52" i="152" s="1"/>
  <c r="Y14" i="62"/>
  <c r="F52" i="152" s="1"/>
  <c r="Z14" i="62"/>
  <c r="G52" i="152" s="1"/>
  <c r="AA14" i="62"/>
  <c r="H52" i="152" s="1"/>
  <c r="AB14" i="62"/>
  <c r="I52" i="152" s="1"/>
  <c r="AC14" i="62"/>
  <c r="J52" i="152" s="1"/>
  <c r="AD14" i="62"/>
  <c r="K52" i="152" s="1"/>
  <c r="U14" i="62"/>
  <c r="B52" i="152" s="1"/>
  <c r="L52" i="152" s="1"/>
  <c r="AD10" i="59"/>
  <c r="K49" i="152" s="1"/>
  <c r="AC10" i="59"/>
  <c r="J49" i="152" s="1"/>
  <c r="AB10" i="59"/>
  <c r="I49" i="152" s="1"/>
  <c r="AA10" i="59"/>
  <c r="H49" i="152" s="1"/>
  <c r="Z10" i="59"/>
  <c r="G49" i="152" s="1"/>
  <c r="Y10" i="59"/>
  <c r="F49" i="152" s="1"/>
  <c r="X10" i="59"/>
  <c r="E49" i="152" s="1"/>
  <c r="W10" i="59"/>
  <c r="D49" i="152" s="1"/>
  <c r="V10" i="59"/>
  <c r="C49" i="152" s="1"/>
  <c r="U10" i="59"/>
  <c r="B49" i="152" s="1"/>
  <c r="L49" i="152" s="1"/>
  <c r="AD16" i="58"/>
  <c r="K48" i="152" s="1"/>
  <c r="AC16" i="58"/>
  <c r="J48" i="152" s="1"/>
  <c r="AB16" i="58"/>
  <c r="I48" i="152" s="1"/>
  <c r="AA16" i="58"/>
  <c r="H48" i="152" s="1"/>
  <c r="Z16" i="58"/>
  <c r="G48" i="152" s="1"/>
  <c r="Y16" i="58"/>
  <c r="F48" i="152" s="1"/>
  <c r="X16" i="58"/>
  <c r="E48" i="152" s="1"/>
  <c r="W16" i="58"/>
  <c r="D48" i="152" s="1"/>
  <c r="V16" i="58"/>
  <c r="AD10" i="57"/>
  <c r="K47" i="152" s="1"/>
  <c r="AC10" i="57"/>
  <c r="J47" i="152" s="1"/>
  <c r="AB10" i="57"/>
  <c r="I47" i="152" s="1"/>
  <c r="AA10" i="57"/>
  <c r="H47" i="152" s="1"/>
  <c r="Z10" i="57"/>
  <c r="G47" i="152" s="1"/>
  <c r="Y10" i="57"/>
  <c r="F47" i="152" s="1"/>
  <c r="X10" i="57"/>
  <c r="E47" i="152" s="1"/>
  <c r="W10" i="57"/>
  <c r="D47" i="152" s="1"/>
  <c r="V10" i="57"/>
  <c r="C47" i="152" s="1"/>
  <c r="U10" i="57"/>
  <c r="B47" i="152" s="1"/>
  <c r="L47" i="152" s="1"/>
  <c r="AD10" i="56"/>
  <c r="K46" i="152" s="1"/>
  <c r="AC10" i="56"/>
  <c r="J46" i="152" s="1"/>
  <c r="AB10" i="56"/>
  <c r="I46" i="152" s="1"/>
  <c r="AA10" i="56"/>
  <c r="H46" i="152" s="1"/>
  <c r="Z10" i="56"/>
  <c r="G46" i="152" s="1"/>
  <c r="Y10" i="56"/>
  <c r="F46" i="152" s="1"/>
  <c r="X10" i="56"/>
  <c r="E46" i="152" s="1"/>
  <c r="W10" i="56"/>
  <c r="D46" i="152" s="1"/>
  <c r="V10" i="56"/>
  <c r="C46" i="152" s="1"/>
  <c r="U10" i="56"/>
  <c r="B46" i="152" s="1"/>
  <c r="L46" i="152" s="1"/>
  <c r="AD14" i="55"/>
  <c r="K45" i="152" s="1"/>
  <c r="AC14" i="55"/>
  <c r="J45" i="152" s="1"/>
  <c r="AB14" i="55"/>
  <c r="I45" i="152" s="1"/>
  <c r="AA14" i="55"/>
  <c r="H45" i="152" s="1"/>
  <c r="Z14" i="55"/>
  <c r="G45" i="152" s="1"/>
  <c r="Y14" i="55"/>
  <c r="F45" i="152" s="1"/>
  <c r="X14" i="55"/>
  <c r="E45" i="152" s="1"/>
  <c r="W14" i="55"/>
  <c r="D45" i="152" s="1"/>
  <c r="V14" i="55"/>
  <c r="C45" i="152" s="1"/>
  <c r="U24" i="134"/>
  <c r="L44" i="152" s="1"/>
  <c r="AD11" i="47"/>
  <c r="K42" i="152" s="1"/>
  <c r="AC11" i="47"/>
  <c r="J42" i="152" s="1"/>
  <c r="AB11" i="47"/>
  <c r="I42" i="152" s="1"/>
  <c r="AA11" i="47"/>
  <c r="H42" i="152" s="1"/>
  <c r="Z11" i="47"/>
  <c r="G42" i="152" s="1"/>
  <c r="Y11" i="47"/>
  <c r="F42" i="152" s="1"/>
  <c r="X11" i="47"/>
  <c r="E42" i="152" s="1"/>
  <c r="W11" i="47"/>
  <c r="D42" i="152" s="1"/>
  <c r="V11" i="47"/>
  <c r="C42" i="152" s="1"/>
  <c r="AD22" i="46"/>
  <c r="K41" i="152" s="1"/>
  <c r="AC22" i="46"/>
  <c r="J41" i="152" s="1"/>
  <c r="AB22" i="46"/>
  <c r="I41" i="152" s="1"/>
  <c r="AA22" i="46"/>
  <c r="H41" i="152" s="1"/>
  <c r="Z22" i="46"/>
  <c r="G41" i="152" s="1"/>
  <c r="Y22" i="46"/>
  <c r="F41" i="152" s="1"/>
  <c r="X22" i="46"/>
  <c r="E41" i="152" s="1"/>
  <c r="W22" i="46"/>
  <c r="D41" i="152" s="1"/>
  <c r="V22" i="46"/>
  <c r="C41" i="152" s="1"/>
  <c r="AD13" i="52"/>
  <c r="K40" i="152" s="1"/>
  <c r="AC13" i="52"/>
  <c r="J40" i="152" s="1"/>
  <c r="AB13" i="52"/>
  <c r="I40" i="152" s="1"/>
  <c r="AA13" i="52"/>
  <c r="H40" i="152" s="1"/>
  <c r="Z13" i="52"/>
  <c r="G40" i="152" s="1"/>
  <c r="Y13" i="52"/>
  <c r="F40" i="152" s="1"/>
  <c r="X13" i="52"/>
  <c r="E40" i="152" s="1"/>
  <c r="W13" i="52"/>
  <c r="D40" i="152" s="1"/>
  <c r="V13" i="52"/>
  <c r="C40" i="152" s="1"/>
  <c r="U13" i="52"/>
  <c r="B40" i="152" s="1"/>
  <c r="L40" i="152" s="1"/>
  <c r="AD11" i="44"/>
  <c r="K39" i="152" s="1"/>
  <c r="AC11" i="44"/>
  <c r="J39" i="152" s="1"/>
  <c r="AB11" i="44"/>
  <c r="I39" i="152" s="1"/>
  <c r="AA11" i="44"/>
  <c r="H39" i="152" s="1"/>
  <c r="Z11" i="44"/>
  <c r="G39" i="152" s="1"/>
  <c r="Y11" i="44"/>
  <c r="F39" i="152" s="1"/>
  <c r="X11" i="44"/>
  <c r="E39" i="152" s="1"/>
  <c r="W11" i="44"/>
  <c r="D39" i="152" s="1"/>
  <c r="V11" i="44"/>
  <c r="C39" i="152" s="1"/>
  <c r="U11" i="44"/>
  <c r="B39" i="152" s="1"/>
  <c r="L39" i="152" s="1"/>
  <c r="L38" i="152"/>
  <c r="AD11" i="43"/>
  <c r="K37" i="152" s="1"/>
  <c r="AC11" i="43"/>
  <c r="J37" i="152" s="1"/>
  <c r="AB11" i="43"/>
  <c r="I37" i="152" s="1"/>
  <c r="AA11" i="43"/>
  <c r="H37" i="152" s="1"/>
  <c r="Z11" i="43"/>
  <c r="G37" i="152" s="1"/>
  <c r="Y11" i="43"/>
  <c r="F37" i="152" s="1"/>
  <c r="X11" i="43"/>
  <c r="E37" i="152" s="1"/>
  <c r="W11" i="43"/>
  <c r="D37" i="152" s="1"/>
  <c r="V11" i="43"/>
  <c r="C37" i="152" s="1"/>
  <c r="U11" i="43"/>
  <c r="B37" i="152" s="1"/>
  <c r="L37" i="152" s="1"/>
  <c r="AD12" i="42"/>
  <c r="K36" i="152" s="1"/>
  <c r="AC12" i="42"/>
  <c r="J36" i="152" s="1"/>
  <c r="AB12" i="42"/>
  <c r="I36" i="152" s="1"/>
  <c r="AA12" i="42"/>
  <c r="H36" i="152" s="1"/>
  <c r="Z12" i="42"/>
  <c r="G36" i="152" s="1"/>
  <c r="Y12" i="42"/>
  <c r="F36" i="152" s="1"/>
  <c r="X12" i="42"/>
  <c r="E36" i="152" s="1"/>
  <c r="W12" i="42"/>
  <c r="D36" i="152" s="1"/>
  <c r="V12" i="42"/>
  <c r="C36" i="152" s="1"/>
  <c r="U12" i="42"/>
  <c r="B36" i="152" s="1"/>
  <c r="L36" i="152" s="1"/>
  <c r="U12" i="40"/>
  <c r="B34" i="152" s="1"/>
  <c r="L34" i="152" s="1"/>
  <c r="AD12" i="40"/>
  <c r="K34" i="152" s="1"/>
  <c r="AC12" i="40"/>
  <c r="J34" i="152" s="1"/>
  <c r="AB12" i="40"/>
  <c r="I34" i="152" s="1"/>
  <c r="AA12" i="40"/>
  <c r="H34" i="152" s="1"/>
  <c r="Z12" i="40"/>
  <c r="G34" i="152" s="1"/>
  <c r="Y12" i="40"/>
  <c r="F34" i="152" s="1"/>
  <c r="X12" i="40"/>
  <c r="E34" i="152" s="1"/>
  <c r="W12" i="40"/>
  <c r="D34" i="152" s="1"/>
  <c r="V12" i="40"/>
  <c r="C34" i="152" s="1"/>
  <c r="AD10" i="37"/>
  <c r="K32" i="152" s="1"/>
  <c r="AC10" i="37"/>
  <c r="J32" i="152" s="1"/>
  <c r="AB10" i="37"/>
  <c r="I32" i="152" s="1"/>
  <c r="AA10" i="37"/>
  <c r="H32" i="152" s="1"/>
  <c r="Z10" i="37"/>
  <c r="G32" i="152" s="1"/>
  <c r="Y10" i="37"/>
  <c r="F32" i="152" s="1"/>
  <c r="X10" i="37"/>
  <c r="E32" i="152" s="1"/>
  <c r="W10" i="37"/>
  <c r="D32" i="152" s="1"/>
  <c r="V10" i="37"/>
  <c r="C32" i="152" s="1"/>
  <c r="U10" i="37"/>
  <c r="B32" i="152" s="1"/>
  <c r="L32" i="152" s="1"/>
  <c r="AD11" i="29"/>
  <c r="K27" i="152" s="1"/>
  <c r="AC11" i="29"/>
  <c r="J27" i="152" s="1"/>
  <c r="AB11" i="29"/>
  <c r="I27" i="152" s="1"/>
  <c r="AA11" i="29"/>
  <c r="H27" i="152" s="1"/>
  <c r="Z11" i="29"/>
  <c r="G27" i="152" s="1"/>
  <c r="Y11" i="29"/>
  <c r="F27" i="152" s="1"/>
  <c r="X11" i="29"/>
  <c r="E27" i="152" s="1"/>
  <c r="W11" i="29"/>
  <c r="D27" i="152" s="1"/>
  <c r="V11" i="29"/>
  <c r="U11" i="29"/>
  <c r="B27" i="152" s="1"/>
  <c r="AD10" i="150"/>
  <c r="K26" i="152" s="1"/>
  <c r="AC10" i="150"/>
  <c r="J26" i="152" s="1"/>
  <c r="AB10" i="150"/>
  <c r="I26" i="152" s="1"/>
  <c r="AA10" i="150"/>
  <c r="H26" i="152" s="1"/>
  <c r="Z10" i="150"/>
  <c r="G26" i="152" s="1"/>
  <c r="Y10" i="150"/>
  <c r="F26" i="152" s="1"/>
  <c r="X10" i="150"/>
  <c r="E26" i="152" s="1"/>
  <c r="W10" i="150"/>
  <c r="D26" i="152" s="1"/>
  <c r="V10" i="150"/>
  <c r="C26" i="152" s="1"/>
  <c r="AD11" i="148"/>
  <c r="K24" i="152" s="1"/>
  <c r="AC11" i="148"/>
  <c r="J24" i="152" s="1"/>
  <c r="AB11" i="148"/>
  <c r="I24" i="152" s="1"/>
  <c r="AA11" i="148"/>
  <c r="H24" i="152" s="1"/>
  <c r="Z11" i="148"/>
  <c r="G24" i="152" s="1"/>
  <c r="Y11" i="148"/>
  <c r="F24" i="152" s="1"/>
  <c r="X11" i="148"/>
  <c r="E24" i="152" s="1"/>
  <c r="W11" i="148"/>
  <c r="D24" i="152" s="1"/>
  <c r="V11" i="148"/>
  <c r="AD11" i="145"/>
  <c r="K23" i="152" s="1"/>
  <c r="AC11" i="145"/>
  <c r="J23" i="152" s="1"/>
  <c r="AB11" i="145"/>
  <c r="I23" i="152" s="1"/>
  <c r="AA11" i="145"/>
  <c r="H23" i="152" s="1"/>
  <c r="Z11" i="145"/>
  <c r="G23" i="152" s="1"/>
  <c r="Y11" i="145"/>
  <c r="F23" i="152" s="1"/>
  <c r="X11" i="145"/>
  <c r="E23" i="152" s="1"/>
  <c r="W11" i="145"/>
  <c r="D23" i="152" s="1"/>
  <c r="V11" i="145"/>
  <c r="C23" i="152" s="1"/>
  <c r="U11" i="145"/>
  <c r="B23" i="152" s="1"/>
  <c r="L23" i="152" s="1"/>
  <c r="AD41" i="146"/>
  <c r="K22" i="152" s="1"/>
  <c r="AC41" i="146"/>
  <c r="J22" i="152" s="1"/>
  <c r="AB41" i="146"/>
  <c r="I22" i="152" s="1"/>
  <c r="AA41" i="146"/>
  <c r="H22" i="152" s="1"/>
  <c r="Z41" i="146"/>
  <c r="G22" i="152" s="1"/>
  <c r="Y41" i="146"/>
  <c r="F22" i="152" s="1"/>
  <c r="X41" i="146"/>
  <c r="E22" i="152" s="1"/>
  <c r="W41" i="146"/>
  <c r="D22" i="152" s="1"/>
  <c r="V41" i="146"/>
  <c r="AD14" i="48"/>
  <c r="K43" i="152" s="1"/>
  <c r="AC14" i="48"/>
  <c r="J43" i="152" s="1"/>
  <c r="AB14" i="48"/>
  <c r="I43" i="152" s="1"/>
  <c r="AA14" i="48"/>
  <c r="H43" i="152" s="1"/>
  <c r="Z14" i="48"/>
  <c r="G43" i="152" s="1"/>
  <c r="Y14" i="48"/>
  <c r="F43" i="152" s="1"/>
  <c r="X14" i="48"/>
  <c r="E43" i="152" s="1"/>
  <c r="W14" i="48"/>
  <c r="D43" i="152" s="1"/>
  <c r="V14" i="48"/>
  <c r="C43" i="152" s="1"/>
  <c r="L72" i="152" l="1"/>
  <c r="D53" i="152"/>
  <c r="U18" i="63"/>
  <c r="L53" i="152" s="1"/>
  <c r="U17" i="58"/>
  <c r="L48" i="152" s="1"/>
  <c r="C48" i="152"/>
  <c r="C27" i="152"/>
  <c r="U12" i="29"/>
  <c r="L27" i="152" s="1"/>
  <c r="C24" i="152"/>
  <c r="U12" i="148"/>
  <c r="L24" i="152" s="1"/>
  <c r="C22" i="152"/>
  <c r="U42" i="146"/>
  <c r="L22" i="152" s="1"/>
  <c r="C21" i="152"/>
  <c r="U32" i="18"/>
  <c r="L21" i="152" s="1"/>
  <c r="U30" i="109"/>
  <c r="L75" i="152" s="1"/>
  <c r="U13" i="16"/>
  <c r="L19" i="152" s="1"/>
  <c r="AD10" i="17"/>
  <c r="K20" i="152" s="1"/>
  <c r="AC10" i="17"/>
  <c r="J20" i="152" s="1"/>
  <c r="AB10" i="17"/>
  <c r="I20" i="152" s="1"/>
  <c r="AA10" i="17"/>
  <c r="H20" i="152" s="1"/>
  <c r="Z10" i="17"/>
  <c r="G20" i="152" s="1"/>
  <c r="Y10" i="17"/>
  <c r="F20" i="152" s="1"/>
  <c r="X10" i="17"/>
  <c r="E20" i="152" s="1"/>
  <c r="W10" i="17"/>
  <c r="D20" i="152" s="1"/>
  <c r="V10" i="17"/>
  <c r="C20" i="152" s="1"/>
  <c r="U10" i="17"/>
  <c r="B20" i="152" s="1"/>
  <c r="L20" i="152" s="1"/>
  <c r="AD11" i="133"/>
  <c r="K18" i="152" s="1"/>
  <c r="AC11" i="133"/>
  <c r="J18" i="152" s="1"/>
  <c r="AB11" i="133"/>
  <c r="I18" i="152" s="1"/>
  <c r="AA11" i="133"/>
  <c r="H18" i="152" s="1"/>
  <c r="Z11" i="133"/>
  <c r="G18" i="152" s="1"/>
  <c r="Y11" i="133"/>
  <c r="F18" i="152" s="1"/>
  <c r="X11" i="133"/>
  <c r="E18" i="152" s="1"/>
  <c r="W11" i="133"/>
  <c r="D18" i="152" s="1"/>
  <c r="V11" i="133"/>
  <c r="C18" i="152" s="1"/>
  <c r="U11" i="133"/>
  <c r="B18" i="152" s="1"/>
  <c r="L18" i="152" s="1"/>
  <c r="AD10" i="143"/>
  <c r="K17" i="152" s="1"/>
  <c r="AC10" i="143"/>
  <c r="J17" i="152" s="1"/>
  <c r="AB10" i="143"/>
  <c r="I17" i="152" s="1"/>
  <c r="AA10" i="143"/>
  <c r="H17" i="152" s="1"/>
  <c r="Z10" i="143"/>
  <c r="G17" i="152" s="1"/>
  <c r="Y10" i="143"/>
  <c r="F17" i="152" s="1"/>
  <c r="X10" i="143"/>
  <c r="E17" i="152" s="1"/>
  <c r="W10" i="143"/>
  <c r="D17" i="152" s="1"/>
  <c r="V10" i="143"/>
  <c r="C17" i="152" s="1"/>
  <c r="U10" i="143"/>
  <c r="B17" i="152" s="1"/>
  <c r="L17" i="152" s="1"/>
  <c r="AD11" i="144"/>
  <c r="K16" i="152" s="1"/>
  <c r="AC11" i="144"/>
  <c r="J16" i="152" s="1"/>
  <c r="AB11" i="144"/>
  <c r="I16" i="152" s="1"/>
  <c r="AA11" i="144"/>
  <c r="H16" i="152" s="1"/>
  <c r="Z11" i="144"/>
  <c r="G16" i="152" s="1"/>
  <c r="Y11" i="144"/>
  <c r="F16" i="152" s="1"/>
  <c r="X11" i="144"/>
  <c r="E16" i="152" s="1"/>
  <c r="W11" i="144"/>
  <c r="D16" i="152" s="1"/>
  <c r="V11" i="144"/>
  <c r="C16" i="152" s="1"/>
  <c r="U28" i="140"/>
  <c r="L13" i="152" s="1"/>
  <c r="U31" i="109" l="1"/>
  <c r="U22" i="142"/>
  <c r="L15" i="152" s="1"/>
  <c r="AD11" i="141"/>
  <c r="K12" i="152" s="1"/>
  <c r="AC11" i="141"/>
  <c r="J12" i="152" s="1"/>
  <c r="AB11" i="141"/>
  <c r="I12" i="152" s="1"/>
  <c r="AA11" i="141"/>
  <c r="H12" i="152" s="1"/>
  <c r="Z11" i="141"/>
  <c r="G12" i="152" s="1"/>
  <c r="Y11" i="141"/>
  <c r="F12" i="152" s="1"/>
  <c r="X11" i="141"/>
  <c r="E12" i="152" s="1"/>
  <c r="W11" i="141"/>
  <c r="D12" i="152" s="1"/>
  <c r="V11" i="141"/>
  <c r="U12" i="141" l="1"/>
  <c r="L12" i="152" s="1"/>
  <c r="C12" i="152"/>
  <c r="AD13" i="4"/>
  <c r="K10" i="152" s="1"/>
  <c r="AC13" i="4"/>
  <c r="J10" i="152" s="1"/>
  <c r="AB13" i="4"/>
  <c r="I10" i="152" s="1"/>
  <c r="AA13" i="4"/>
  <c r="H10" i="152" s="1"/>
  <c r="Z13" i="4"/>
  <c r="G10" i="152" s="1"/>
  <c r="Y13" i="4"/>
  <c r="F10" i="152" s="1"/>
  <c r="X13" i="4"/>
  <c r="E10" i="152" s="1"/>
  <c r="W13" i="4"/>
  <c r="D10" i="152" s="1"/>
  <c r="V13" i="4"/>
  <c r="AD12" i="128"/>
  <c r="K9" i="152" s="1"/>
  <c r="AC12" i="128"/>
  <c r="J9" i="152" s="1"/>
  <c r="AB12" i="128"/>
  <c r="I9" i="152" s="1"/>
  <c r="AA12" i="128"/>
  <c r="H9" i="152" s="1"/>
  <c r="Z12" i="128"/>
  <c r="G9" i="152" s="1"/>
  <c r="Y12" i="128"/>
  <c r="F9" i="152" s="1"/>
  <c r="X12" i="128"/>
  <c r="E9" i="152" s="1"/>
  <c r="W12" i="128"/>
  <c r="D9" i="152" s="1"/>
  <c r="V12" i="128"/>
  <c r="C9" i="152" s="1"/>
  <c r="U12" i="128"/>
  <c r="B9" i="152" s="1"/>
  <c r="AD12" i="129"/>
  <c r="K8" i="152" s="1"/>
  <c r="AC12" i="129"/>
  <c r="J8" i="152" s="1"/>
  <c r="AB12" i="129"/>
  <c r="I8" i="152" s="1"/>
  <c r="AA12" i="129"/>
  <c r="H8" i="152" s="1"/>
  <c r="Z12" i="129"/>
  <c r="G8" i="152" s="1"/>
  <c r="Y12" i="129"/>
  <c r="F8" i="152" s="1"/>
  <c r="X12" i="129"/>
  <c r="E8" i="152" s="1"/>
  <c r="W12" i="129"/>
  <c r="D8" i="152" s="1"/>
  <c r="AD75" i="131"/>
  <c r="K6" i="152" s="1"/>
  <c r="AC75" i="131"/>
  <c r="J6" i="152" s="1"/>
  <c r="AB75" i="131"/>
  <c r="I6" i="152" s="1"/>
  <c r="AA75" i="131"/>
  <c r="H6" i="152" s="1"/>
  <c r="Z75" i="131"/>
  <c r="G6" i="152" s="1"/>
  <c r="Y75" i="131"/>
  <c r="F6" i="152" s="1"/>
  <c r="X75" i="131"/>
  <c r="E6" i="152" s="1"/>
  <c r="W75" i="131"/>
  <c r="D6" i="152" s="1"/>
  <c r="V75" i="131"/>
  <c r="U74" i="131"/>
  <c r="AD12" i="127"/>
  <c r="K5" i="152" s="1"/>
  <c r="AC12" i="127"/>
  <c r="J5" i="152" s="1"/>
  <c r="AB12" i="127"/>
  <c r="I5" i="152" s="1"/>
  <c r="AA12" i="127"/>
  <c r="H5" i="152" s="1"/>
  <c r="Z12" i="127"/>
  <c r="G5" i="152" s="1"/>
  <c r="Y12" i="127"/>
  <c r="F5" i="152" s="1"/>
  <c r="X12" i="127"/>
  <c r="E5" i="152" s="1"/>
  <c r="W12" i="127"/>
  <c r="D5" i="152" s="1"/>
  <c r="L9" i="152" l="1"/>
  <c r="B76" i="152"/>
  <c r="U14" i="4"/>
  <c r="C10" i="152"/>
  <c r="U13" i="129"/>
  <c r="C6" i="152"/>
  <c r="C76" i="152" s="1"/>
  <c r="U76" i="131"/>
  <c r="U20" i="138"/>
  <c r="L11" i="152" s="1"/>
  <c r="AD15" i="126" l="1"/>
  <c r="K4" i="152" s="1"/>
  <c r="K76" i="152" s="1"/>
  <c r="AC15" i="126"/>
  <c r="J4" i="152" s="1"/>
  <c r="J76" i="152" s="1"/>
  <c r="AB15" i="126"/>
  <c r="I4" i="152" s="1"/>
  <c r="I76" i="152" s="1"/>
  <c r="AA15" i="126"/>
  <c r="H4" i="152" s="1"/>
  <c r="H76" i="152" s="1"/>
  <c r="H77" i="152" s="1"/>
  <c r="Z15" i="126"/>
  <c r="G4" i="152" s="1"/>
  <c r="G76" i="152" s="1"/>
  <c r="Y15" i="126"/>
  <c r="F4" i="152" s="1"/>
  <c r="F76" i="152" s="1"/>
  <c r="X15" i="126"/>
  <c r="E4" i="152" s="1"/>
  <c r="E76" i="152" s="1"/>
  <c r="W15" i="126"/>
  <c r="D4" i="152" l="1"/>
  <c r="D76" i="152" s="1"/>
  <c r="C77" i="152" s="1"/>
  <c r="U16" i="126"/>
  <c r="L4" i="152" s="1"/>
  <c r="F18" i="81"/>
  <c r="F13" i="52"/>
  <c r="J77" i="152" l="1"/>
  <c r="F77" i="152"/>
</calcChain>
</file>

<file path=xl/sharedStrings.xml><?xml version="1.0" encoding="utf-8"?>
<sst xmlns="http://schemas.openxmlformats.org/spreadsheetml/2006/main" count="5841" uniqueCount="1469">
  <si>
    <t>ลำดับ</t>
  </si>
  <si>
    <t>โครงการ/กิจกรรมหลัก</t>
  </si>
  <si>
    <t>กลุ่มเป้าหมาย</t>
  </si>
  <si>
    <t>ตัวชี้วัด</t>
  </si>
  <si>
    <t>งบประมาณ 
(บาท)/แหล่งงบประมาณ</t>
  </si>
  <si>
    <t>งบประมาณ(บาท)</t>
  </si>
  <si>
    <t>ไตรมาส1</t>
  </si>
  <si>
    <t>ไตรมาส2</t>
  </si>
  <si>
    <t>ไตรมาส3</t>
  </si>
  <si>
    <t>ไตรมาส4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</si>
  <si>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</si>
  <si>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</si>
  <si>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</si>
  <si>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</si>
  <si>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</si>
  <si>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</si>
  <si>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</si>
  <si>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</si>
  <si>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</si>
  <si>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</si>
  <si>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</si>
  <si>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</si>
  <si>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วัตถุประสงค์/ผลผลิต/ผลลัพธ์ ของโครงการ</t>
  </si>
  <si>
    <t>ผู้รับผิดชอบ
(ชื่อ/หน่วยงาน)</t>
  </si>
  <si>
    <t>แผนงานที่ 13 : การบริหารจัดการด้านการเงินการคลังสุขภาพ</t>
  </si>
  <si>
    <t>แผนงานที่ 14 : การพัฒนางานวิจัยและนวัตกรรมด้านสุขภาพ</t>
  </si>
  <si>
    <t xml:space="preserve">โครงการที่ </t>
  </si>
  <si>
    <t xml:space="preserve">แผนงานที่ 3 : การป้องกันควบคุมโรคและลดปัจจัยเสี่ยงด้านสุขภาพ
</t>
  </si>
  <si>
    <t xml:space="preserve">แผนงานที่ 2 : การพัฒนาคุณภาพชีวิตระดับอำเภอ
</t>
  </si>
  <si>
    <t xml:space="preserve">แผนงานที่ 4 : การบริหารจัดการสิ่งแวดล้อม
</t>
  </si>
  <si>
    <t xml:space="preserve">แผนงานที่ 5 : การพัฒนาระบบการแพทย์ปฐมภูมิ
</t>
  </si>
  <si>
    <t>ยุทธศาสตร์ที่ 2 ด้านบริการเป็นเลิศ (Service Excellence)</t>
  </si>
  <si>
    <t xml:space="preserve">แผนงานที่ 6 : การพัฒนาระบบบริการสุขภาพ (Service Plan)
</t>
  </si>
  <si>
    <t xml:space="preserve">แผนงานที่ 7 : การพัฒนาระบบบริการการแพทย์ฉุกเฉินครบวงจรและระบบการส่งต่อ
</t>
  </si>
  <si>
    <t>แผนงานที่ 9 : อุตสาหกรรมการแพทย์ครบวงจร การท่องเที่ยวเชิงสุขภาพ ความงาม และแพทย์แผนไทย</t>
  </si>
  <si>
    <t>ยุทธศาสตร์ที่ 3 ด้านบุคลากรเป็นเลิศ (People Excellence)</t>
  </si>
  <si>
    <t>แผนงานที่ 10 : การพัฒนาระบบบริหารจัดการกำลังคนด้านสุขภาพ</t>
  </si>
  <si>
    <t>ยุทธศาสตร์ที่ 4 ด้านบริหารเป็นเลิศด้วยธรรมาภิบาล (Governance Excellence)</t>
  </si>
  <si>
    <t>แผนงานที่ 11  : การพัฒนาระบบธรรมาภิบาลและองค์กรคุณภาพ</t>
  </si>
  <si>
    <t>แผนงานที่ 12 : การพัฒนาระบบข้อมูลสารสนเทศด้านสุขภาพ</t>
  </si>
  <si>
    <t xml:space="preserve">แผนยุทธศาสตร์ชาติ 20 ปี :  4) ด้านการสร้างโอกาสและความเสมอภาคทางสังคม   </t>
  </si>
  <si>
    <t xml:space="preserve">แผนแม่บทที่ ข้อ 2) พัฒนาระบบบริการและระบบบริหารจัดการสุขภาพ </t>
  </si>
  <si>
    <t>แผนแม่บทที่ ข้อ 8) ปรับปรุงการบริหารจัดการรายได้และรายจ่ายของภาครัฐ</t>
  </si>
  <si>
    <t>แผนยุทธศาสตร์ชาติ 20 ปี : 6) ด้านการปรับสมดุลและพัฒนาระบบการบริหารจัดการภาครัฐ</t>
  </si>
  <si>
    <t>แผนยุทธศาสตร์ชาติ 20 ปี : 4) ด้านการสร้างโอกาสและความเสมอภาคทางสังคม</t>
  </si>
  <si>
    <t>แผนยุทธศาสตร์ชาติ 20 ปี :</t>
  </si>
  <si>
    <t xml:space="preserve">ยุทธศาสตร์ที่ </t>
  </si>
  <si>
    <t xml:space="preserve">แผนแม่บทที่ ข้อ </t>
  </si>
  <si>
    <t xml:space="preserve">แผนงานที่ : 
</t>
  </si>
  <si>
    <t>หน่วยงาน : โรงพยาบาลกำแพงเพชร</t>
  </si>
  <si>
    <t>แผนแม่บท : ข้อ 2) พัฒนาระบบบริการและระบบบริหารการจัดการสุขภาพ</t>
  </si>
  <si>
    <t xml:space="preserve">แผนยุทธศาสตร์ชาติ 20 ปี :  ข้อ 4) ด้านการสร้างโอกาสและความเสมอภาคทางสังคม  </t>
  </si>
  <si>
    <t xml:space="preserve">แผนงานที่ 1 : การพัฒนาคุณภาพชีวิตคนไทยทุกกลุ่มวัย (ด้านสุขภาพ)
</t>
  </si>
  <si>
    <t>โครงการที่ 1 : โครงการพัฒนาและสร้างศักยภาพคนไทยทุกกลุ่มวัย</t>
  </si>
  <si>
    <t xml:space="preserve">แผนยุทธศาสตร์ชาติ 20 ปี : ข้อ 4) ด้านการสร้างโอกาสและความเสมอภาคทางสังคม  </t>
  </si>
  <si>
    <t>โครงการที่ 2 : โครงการพัฒนาความรอบรู้ด้านสุขภาพของประชากร</t>
  </si>
  <si>
    <t>แผนแม่บท : ข้อ 4) สร้างความเข้มแข็งของสถาบันทางสังคม ทุนทางวัฒนธรรม และความเข้มแข็งของชุมชน</t>
  </si>
  <si>
    <t xml:space="preserve">แผนยุทธศาสตร์ชาติ 20 ปี :  ข้อ 5) ด้านการสร้างการเติบโตบนคุณภาพชีวิตที่เป็นมิตรกับสิ่งแวดล้อม   </t>
  </si>
  <si>
    <t>แผนแม่บท : ข้อ 1) จัดระบบอนุรักษ์ ฟื้นฟูและป้องกันการทำลาย ทรัพยากรธรรมชาติ</t>
  </si>
  <si>
    <t xml:space="preserve">แผนยุทธศาสตร์ชาติ 20 ปี :  ข้อ 4) ด้านการสร้างโอกาสและความเสมอภาคทางสังคม   </t>
  </si>
  <si>
    <t xml:space="preserve">แผนแม่บท : ข้อ 2) พัฒนาระบบบริการและระบบบริหารจัดการสุขภาพ </t>
  </si>
  <si>
    <t xml:space="preserve">แผนยุทธศาสตร์ชาติ 20 ปี : ข้อ 4) ด้านการสร้างโอกาสและความเสมอภาคทางสังคม   </t>
  </si>
  <si>
    <t>แผนยุทธศาสตร์ชาติ 20 ปี : ข้อ 2) การสร้างความสามารถในการแข่งขัน</t>
  </si>
  <si>
    <t>แผนแม่บท : ข้อ 1) การพัฒนาสมรรถนะทางเศรษฐกิจ ส่งเสริมการค้า การลงทุน พัฒนาสู่ชาติการค้า</t>
  </si>
  <si>
    <t>แผนยุทธศาสตร์ชาติ 20 ปี : ข้อ 6) ด้านการปรับสมดุลและพัฒนาระบบการบริหารจัดการภาครัฐ</t>
  </si>
  <si>
    <t>แผนแม่บท : ข้อ 3) การพัฒนาระบบบริหารจัดการกำลังคนและพัฒนา บุคลากรภาครัฐ</t>
  </si>
  <si>
    <t xml:space="preserve">แผนแม่บท : ข้อ 4) การต่อต้านการทุจริตและประพฤติมิชอบ </t>
  </si>
  <si>
    <t>แผนงานที่ 11 : การพัฒนาระบบธรรมาภิบาลและองค์กรคุณภาพ</t>
  </si>
  <si>
    <t>แผนแม่บท : ข้อ 8) ปรับปรุงการบริหารจัดการรายได้และรายจ่ายของภาครัฐ</t>
  </si>
  <si>
    <t>แผนแม่บท : ข้อ 2) การวางระบบบริหารราชการแบบบูรณาการ</t>
  </si>
  <si>
    <t>แผนแม่บท : ข้อ 7) พัฒนาระบบการให้บริการประชาชนของหน่วยงานภาครัฐ</t>
  </si>
  <si>
    <t>1 คน</t>
  </si>
  <si>
    <t>6 คน</t>
  </si>
  <si>
    <t>พัฒนาบุคลากรที่ขึ้นมารับตำแหน่งที่สูงขึ้น และบุคลากรรุ่นต่อไปที่จะมาปฏิบัติหน้าที่ในตำแหน่งที่สูงขึ้น ให้มีความรู้ความสามารถ ที่จะปฏิบัติงานราชการได้อย่างถูกต้อง มีประสิทธฺภาพ 
โดยส่งบุคลากรไปศึกษาอบรม หลักสูตรต่างๆ ดังต่อไปนี้</t>
  </si>
  <si>
    <t>1. เพื่อพัฒนาศักยภาพบุคลากรที่เข้ามารับตำแหน่งงานที่สูงขึ้น
2. พัฒนาศักยภาพบุคลากร ที่จะเข้าสู่ตำแหน่งงานที่สูงขึ้นในอนาคต</t>
  </si>
  <si>
    <t>1. หัวหน้างาน หัวหน้ากลุ่มงาน ที่เข้ามารับตำแหน่งใหม่
2. เจ้าหน้าที่ที่เตรียมพร้อมเข้ารับตำแหน่ง หัวหน้างาน หัวหน้ากลุ่มงาน ในอนาคต</t>
  </si>
  <si>
    <t>ร้อยละของบุคลากรที่มีความพร้อมรองรับการเข้าสู่ตำแหน่งที่สูงขึ้น ได้รับการพัฒนา (ไม่น้อยกว่า 90)</t>
  </si>
  <si>
    <t>แผนปฏิบัติราชการและแผนงบประมาณ เครือข่ายโรงพยาบาลกำแพงเพชร ประจำปีงบประมาณ พ.ศ. 2565</t>
  </si>
  <si>
    <t>ยุทธศาสตร์ที่ 1 ด้านส่งเสริมสุขภาพ ป้องกันโรค และคุ้มครองผู้บริโภคเป็นเลิศ (PP and P Excellence)</t>
  </si>
  <si>
    <r>
      <rPr>
        <b/>
        <u/>
        <sz val="14"/>
        <color theme="1"/>
        <rFont val="TH SarabunPSK"/>
        <family val="2"/>
      </rPr>
      <t>ตัวชี้วัดหลัก</t>
    </r>
    <r>
      <rPr>
        <b/>
        <sz val="14"/>
        <color theme="1"/>
        <rFont val="TH SarabunPSK"/>
        <family val="2"/>
      </rPr>
      <t xml:space="preserve"> 51) ร้อยละของบุคลากรที่มีความพร้อมรองรับการเข้าสู่ตำแหน่งที่สูงขึ้น ได้รับการพัฒนา (ไม่น้อยกว่า 90)</t>
    </r>
  </si>
  <si>
    <t>อบรมหลักสูตรพัฒนารองผู้อำนวยการฝ่ายบริหาร โรงพยาบาลศูนย์/ โรงพยาบาลทั่วไป</t>
  </si>
  <si>
    <t>อบรมหลักสูตรการบริหารการพยาบาล</t>
  </si>
  <si>
    <t>อบรมหลักสูตรผู้บริหารสาธารณสุข ระดับต้น และระดับกลาง (6 คน x 50,000 บาท)</t>
  </si>
  <si>
    <t>อบรมหลักสูตรพัฒนารองผู้อำนวยการฝ่ายการแพทย์</t>
  </si>
  <si>
    <t>แผนปฏิบัติราชการและแผนงบประมาณ เครือข่ายโรงพยาบาลกำแพงเพชร ประจำปีงบประมาณ พ.ศ. 2566</t>
  </si>
  <si>
    <t>โครงการที่ 3 : โครงการพัฒนาคุณภาพชีวิตระดับอำเภอ (พชอ.)</t>
  </si>
  <si>
    <t>โครงการที่ 4 : โครงการพัฒนาระบบการตอบโต้ภาวะฉุกเฉินและภัยสุขภาพ</t>
  </si>
  <si>
    <t>โครงการที่ 5 : โครงการควบคุมโรคและภัยสุขภาพ</t>
  </si>
  <si>
    <t>โครงการที่ 7 : โครงการบริหารจัดการสิ่งแวดล้อม</t>
  </si>
  <si>
    <t>โครงการที่ 8 : โครงการพัฒนาระบบการแพทย์ปฐมภูมิ</t>
  </si>
  <si>
    <t>โครงการที่ 9 : โครงการพัฒนาเครือข่ายกำลังคนด้านสุขภาพ และ อสม.</t>
  </si>
  <si>
    <t>โครงการที่ 10 : โครงการพัฒนาระบบบริการสุขภาพ สาขา โรคไม่ติดต่อเรื้อรัง</t>
  </si>
  <si>
    <t>โครงการที่ 11 : โครงการพัฒนาระบบบริการโรคติดต่อ โรคอุบัติใหม่ และโรคอุบัติซ้ำ</t>
  </si>
  <si>
    <t>โครงการที่ 12 : โครงการป้องกันและควบคุมการดื้อยาต้านจุลชีพ และการใช้ยาอย่างสมเหตุสมผล</t>
  </si>
  <si>
    <t>โครงการที่ 12 : โครงการป้องกันและควบคุมการดื้อยา ต้านจุลชีพและการใช้ยาอย่างสมเหตุสมผล</t>
  </si>
  <si>
    <t>โครงการที่ 13 : โครงการพัฒนาระบบบริการสุขภาพ สาขาทารกแรกเกิด</t>
  </si>
  <si>
    <t>โครงการที่ 14 : โครงการการดูแลผู้ป่วยระยะท้ายแบบประคับประคอง และการดูแลผู้ป่วยกึ่งเฉียบพลัน</t>
  </si>
  <si>
    <t>โครงการที่ 15 : โครงการพัฒนาระบบบริการการแพทย์ แผนไทยและการแพทย์ทางเลือก</t>
  </si>
  <si>
    <t>โครงการที่ 16 : โครงการพัฒนาระบบบริการสุขภาพ สาขาสุขภาพจิตและจิตเวช</t>
  </si>
  <si>
    <t>โครงการที่ 17 : โครงการพัฒนาระบบบริการสุขภาพ 5 สาขาหลัก</t>
  </si>
  <si>
    <t>โครงการที่ 18 : โครงการพัฒนาระบบบริการสุขภาพ สาขา โรคหัวใจ</t>
  </si>
  <si>
    <t>โครงการที่ 19 : โครงการพัฒนาระบบบริการสุขภาพ สาขาโรคมะเร็ง</t>
  </si>
  <si>
    <t>โครงการที่ 20 : โครงการพัฒนาระบบบริการสุขภาพ สาขาโรคไต</t>
  </si>
  <si>
    <t>โครงการที่ 21 : โครงการพัฒนาระบบบริการสุขภาพ สาขาจักษุวิทยา</t>
  </si>
  <si>
    <t>โครงการที่ 22 : โครงการพัฒนาระบบบริการสุขภาพ สาขาปลูกถ่ายอวัยวะ</t>
  </si>
  <si>
    <t>โครงการที่ 23 : โครงการพัฒนาระบบบริการบำบัดรักษา ผู้ป่วยยาเสพติด</t>
  </si>
  <si>
    <t>โครงการที่ 24 : โครงการการบริบาลฟื้นสภาพระยะกลาง (Intermediate Care; IMC)</t>
  </si>
  <si>
    <t>โครงการที่ 25 : โครงการพัฒนาระบบบริการ One Day Surgery (ODS)</t>
  </si>
  <si>
    <t>โครงการที่ 25 : โครงการพัฒนาระบบบริการ One Day Surgery: ODS</t>
  </si>
  <si>
    <t>โครงการที่ 26 : โครงการกัญชาทางการแพทย์</t>
  </si>
  <si>
    <t>โครงการที่ 27 : โครงการพัฒนาระบบบริการการแพทย์ฉุกเฉินครบวงจรและระบบการส่งต่อ</t>
  </si>
  <si>
    <t>โครงการที่ 29 : โครงการพัฒนาการท่องเที่ยวเชิงสุขภาพ และการแพทย์</t>
  </si>
  <si>
    <t>โครงการที่ 30 : โครงการบริหารจัดการกำลังคนด้านสุขภาพ</t>
  </si>
  <si>
    <t>โครงการที่ 31 : โครงการ Happy MOPH กระทรวงสาธารณสุข กระทรวงแห่งความสุข</t>
  </si>
  <si>
    <t>โครงการที่ 32 : โครงการประเมินคุณธรรมความโปร่งใส</t>
  </si>
  <si>
    <t>โครงการที่ 33 : โครงการพัฒนาองค์กรคุณภาพ</t>
  </si>
  <si>
    <t>โครงการที่ 34 : โครงการพัฒนาระบบข้อมูลข่าวสารเทคโนโลยีสุขภาพแห่งชาติ</t>
  </si>
  <si>
    <t>โครงการที่ 35 : โครงการลดความเหลื่อมล้ำของ 3 กองทุน</t>
  </si>
  <si>
    <t>โครงการที่ 36 : โครงการบริหารจัดการด้านการเงินการคลัง</t>
  </si>
  <si>
    <t>โครงการที่ 37 : โครงการพัฒนางานวิจัย/นวัตกรรม ผลิตภัณฑ์สุขภาพ และเทคโนโลยีทางการแพทย์</t>
  </si>
  <si>
    <t>แผนงานที่ 8 : การพัฒนาตามโครงการพระราชดําริ โครงการเฉลิมพระเกียรติ และพื้นที่เฉพาะ</t>
  </si>
  <si>
    <t>โครงการที่ 28 : โครงการพระราชดําริ โครงการเฉลิมพระเกียรติ และโครงการพื้นที่เฉพาะ</t>
  </si>
  <si>
    <t>แผนงานที่</t>
  </si>
  <si>
    <t>โครงการที่</t>
  </si>
  <si>
    <r>
      <t xml:space="preserve">ยุทธศาสตร์ที่ 1 </t>
    </r>
    <r>
      <rPr>
        <b/>
        <sz val="14"/>
        <color rgb="FFFF0000"/>
        <rFont val="TH SarabunPSK"/>
        <family val="2"/>
      </rPr>
      <t xml:space="preserve">โรงพยาบาลกำแพงเพชร </t>
    </r>
    <r>
      <rPr>
        <b/>
        <sz val="14"/>
        <color theme="1"/>
        <rFont val="TH SarabunPSK"/>
        <family val="2"/>
      </rPr>
      <t>"พัฒนาระบบการบริการทางการแพทย์ที่มีคุณภาพและความปลอดภัยสูงสุด Medical Service Ultra safe"</t>
    </r>
  </si>
  <si>
    <r>
      <t xml:space="preserve">ยุทธศาสตร์ที่ 2 </t>
    </r>
    <r>
      <rPr>
        <b/>
        <sz val="14"/>
        <color rgb="FFFF0000"/>
        <rFont val="TH SarabunPSK"/>
        <family val="2"/>
      </rPr>
      <t>โรงพยาบาลกำแพงเพชร</t>
    </r>
    <r>
      <rPr>
        <b/>
        <sz val="14"/>
        <color theme="1"/>
        <rFont val="TH SarabunPSK"/>
        <family val="2"/>
      </rPr>
      <t xml:space="preserve"> "พัฒนาระบบการบริการทางการแพทย์ที่ความทันสมัย Ultra satisfied Ultra staff "</t>
    </r>
  </si>
  <si>
    <r>
      <t xml:space="preserve">ยุทธศาสตร์ที่ 3 </t>
    </r>
    <r>
      <rPr>
        <b/>
        <sz val="14"/>
        <color rgb="FFFF0000"/>
        <rFont val="TH SarabunPSK"/>
        <family val="2"/>
      </rPr>
      <t>โรงพยาบาลกำแพงเพชร</t>
    </r>
    <r>
      <rPr>
        <b/>
        <sz val="14"/>
        <color theme="1"/>
        <rFont val="TH SarabunPSK"/>
        <family val="2"/>
      </rPr>
      <t xml:space="preserve"> "การพัฒนาบุคลากรให้มีคุณภาพ ทำงานอย่างมีประสิทธิภาพและมีความสุข"</t>
    </r>
  </si>
  <si>
    <r>
      <t xml:space="preserve">ยุทธศาสตร์ที่ 4 </t>
    </r>
    <r>
      <rPr>
        <b/>
        <sz val="14"/>
        <color rgb="FFFF0000"/>
        <rFont val="TH SarabunPSK"/>
        <family val="2"/>
      </rPr>
      <t>โรงพยาบาลกำแพงเพชร</t>
    </r>
    <r>
      <rPr>
        <b/>
        <sz val="14"/>
        <color theme="1"/>
        <rFont val="TH SarabunPSK"/>
        <family val="2"/>
      </rPr>
      <t>"พัฒนาให้ประชาชนมีศักยภาพ ในการดูแลตนเองและครอบครัว"</t>
    </r>
  </si>
  <si>
    <r>
      <t xml:space="preserve">ยุทธศาสตร์ที่ 5 </t>
    </r>
    <r>
      <rPr>
        <b/>
        <sz val="14"/>
        <color rgb="FFFF0000"/>
        <rFont val="TH SarabunPSK"/>
        <family val="2"/>
      </rPr>
      <t>โรงพยาบาลกำแพงเพชร</t>
    </r>
    <r>
      <rPr>
        <b/>
        <sz val="14"/>
        <color theme="1"/>
        <rFont val="TH SarabunPSK"/>
        <family val="2"/>
      </rPr>
      <t xml:space="preserve"> "พัฒนาให้เป็นศูนย์การศึกษามาตรฐานสากล"</t>
    </r>
  </si>
  <si>
    <r>
      <t xml:space="preserve">ยุทธศาสตร์ที่ 6 </t>
    </r>
    <r>
      <rPr>
        <b/>
        <sz val="14"/>
        <color rgb="FFFF0000"/>
        <rFont val="TH SarabunPSK"/>
        <family val="2"/>
      </rPr>
      <t xml:space="preserve">โรงพยาบาลกำแพงเพชร </t>
    </r>
    <r>
      <rPr>
        <b/>
        <sz val="14"/>
        <color theme="1"/>
        <rFont val="TH SarabunPSK"/>
        <family val="2"/>
      </rPr>
      <t>"พัฒนาการระบบบริหารจัดการให้มีประสิทธิภาพ"</t>
    </r>
  </si>
  <si>
    <r>
      <t xml:space="preserve">โครงการที่ 1 : โครงการพัฒนาและสร้างศักยภาพคนไทยทุกกลุ่มวัย </t>
    </r>
    <r>
      <rPr>
        <b/>
        <sz val="14"/>
        <color rgb="FFFF0000"/>
        <rFont val="TH SarabunPSK"/>
        <family val="2"/>
      </rPr>
      <t>(ประเด็นเขต 3 : มหัศจรรย์ 2,500 วัน)</t>
    </r>
  </si>
  <si>
    <r>
      <rPr>
        <b/>
        <sz val="14"/>
        <color theme="1"/>
        <rFont val="TH SarabunPSK"/>
        <family val="2"/>
      </rPr>
      <t>KPI หลัก 1)</t>
    </r>
    <r>
      <rPr>
        <sz val="14"/>
        <color theme="1"/>
        <rFont val="TH SarabunPSK"/>
        <family val="2"/>
      </rPr>
      <t xml:space="preserve"> อัตราส่วนการตายมารดาไทยต่อการเกิดมีชีพแสนคน  (ไม่เกิน 17 ต่อแสนการเกิดมีชีพ)</t>
    </r>
  </si>
  <si>
    <r>
      <rPr>
        <b/>
        <sz val="14"/>
        <color theme="1"/>
        <rFont val="TH SarabunPSK"/>
        <family val="2"/>
      </rPr>
      <t xml:space="preserve">(เขต) KPI หลัก 3) </t>
    </r>
    <r>
      <rPr>
        <sz val="14"/>
        <color theme="1"/>
        <rFont val="TH SarabunPSK"/>
        <family val="2"/>
      </rPr>
      <t>ร้อยละเด็กปฐมวัยได้รับการคัดกรองแล้วพบว่าพัฒนาการล่าช้าแล้วได้รับการกระตุ้นพัฒนาการด้วย TIDA41 หรือเครื่องมือมาตรฐานอื่น จนมีพัฒนาการสมวัย (ร้อยละ 70)</t>
    </r>
  </si>
  <si>
    <r>
      <rPr>
        <b/>
        <sz val="14"/>
        <color theme="1"/>
        <rFont val="TH SarabunPSK"/>
        <family val="2"/>
      </rPr>
      <t xml:space="preserve">(สสจ.เดิม)PI 2.8) </t>
    </r>
    <r>
      <rPr>
        <sz val="14"/>
        <color theme="1"/>
        <rFont val="TH SarabunPSK"/>
        <family val="2"/>
      </rPr>
      <t>ร้อยละเด็ก 6-14 ปี สูงดีสมส่วน (ร้อยละ 66)</t>
    </r>
  </si>
  <si>
    <r>
      <rPr>
        <b/>
        <sz val="14"/>
        <color theme="1"/>
        <rFont val="TH SarabunPSK"/>
        <family val="2"/>
      </rPr>
      <t xml:space="preserve">KPI หลัก 4) </t>
    </r>
    <r>
      <rPr>
        <sz val="14"/>
        <color theme="1"/>
        <rFont val="TH SarabunPSK"/>
        <family val="2"/>
      </rPr>
      <t>อัตราการคลอดมีชีพในหญิงอายุ 15-19 ปี (ไม่เกิน 27 ต่อประชากรหญิงอายุ 15-19 ปี พันคน)</t>
    </r>
  </si>
  <si>
    <t xml:space="preserve">โครงการที่ 1 : โครงการพัฒนาและสร้างศักยภาพคนไทยทุกกลุ่มวัย </t>
  </si>
  <si>
    <r>
      <rPr>
        <b/>
        <sz val="14"/>
        <color theme="1"/>
        <rFont val="TH SarabunPSK"/>
        <family val="2"/>
      </rPr>
      <t xml:space="preserve">(MIS สสจ.) PI 5.5) </t>
    </r>
    <r>
      <rPr>
        <sz val="14"/>
        <color theme="1"/>
        <rFont val="TH SarabunPSK"/>
        <family val="2"/>
      </rPr>
      <t>ผู้สูงอายุได้รับการคัดกรองตาต้อกระจก (≥ 75)</t>
    </r>
  </si>
  <si>
    <r>
      <rPr>
        <b/>
        <sz val="14"/>
        <color theme="1"/>
        <rFont val="TH SarabunPSK"/>
        <family val="2"/>
      </rPr>
      <t>KPI หลัก 8)</t>
    </r>
    <r>
      <rPr>
        <sz val="14"/>
        <color theme="1"/>
        <rFont val="TH SarabunPSK"/>
        <family val="2"/>
      </rPr>
      <t xml:space="preserve"> อัตราความรอบรู้ด้านสุขภาพของประชาชน</t>
    </r>
  </si>
  <si>
    <r>
      <rPr>
        <b/>
        <sz val="14"/>
        <rFont val="TH SarabunPSK"/>
        <family val="2"/>
      </rPr>
      <t>KPI หลัก 9)</t>
    </r>
    <r>
      <rPr>
        <sz val="14"/>
        <rFont val="TH SarabunPSK"/>
        <family val="2"/>
      </rPr>
      <t xml:space="preserve"> ร้อยละของอำเภอผ่านเกณฑ์การประเมินการพัฒนาคุณภาพชีวิตที่มีคุณภาพ (ร้อยละ75) </t>
    </r>
  </si>
  <si>
    <r>
      <rPr>
        <b/>
        <sz val="14"/>
        <color theme="1"/>
        <rFont val="TH SarabunPSK"/>
        <family val="2"/>
      </rPr>
      <t xml:space="preserve">KPI หลัก 10) </t>
    </r>
    <r>
      <rPr>
        <sz val="14"/>
        <color theme="1"/>
        <rFont val="TH SarabunPSK"/>
        <family val="2"/>
      </rPr>
      <t>ระดับความสำเร็จของการพัฒนาระบบการแพทย์ฉุกเฉินและการจัดการภาวะฉุกเฉินด้านการแพทย์และสาธารณสุข (Emergency Care System and Pulblic Health Emergency Management)</t>
    </r>
  </si>
  <si>
    <t>โครงการที่ 6 : โครงการคุ้มครองผู้บริโภคด้านผลิตภัณฑ์สุขภาพและบริการสุขภาพ</t>
  </si>
  <si>
    <r>
      <t xml:space="preserve">KPI หลัก 13) </t>
    </r>
    <r>
      <rPr>
        <sz val="14"/>
        <color theme="1"/>
        <rFont val="TH SarabunPSK"/>
        <family val="2"/>
      </rPr>
      <t>ร้อยละผลิตภัณฑ์สุขภาพได้รับการส่งเสริมและได้รับการอนุญาต</t>
    </r>
  </si>
  <si>
    <r>
      <rPr>
        <b/>
        <sz val="14"/>
        <color theme="1"/>
        <rFont val="TH SarabunPSK"/>
        <family val="2"/>
      </rPr>
      <t xml:space="preserve">KPI หลัก 15) </t>
    </r>
    <r>
      <rPr>
        <sz val="14"/>
        <color theme="1"/>
        <rFont val="TH SarabunPSK"/>
        <family val="2"/>
      </rPr>
      <t xml:space="preserve"> ร้อยละของโรงพยาบาลที่พัฒนาอนามัยสิ่งแวดล้อมได้ตามเกณฑ์ GREEN &amp; CLEAN Hospital Challenge (ระดับมาตรฐานขึ้นไป)</t>
    </r>
  </si>
  <si>
    <r>
      <rPr>
        <b/>
        <sz val="14"/>
        <color theme="1"/>
        <rFont val="TH SarabunPSK"/>
        <family val="2"/>
      </rPr>
      <t>KPI หลัก 16)</t>
    </r>
    <r>
      <rPr>
        <sz val="14"/>
        <color theme="1"/>
        <rFont val="TH SarabunPSK"/>
        <family val="2"/>
      </rPr>
      <t xml:space="preserve"> จำนวนการจัดตั้งหน่วยบริการปฐมภูมิและเครือข่ายหน่วยบริการปฐมภูมิ ตาม พระราชบัญญัติระบบสุขภาพปฐมภูมิ พ.ศ. 2562 (3,000 หน่วย)</t>
    </r>
  </si>
  <si>
    <r>
      <rPr>
        <b/>
        <sz val="14"/>
        <color theme="1"/>
        <rFont val="TH SarabunPSK"/>
        <family val="2"/>
      </rPr>
      <t xml:space="preserve">KPI หลัก 17) </t>
    </r>
    <r>
      <rPr>
        <sz val="14"/>
        <color theme="1"/>
        <rFont val="TH SarabunPSK"/>
        <family val="2"/>
      </rPr>
      <t>จำนวนประชาชนคนไทย มีหมอประจำตัว 3 คน</t>
    </r>
  </si>
  <si>
    <r>
      <rPr>
        <b/>
        <sz val="14"/>
        <color theme="1"/>
        <rFont val="TH SarabunPSK"/>
        <family val="2"/>
      </rPr>
      <t xml:space="preserve">KPI หลัก 18) </t>
    </r>
    <r>
      <rPr>
        <sz val="14"/>
        <color theme="1"/>
        <rFont val="TH SarabunPSK"/>
        <family val="2"/>
      </rPr>
      <t>ร้อยละของชุมชนมีการดำเนินการจัดการสุขภาพที่เหมาะสมให้กับประชาชน</t>
    </r>
  </si>
  <si>
    <r>
      <rPr>
        <b/>
        <sz val="14"/>
        <rFont val="TH SarabunPSK"/>
        <family val="2"/>
      </rPr>
      <t xml:space="preserve">KPI หลัก 19) </t>
    </r>
    <r>
      <rPr>
        <sz val="14"/>
        <rFont val="TH SarabunPSK"/>
        <family val="2"/>
      </rPr>
      <t>ร้อยละอัตราตายของผู้ป่วยโรคหลอดเลือดสมองและที่ได้รับการรักษาใน Stroke Unit</t>
    </r>
  </si>
  <si>
    <r>
      <rPr>
        <b/>
        <sz val="14"/>
        <color rgb="FF212529"/>
        <rFont val="TH SarabunPSK"/>
        <family val="2"/>
      </rPr>
      <t>KPI หลัก 20)</t>
    </r>
    <r>
      <rPr>
        <sz val="14"/>
        <color rgb="FF212529"/>
        <rFont val="TH SarabunPSK"/>
        <family val="2"/>
      </rPr>
      <t xml:space="preserve"> อัตราความสำเร็จการรักษาผู้ป่วยวัณโรคปอดรายใหม่</t>
    </r>
  </si>
  <si>
    <r>
      <rPr>
        <b/>
        <sz val="14"/>
        <color theme="1"/>
        <rFont val="TH SarabunPSK"/>
        <family val="2"/>
      </rPr>
      <t>KPI หลัก 21)</t>
    </r>
    <r>
      <rPr>
        <sz val="14"/>
        <color theme="1"/>
        <rFont val="TH SarabunPSK"/>
        <family val="2"/>
      </rPr>
      <t xml:space="preserve"> ร้อยละจังหวัดที่ผ่านตามเกณฑ์พัฒนาสู่จังหวัดใช้ยาสมเหตุผล (RDU province) ตามเกณฑ์ที่กำหนด (ร้อยละ 50)</t>
    </r>
  </si>
  <si>
    <r>
      <rPr>
        <b/>
        <sz val="14"/>
        <color theme="1"/>
        <rFont val="TH SarabunPSK"/>
        <family val="2"/>
      </rPr>
      <t xml:space="preserve">KPI หลัก 22) </t>
    </r>
    <r>
      <rPr>
        <sz val="14"/>
        <color theme="1"/>
        <rFont val="TH SarabunPSK"/>
        <family val="2"/>
      </rPr>
      <t xml:space="preserve">อัตราการติดเชื้อดื้อยาในกระแสเลือด </t>
    </r>
  </si>
  <si>
    <r>
      <rPr>
        <b/>
        <sz val="14"/>
        <color theme="1"/>
        <rFont val="TH SarabunPSK"/>
        <family val="2"/>
      </rPr>
      <t>KPI หลัก 23)</t>
    </r>
    <r>
      <rPr>
        <sz val="14"/>
        <color theme="1"/>
        <rFont val="TH SarabunPSK"/>
        <family val="2"/>
      </rPr>
      <t xml:space="preserve"> อัตราตายทารกแรกเกิดอายุน้อยกว่าหรือเท่ากับ 28 วัน (&lt; 3.6 : 1000 ทารกเกิดมีชีพ)</t>
    </r>
  </si>
  <si>
    <r>
      <rPr>
        <b/>
        <sz val="14"/>
        <color theme="1"/>
        <rFont val="TH SarabunPSK"/>
        <family val="2"/>
      </rPr>
      <t>KPI หลัก 24)</t>
    </r>
    <r>
      <rPr>
        <sz val="14"/>
        <color theme="1"/>
        <rFont val="TH SarabunPSK"/>
        <family val="2"/>
      </rPr>
      <t xml:space="preserve"> ร้อยละการให้การดูแลตามแผนการดูแลล่วงหน้า (Advance Care Planning) ในผู้ป่วยประคับประคองอย่างมีคุณภาพ (≥ ร้อยละ 50)</t>
    </r>
  </si>
  <si>
    <r>
      <rPr>
        <b/>
        <sz val="14"/>
        <color theme="1"/>
        <rFont val="TH SarabunPSK"/>
        <family val="2"/>
      </rPr>
      <t xml:space="preserve">KPI หลัก 25) </t>
    </r>
    <r>
      <rPr>
        <sz val="14"/>
        <color theme="1"/>
        <rFont val="TH SarabunPSK"/>
        <family val="2"/>
      </rPr>
      <t>ร้อยละของจำนวนผู้ป่วยที่มีการวินิจฉัยโรคหลอดเลือดสมอง อัมพฤกษ์ อัมพาตระยะกลาง (Intermediate Care) ที่ได้รับการดูแลด้วยการแพทย์แผนไทยและการแพทย์ทางเลือกเพิ่มขึ้น</t>
    </r>
  </si>
  <si>
    <r>
      <rPr>
        <b/>
        <sz val="14"/>
        <color theme="1"/>
        <rFont val="TH SarabunPSK"/>
        <family val="2"/>
      </rPr>
      <t>KPI หลัก 26)</t>
    </r>
    <r>
      <rPr>
        <sz val="14"/>
        <color theme="1"/>
        <rFont val="TH SarabunPSK"/>
        <family val="2"/>
      </rPr>
      <t xml:space="preserve"> ร้อยละของประชาชนที่มารับบริการในระดับปฐมภูมิได้รับการรักษาด้วยการแพทย์แผนไทยและการแพทย์ทางเลือก</t>
    </r>
  </si>
  <si>
    <r>
      <rPr>
        <b/>
        <sz val="14"/>
        <color theme="1"/>
        <rFont val="TH SarabunPSK"/>
        <family val="2"/>
      </rPr>
      <t>KPI หลัก 27)</t>
    </r>
    <r>
      <rPr>
        <sz val="14"/>
        <color theme="1"/>
        <rFont val="TH SarabunPSK"/>
        <family val="2"/>
      </rPr>
      <t xml:space="preserve"> ร้อยละของผู้ป่วยซึมเศร้าเข้าถึงบริการสุขภาพจิต (≥ ร้อยละ 74)</t>
    </r>
  </si>
  <si>
    <r>
      <rPr>
        <b/>
        <sz val="14"/>
        <color theme="1"/>
        <rFont val="TH SarabunPSK"/>
        <family val="2"/>
      </rPr>
      <t xml:space="preserve">(MIS สสจ.) PI 29.1) </t>
    </r>
    <r>
      <rPr>
        <sz val="14"/>
        <color theme="1"/>
        <rFont val="TH SarabunPSK"/>
        <family val="2"/>
      </rPr>
      <t>ผู้ป่วยที่เข้ารับบริการตรวจรักษาที่ รพ.สต./PCC ได้รับการคัดกรองการติดเชื้อในกระแสเลือด (Early Warning sign)</t>
    </r>
  </si>
  <si>
    <r>
      <rPr>
        <b/>
        <sz val="14"/>
        <rFont val="TH SarabunPSK"/>
        <family val="2"/>
      </rPr>
      <t xml:space="preserve">KPI หลัก 29) </t>
    </r>
    <r>
      <rPr>
        <sz val="14"/>
        <rFont val="TH SarabunPSK"/>
        <family val="2"/>
      </rPr>
      <t>อัตราตายผู้ป่วยติดเชื้อในกระแสเลือดแบบรุนแรงชนิด community-acquired (น้อยกว่าร้อยละ 26)</t>
    </r>
  </si>
  <si>
    <r>
      <rPr>
        <b/>
        <sz val="14"/>
        <color theme="1"/>
        <rFont val="TH SarabunPSK"/>
        <family val="2"/>
      </rPr>
      <t xml:space="preserve">KPI หลัก 31) </t>
    </r>
    <r>
      <rPr>
        <sz val="14"/>
        <color theme="1"/>
        <rFont val="TH SarabunPSK"/>
        <family val="2"/>
      </rPr>
      <t xml:space="preserve"> อัตราตายของผู้โรคกล้ามเนื้อ หัวใจตายเฉียบพลันชนิด STEMI และการให้การรักษาตามมาตรฐานเวลาที่กำหนด</t>
    </r>
  </si>
  <si>
    <r>
      <rPr>
        <b/>
        <sz val="14"/>
        <color theme="1"/>
        <rFont val="TH SarabunPSK"/>
        <family val="2"/>
      </rPr>
      <t xml:space="preserve">KPI หลัก 32)  </t>
    </r>
    <r>
      <rPr>
        <sz val="14"/>
        <color theme="1"/>
        <rFont val="TH SarabunPSK"/>
        <family val="2"/>
      </rPr>
      <t>ร้อยละของผู้ที่ได้รับการคัดกรองมะเร็ง</t>
    </r>
  </si>
  <si>
    <r>
      <t xml:space="preserve">(MIS สสจ.) PI 32.1) </t>
    </r>
    <r>
      <rPr>
        <sz val="14"/>
        <color theme="1"/>
        <rFont val="TH SarabunPSK"/>
        <family val="2"/>
      </rPr>
      <t>ประชากรสตรี 30-60 ปี ได้รับการตรวจคัดกรองมะเร็งปากมดลูก (≥ 60)</t>
    </r>
  </si>
  <si>
    <r>
      <rPr>
        <b/>
        <sz val="14"/>
        <color theme="1"/>
        <rFont val="TH SarabunPSK"/>
        <family val="2"/>
      </rPr>
      <t>KPI หลัก 33)</t>
    </r>
    <r>
      <rPr>
        <sz val="14"/>
        <color theme="1"/>
        <rFont val="TH SarabunPSK"/>
        <family val="2"/>
      </rPr>
      <t xml:space="preserve"> ร้อยละผู้ป่วย CKD ที่มี eGFR ลดลงน้อยกว่า 5 ml/min/1.73m2/yr (≥ ร้อยละ 66)</t>
    </r>
  </si>
  <si>
    <r>
      <rPr>
        <b/>
        <sz val="14"/>
        <color theme="1"/>
        <rFont val="TH SarabunPSK"/>
        <family val="2"/>
      </rPr>
      <t xml:space="preserve">KPI หลัก 40) </t>
    </r>
    <r>
      <rPr>
        <sz val="14"/>
        <color theme="1"/>
        <rFont val="TH SarabunPSK"/>
        <family val="2"/>
      </rPr>
      <t>ร้อยละของหน่วยบริการสาธารณสุขที่มีการจัดบริการคลินิกกัญชาทางการแพทย์ แบบบูรณาการ (ร้อยละ 50)</t>
    </r>
  </si>
  <si>
    <r>
      <t xml:space="preserve">(MIS สสจ.) PI 40.1) </t>
    </r>
    <r>
      <rPr>
        <sz val="14"/>
        <color theme="1"/>
        <rFont val="TH SarabunPSK"/>
        <family val="2"/>
      </rPr>
      <t>ผู้ป่วย Pallative care ที่ได้รับการรักษาด้วยยากัญชาทางการแพทย์ (≥ 5)</t>
    </r>
  </si>
  <si>
    <r>
      <t xml:space="preserve">(MIS สสจ.) PI 40.2) </t>
    </r>
    <r>
      <rPr>
        <sz val="14"/>
        <color theme="1"/>
        <rFont val="TH SarabunPSK"/>
        <family val="2"/>
      </rPr>
      <t>ผู้ป่วยที่ได้รับการรักษาด้วยยากัญชาทางการแพทย์ เพิ่มขึ้นร้อยละ 5 จากปี 2564 (≥ 5)</t>
    </r>
  </si>
  <si>
    <r>
      <rPr>
        <b/>
        <sz val="14"/>
        <color theme="1"/>
        <rFont val="TH SarabunPSK"/>
        <family val="2"/>
      </rPr>
      <t xml:space="preserve">KPI หลัก 42) </t>
    </r>
    <r>
      <rPr>
        <sz val="14"/>
        <color theme="1"/>
        <rFont val="TH SarabunPSK"/>
        <family val="2"/>
      </rPr>
      <t xml:space="preserve"> ร้อยละของประชากรเข้าถึงบริการการแพทย์ฉุกเฉิน (ไม่ต่ำกว่าร้อยละ 26)</t>
    </r>
  </si>
  <si>
    <r>
      <rPr>
        <b/>
        <sz val="14"/>
        <color theme="1"/>
        <rFont val="TH SarabunPSK"/>
        <family val="2"/>
      </rPr>
      <t xml:space="preserve">(MIS สสจ.) PI 44.2) </t>
    </r>
    <r>
      <rPr>
        <sz val="14"/>
        <color theme="1"/>
        <rFont val="TH SarabunPSK"/>
        <family val="2"/>
      </rPr>
      <t>ผู้ต้องขังได้รับการตรวจคัดกรองสุขภาพช่องปาก( ≥</t>
    </r>
    <r>
      <rPr>
        <sz val="12.6"/>
        <color theme="1"/>
        <rFont val="TH SarabunPSK"/>
        <family val="2"/>
      </rPr>
      <t xml:space="preserve"> 60 )</t>
    </r>
  </si>
  <si>
    <r>
      <rPr>
        <b/>
        <sz val="14"/>
        <color theme="1"/>
        <rFont val="TH SarabunPSK"/>
        <family val="2"/>
      </rPr>
      <t xml:space="preserve">(MIS สสจ.) PI 44.3) </t>
    </r>
    <r>
      <rPr>
        <sz val="14"/>
        <color theme="1"/>
        <rFont val="TH SarabunPSK"/>
        <family val="2"/>
      </rPr>
      <t>ผู้ต้องขังได้รับบริการรักษาทางทันตกรรมอย่างน้อย 1 ครั้ง/ปี/คน( ≥</t>
    </r>
    <r>
      <rPr>
        <sz val="12.6"/>
        <color theme="1"/>
        <rFont val="TH SarabunPSK"/>
        <family val="2"/>
      </rPr>
      <t xml:space="preserve"> 30 )</t>
    </r>
  </si>
  <si>
    <r>
      <rPr>
        <b/>
        <sz val="14"/>
        <color theme="1"/>
        <rFont val="TH SarabunPSK"/>
        <family val="2"/>
      </rPr>
      <t xml:space="preserve">KPI หลัก 45) </t>
    </r>
    <r>
      <rPr>
        <sz val="14"/>
        <color theme="1"/>
        <rFont val="TH SarabunPSK"/>
        <family val="2"/>
      </rPr>
      <t>อัตราการเพิ่มขึ้นของจำนวนสถานประกอบการด้านการท่องเที่ยวเชิงสุขภาพที่ได้รับมาตรฐานตามที่กำหนด (เพิ่มขึ้นร้อยละ 5)</t>
    </r>
  </si>
  <si>
    <r>
      <rPr>
        <b/>
        <sz val="14"/>
        <color theme="1"/>
        <rFont val="TH SarabunPSK"/>
        <family val="2"/>
      </rPr>
      <t>KPI หลัก 46)</t>
    </r>
    <r>
      <rPr>
        <sz val="14"/>
        <color theme="1"/>
        <rFont val="TH SarabunPSK"/>
        <family val="2"/>
      </rPr>
      <t xml:space="preserve"> ร้อยละของศูนย์เวลเนส (Wellness Center)/ แหล่งท่องเที่ยวเชิงสุขภาพที่ได้รับการยกระดับแบบมีส่วนร่วม และสร้างสรรค์ด้านภูมิปัญญาการแพทย์แผนไทย การแพทย์ทางเลือก และสมุนไพรให้มีคุณค่าและมูลค่าสูงเพิ่มขึ้น</t>
    </r>
  </si>
  <si>
    <r>
      <rPr>
        <b/>
        <sz val="14"/>
        <color theme="1"/>
        <rFont val="TH SarabunPSK"/>
        <family val="2"/>
      </rPr>
      <t>KPI หลัก 50)</t>
    </r>
    <r>
      <rPr>
        <sz val="14"/>
        <color theme="1"/>
        <rFont val="TH SarabunPSK"/>
        <family val="2"/>
      </rPr>
      <t xml:space="preserve"> ร้อยละของส่วนราชการและหน่วยงานสังกัดกระทรวงสาธารณสุขผ่านเกณฑ์การตรวจสอบและประเมินผลฯ</t>
    </r>
  </si>
  <si>
    <r>
      <rPr>
        <b/>
        <sz val="14"/>
        <color theme="1"/>
        <rFont val="TH SarabunPSK"/>
        <family val="2"/>
      </rPr>
      <t>KPI หลัก 51)</t>
    </r>
    <r>
      <rPr>
        <sz val="14"/>
        <color theme="1"/>
        <rFont val="TH SarabunPSK"/>
        <family val="2"/>
      </rPr>
      <t xml:space="preserve"> ร้อยละความสำเร็จของการประเมินส่วนราชการในสังกัดสำนักงานปลัดกระทรวงสาธารณสุขที่ดำเนินการฯ (PMQA)</t>
    </r>
  </si>
  <si>
    <r>
      <rPr>
        <b/>
        <sz val="14"/>
        <color theme="1"/>
        <rFont val="TH SarabunPSK"/>
        <family val="2"/>
      </rPr>
      <t>KPI หลัก 53)</t>
    </r>
    <r>
      <rPr>
        <sz val="14"/>
        <color theme="1"/>
        <rFont val="TH SarabunPSK"/>
        <family val="2"/>
      </rPr>
      <t xml:space="preserve"> สถานบริการสังกัดสำนักงานปลัดกระทรวงสาธารณสุขที่ผ่านเกณฑ์การประเมินตามนโยบาย (Environment, Modernization and Smart Service) EMS</t>
    </r>
  </si>
  <si>
    <r>
      <rPr>
        <b/>
        <sz val="14"/>
        <color theme="1"/>
        <rFont val="TH SarabunPSK"/>
        <family val="2"/>
      </rPr>
      <t>KPI หลัก 55)</t>
    </r>
    <r>
      <rPr>
        <sz val="14"/>
        <color theme="1"/>
        <rFont val="TH SarabunPSK"/>
        <family val="2"/>
      </rPr>
      <t xml:space="preserve"> การให้บริการการแพทย์ทางไกลในผู้ป่วยกลุ่มเปราะบาง ผู้ป่วยโรคไม่ติดต่อเรื้อรัง</t>
    </r>
  </si>
  <si>
    <r>
      <rPr>
        <b/>
        <sz val="14"/>
        <color theme="1"/>
        <rFont val="TH SarabunPSK"/>
        <family val="2"/>
      </rPr>
      <t>KPI หลัก 56)</t>
    </r>
    <r>
      <rPr>
        <sz val="14"/>
        <color theme="1"/>
        <rFont val="TH SarabunPSK"/>
        <family val="2"/>
      </rPr>
      <t xml:space="preserve"> ความแตกต่างการใช้สิทธิ เมื่อไปใช้บริการผู้ป่วยในของผู้มีสิทธิในระบบหลักประกัน สุขภาพถ้วนหน้า (compliance rate)</t>
    </r>
  </si>
  <si>
    <r>
      <rPr>
        <b/>
        <sz val="14"/>
        <color theme="1"/>
        <rFont val="TH SarabunPSK"/>
        <family val="2"/>
      </rPr>
      <t>KPI หลัก 57)</t>
    </r>
    <r>
      <rPr>
        <sz val="14"/>
        <color theme="1"/>
        <rFont val="TH SarabunPSK"/>
        <family val="2"/>
      </rPr>
      <t xml:space="preserve"> ระดับความสำเร็จของการปรับปรุงสิทธิประโยชน์กลางการดูแลปฐมภูมิของระบบหลักประกันสุขภาพ 3 ระบบ</t>
    </r>
  </si>
  <si>
    <r>
      <rPr>
        <b/>
        <sz val="14"/>
        <color theme="1"/>
        <rFont val="TH SarabunPSK"/>
        <family val="2"/>
      </rPr>
      <t>KPI หลัก 58)</t>
    </r>
    <r>
      <rPr>
        <sz val="14"/>
        <color theme="1"/>
        <rFont val="TH SarabunPSK"/>
        <family val="2"/>
      </rPr>
      <t xml:space="preserve">  ร้อยละของหน่วยบริการที่ประสบภาวะวิกฤตทางการเงิน </t>
    </r>
  </si>
  <si>
    <r>
      <rPr>
        <b/>
        <sz val="14"/>
        <color theme="1"/>
        <rFont val="TH SarabunPSK"/>
        <family val="2"/>
      </rPr>
      <t>MIS สสจ. PI 58.1)</t>
    </r>
    <r>
      <rPr>
        <sz val="14"/>
        <color theme="1"/>
        <rFont val="TH SarabunPSK"/>
        <family val="2"/>
      </rPr>
      <t xml:space="preserve"> ร้อยละของหน่วยบริการที่ประสบภาวะวิกฤตทางการเงิน ระดับ 7 (≤ ร้อยละ 4) </t>
    </r>
  </si>
  <si>
    <r>
      <rPr>
        <b/>
        <sz val="14"/>
        <color theme="1"/>
        <rFont val="TH SarabunPSK"/>
        <family val="2"/>
      </rPr>
      <t>MIS สสจ. PI 58.2)</t>
    </r>
    <r>
      <rPr>
        <sz val="14"/>
        <color theme="1"/>
        <rFont val="TH SarabunPSK"/>
        <family val="2"/>
      </rPr>
      <t xml:space="preserve"> 58.2)  ร้อยละของหน่วยบริการที่ประสบภาวะวิกฤตทางการเงิน  ระดับ 6 (≤ ร้อยละ 6)</t>
    </r>
  </si>
  <si>
    <r>
      <rPr>
        <b/>
        <sz val="14"/>
        <color theme="1"/>
        <rFont val="TH SarabunPSK"/>
        <family val="2"/>
      </rPr>
      <t xml:space="preserve">(สสจ.เดิม) PI 5.4) </t>
    </r>
    <r>
      <rPr>
        <sz val="14"/>
        <color theme="1"/>
        <rFont val="TH SarabunPSK"/>
        <family val="2"/>
      </rPr>
      <t>ผู้สูงอายุมีพฤติกรรมสุขภาพที่พึงประสงค์ (ร้อยละ 50)</t>
    </r>
  </si>
  <si>
    <r>
      <rPr>
        <b/>
        <sz val="14"/>
        <color theme="1"/>
        <rFont val="TH SarabunPSK"/>
        <family val="2"/>
      </rPr>
      <t xml:space="preserve">(สสจ.เดิม) KPI </t>
    </r>
    <r>
      <rPr>
        <sz val="14"/>
        <color theme="1"/>
        <rFont val="TH SarabunPSK"/>
        <family val="2"/>
      </rPr>
      <t>สถานบริการทุกแห่งมีข้อมูลทะเบียนผู้พิการครอบคลุม ครบถ้วน (ร้อยละ 100)</t>
    </r>
  </si>
  <si>
    <r>
      <rPr>
        <b/>
        <sz val="14"/>
        <color theme="1"/>
        <rFont val="TH SarabunPSK"/>
        <family val="2"/>
      </rPr>
      <t xml:space="preserve">(สสจ.เดิม) KPI </t>
    </r>
    <r>
      <rPr>
        <sz val="14"/>
        <color theme="1"/>
        <rFont val="TH SarabunPSK"/>
        <family val="2"/>
      </rPr>
      <t>ร้อยละผู้พิการเข้าถึงบริการสุขภาพ (ร้อยละ 80)</t>
    </r>
  </si>
  <si>
    <r>
      <rPr>
        <b/>
        <sz val="14"/>
        <color theme="1"/>
        <rFont val="TH SarabunPSK"/>
        <family val="2"/>
      </rPr>
      <t>(สสจ.เดิม) PI</t>
    </r>
    <r>
      <rPr>
        <sz val="14"/>
        <color theme="1"/>
        <rFont val="TH SarabunPSK"/>
        <family val="2"/>
      </rPr>
      <t xml:space="preserve"> ผลิตภัณฑ์ที่มีส่วนผสมของกัญชา กัญชง ได้รับการส่งเสริมและได้รับการอนุญาต</t>
    </r>
  </si>
  <si>
    <r>
      <rPr>
        <b/>
        <sz val="14"/>
        <color theme="1"/>
        <rFont val="TH SarabunPSK"/>
        <family val="2"/>
      </rPr>
      <t>(สสจ.เดิม) PI</t>
    </r>
    <r>
      <rPr>
        <sz val="14"/>
        <color theme="1"/>
        <rFont val="TH SarabunPSK"/>
        <family val="2"/>
      </rPr>
      <t xml:space="preserve"> จำนวนประชาชนที่มีรายชื่ออยู่ในหน่วยบริการปฐมภูมิและเครือข่ายหน่วยบริการ ปฐมภูมิ ที่มีแพทย์เวชศาสตร์ครอบครัวหรือแพทย์ที่ผ่านการอบรมและคณะผู้ให้บริการสุขภาพปฐมภูมิ</t>
    </r>
  </si>
  <si>
    <r>
      <rPr>
        <b/>
        <sz val="14"/>
        <color theme="1"/>
        <rFont val="TH SarabunPSK"/>
        <family val="2"/>
      </rPr>
      <t>(สสจ.เดิม) PI</t>
    </r>
    <r>
      <rPr>
        <sz val="14"/>
        <color theme="1"/>
        <rFont val="TH SarabunPSK"/>
        <family val="2"/>
      </rPr>
      <t xml:space="preserve"> ผู้สูงอายุติดบ้านติดเตียงได้รับการดูแลจากหมอประจําตัว 3 คน ร้อยละ 80</t>
    </r>
  </si>
  <si>
    <r>
      <t xml:space="preserve">(สสจ.เดิม) PI </t>
    </r>
    <r>
      <rPr>
        <sz val="14"/>
        <color theme="1"/>
        <rFont val="TH SarabunPSK"/>
        <family val="2"/>
      </rPr>
      <t>ร้อยละของตำบลจัดการสุขภาพผ่านเกณฑ์การประเมินการพัฒนาคุณภาพชีวิตระดับ 3 ขึ้นไป</t>
    </r>
  </si>
  <si>
    <r>
      <t xml:space="preserve">(สสจ.เดิม) PI </t>
    </r>
    <r>
      <rPr>
        <sz val="14"/>
        <color theme="1"/>
        <rFont val="TH SarabunPSK"/>
        <family val="2"/>
      </rPr>
      <t>ร้อยละของผู้รับบริการ( OPD visit) ของ PCU เทียบกับ รพ.แม่ข่าย</t>
    </r>
  </si>
  <si>
    <r>
      <t>(สสจ.เดิม) PI  </t>
    </r>
    <r>
      <rPr>
        <sz val="14"/>
        <color theme="1"/>
        <rFont val="TH SarabunPSK"/>
        <family val="2"/>
      </rPr>
      <t>ร้อยละของการรับกลับจาก รพท. (refer back)</t>
    </r>
  </si>
  <si>
    <r>
      <t xml:space="preserve">(สสจ.เดิม) PI  </t>
    </r>
    <r>
      <rPr>
        <sz val="14"/>
        <rFont val="TH SarabunPSK"/>
        <family val="2"/>
      </rPr>
      <t>อัตราตายของผู้ป่วยโรคหลอดเลือดสมอง (Stroke :I60-I69) (&lt; ร้อยละ 7)</t>
    </r>
  </si>
  <si>
    <r>
      <t xml:space="preserve">(สสจ.เดิม) PI </t>
    </r>
    <r>
      <rPr>
        <sz val="14"/>
        <rFont val="TH SarabunPSK"/>
        <family val="2"/>
      </rPr>
      <t>ร้อยละการรักษาใน Stroke Unit: ร้อยละผู้ป่วยโรคหลอดเลือดสมอง (I60-I69) ที่มีอาการไม่เกิน 72 ชั่วโมง ได้รับการรักษาใน Stroke Unit (≥ ร้อยละ 60)</t>
    </r>
  </si>
  <si>
    <r>
      <t xml:space="preserve">(สสจ.เดิม) PI </t>
    </r>
    <r>
      <rPr>
        <sz val="14"/>
        <rFont val="TH SarabunPSK"/>
        <family val="2"/>
      </rPr>
      <t>ร้อยละผู้ป่วยโรคหลอดเลือดสมองตีบ/อุดตันระยะเฉียบพลัน(I63)ที่มีอาการไม่เกิน4.5 ชั่วโมงได้รับการรักษาด้วยยาละลายลิ่มเลือดทางหลอดเลือดดำภายใน60 นาที (door to needle time)</t>
    </r>
  </si>
  <si>
    <r>
      <rPr>
        <b/>
        <sz val="14"/>
        <color theme="1"/>
        <rFont val="TH SarabunPSK"/>
        <family val="2"/>
      </rPr>
      <t xml:space="preserve">(สสจ.เดิม) PI </t>
    </r>
    <r>
      <rPr>
        <sz val="14"/>
        <color theme="1"/>
        <rFont val="TH SarabunPSK"/>
        <family val="2"/>
      </rPr>
      <t>ร้อยละของผู้ป่วยนอกทั้งหมดที่ได้รับบริการ ตรวจ วินิจฉัย รักษาโรค และฟื้นฟูสภาพ ด้วยศาสตร์การแพทย์แผนไทยและการแพทย์ทางเลือก (ร้อยละ 21.5)</t>
    </r>
  </si>
  <si>
    <r>
      <rPr>
        <b/>
        <sz val="14"/>
        <color theme="1"/>
        <rFont val="TH SarabunPSK"/>
        <family val="2"/>
      </rPr>
      <t>KPI หลัก 30)</t>
    </r>
    <r>
      <rPr>
        <sz val="14"/>
        <color theme="1"/>
        <rFont val="TH SarabunPSK"/>
        <family val="2"/>
      </rPr>
      <t xml:space="preserve"> Refracture Rate </t>
    </r>
  </si>
  <si>
    <r>
      <t xml:space="preserve">(สสจ.เดิม) PI </t>
    </r>
    <r>
      <rPr>
        <sz val="14"/>
        <color theme="1"/>
        <rFont val="TH SarabunPSK"/>
        <family val="2"/>
      </rPr>
      <t>Refracture Rate น้อยกว่าร้อยละ 20 (ตัวชี้วัดนี้ใช้ได้ กรณีที่โรงพยาบาลนั้นทำโครงการมาแล้ว 1 ปี)</t>
    </r>
  </si>
  <si>
    <r>
      <t xml:space="preserve">(สสจ.เดิม) PI </t>
    </r>
    <r>
      <rPr>
        <sz val="14"/>
        <color theme="1"/>
        <rFont val="TH SarabunPSK"/>
        <family val="2"/>
      </rPr>
      <t>อัตราตายของผู้ป่วยโรคกล้ามเนื้อหัวใจตายเฉียบพลันชนิด STEMI (&lt; ร้อยละ 8)</t>
    </r>
  </si>
  <si>
    <r>
      <t xml:space="preserve">(สสจ.เดิม) PI </t>
    </r>
    <r>
      <rPr>
        <sz val="14"/>
        <color theme="1"/>
        <rFont val="TH SarabunPSK"/>
        <family val="2"/>
      </rPr>
      <t>ร้อยละของการให้การรักษาผู้ป่วย STEMI ได้ตามมาตรฐานเวลาที่กำหนด (≥ ร้อยละ 60)</t>
    </r>
  </si>
  <si>
    <r>
      <t xml:space="preserve">(สสจ.เดิม) PI </t>
    </r>
    <r>
      <rPr>
        <sz val="14"/>
        <color theme="1"/>
        <rFont val="TH SarabunPSK"/>
        <family val="2"/>
      </rPr>
      <t>ร้อยละของผู้ป่วย STEMI ที่ได้รับการทำ Primary PCI ได้ตามมาตรฐานเวลาที่กำหนด</t>
    </r>
  </si>
  <si>
    <r>
      <t xml:space="preserve">(สสจ.เดิม) PI </t>
    </r>
    <r>
      <rPr>
        <sz val="14"/>
        <color theme="1"/>
        <rFont val="TH SarabunPSK"/>
        <family val="2"/>
      </rPr>
      <t xml:space="preserve">ร้อยละของผู้ป่วย STEMI ที่ได้รับยาละลายลิ่มเลือดได้ตามมาตรฐานเวลาที่กำหนด </t>
    </r>
  </si>
  <si>
    <r>
      <rPr>
        <b/>
        <sz val="14"/>
        <color theme="1"/>
        <rFont val="TH SarabunPSK"/>
        <family val="2"/>
      </rPr>
      <t>KPI หลัก 34)</t>
    </r>
    <r>
      <rPr>
        <sz val="14"/>
        <color theme="1"/>
        <rFont val="TH SarabunPSK"/>
        <family val="2"/>
      </rPr>
      <t xml:space="preserve"> ร้อยละผู้ป่วยต้อกระจกชนิดบอด (Blinding Cataract) ได้รับการผ่าตัด ภายใน 30 วัน (≥ ร้อยละ 85)</t>
    </r>
  </si>
  <si>
    <r>
      <rPr>
        <b/>
        <sz val="14"/>
        <color theme="1"/>
        <rFont val="TH SarabunPSK"/>
        <family val="2"/>
      </rPr>
      <t xml:space="preserve">KPI หลัก 36) + MIS สสจ.
</t>
    </r>
    <r>
      <rPr>
        <sz val="14"/>
        <color theme="1"/>
        <rFont val="TH SarabunPSK"/>
        <family val="2"/>
      </rPr>
      <t>ร้อยละของผู้ป่วยยาเสพติดที่เข้าสู่กระบวนการบำบัดรักษา ได้รับการดูแลอย่างมีคุณภาพอย่างต่อเนื่องจนถึงการติดตาม (Retention Rate) (ร้อยละ 60 /Retention rate ระบบสมัครใจ)</t>
    </r>
  </si>
  <si>
    <r>
      <rPr>
        <b/>
        <sz val="14"/>
        <color theme="1"/>
        <rFont val="TH SarabunPSK"/>
        <family val="2"/>
      </rPr>
      <t xml:space="preserve">KPI หลัก 38)+สสจ.เดิม </t>
    </r>
    <r>
      <rPr>
        <sz val="14"/>
        <color theme="1"/>
        <rFont val="TH SarabunPSK"/>
        <family val="2"/>
      </rPr>
      <t>ร้อยละของผู้ป่วยที่เข้ารับการผ่าตัด แบบ One Day Surgery (≥ ร้อยละ 20 ของจำนวนผู้ป่วยทั้ง หมดต่อปี ในกลุ่มโรคที่ให้บริการ ODS)</t>
    </r>
  </si>
  <si>
    <r>
      <t xml:space="preserve">สสจ.เดิม PI  </t>
    </r>
    <r>
      <rPr>
        <sz val="14"/>
        <color theme="1"/>
        <rFont val="TH SarabunPSK"/>
        <family val="2"/>
      </rPr>
      <t>มูลค่าการใช้ยาสมุนไพรในเมืองสมุนไพรและจังหวัด ในเขตสุขภาพเพิ่มขึ้น (ร้อยละ 4)</t>
    </r>
  </si>
  <si>
    <t xml:space="preserve"> </t>
  </si>
  <si>
    <r>
      <rPr>
        <b/>
        <sz val="14"/>
        <rFont val="TH SarabunPSK"/>
        <family val="2"/>
      </rPr>
      <t>สสจ.เดิม PI</t>
    </r>
    <r>
      <rPr>
        <sz val="14"/>
        <rFont val="TH SarabunPSK"/>
        <family val="2"/>
      </rPr>
      <t xml:space="preserve"> ร้อยละของเขตสุขภาพที่มีการบริหารจัดการกำลังคนที่มีประสิทธิภาพ (มีตำแหน่งว่างคงเหลือ ไม่เกินร้อยละ 4 (≥9 เขตสุขภาพผ่านเกณฑ์))</t>
    </r>
  </si>
  <si>
    <r>
      <rPr>
        <b/>
        <sz val="14"/>
        <rFont val="TH SarabunPSK"/>
        <family val="2"/>
      </rPr>
      <t>KPI หลัก 47)</t>
    </r>
    <r>
      <rPr>
        <sz val="14"/>
        <rFont val="TH SarabunPSK"/>
        <family val="2"/>
      </rPr>
      <t xml:space="preserve"> ร้อยละของเขตสุขภาพที่มีการบริหารจัดการกำลังคนที่มีประสิทธิภาพ </t>
    </r>
  </si>
  <si>
    <r>
      <t xml:space="preserve">สสจ.เดิม PI </t>
    </r>
    <r>
      <rPr>
        <sz val="14"/>
        <rFont val="TH SarabunPSK"/>
        <family val="2"/>
      </rPr>
      <t>ร้อยละของบุคลากรที่มีความพร้อมรองรับการเข้าสู่ตำแหน่งที่สูงขึ้น ได้รับการพัฒนา (ไม่น้อยกว่าร้อยละ 90)</t>
    </r>
  </si>
  <si>
    <r>
      <rPr>
        <b/>
        <sz val="14"/>
        <color theme="1"/>
        <rFont val="TH SarabunPSK"/>
        <family val="2"/>
      </rPr>
      <t xml:space="preserve">KPI หลัก 49) </t>
    </r>
    <r>
      <rPr>
        <sz val="14"/>
        <color theme="1"/>
        <rFont val="TH SarabunPSK"/>
        <family val="2"/>
      </rPr>
      <t xml:space="preserve">ร้อยละของหน่วยงานในสังกัดกระทรวงสาธารณสุขผ่านเกณฑ์การประเมิน ITA </t>
    </r>
  </si>
  <si>
    <r>
      <rPr>
        <b/>
        <sz val="14"/>
        <color theme="1"/>
        <rFont val="TH SarabunPSK"/>
        <family val="2"/>
      </rPr>
      <t xml:space="preserve">(MIS สสจ.) PI </t>
    </r>
    <r>
      <rPr>
        <sz val="14"/>
        <color theme="1"/>
        <rFont val="TH SarabunPSK"/>
        <family val="2"/>
      </rPr>
      <t>การตรวจติดตามกลุ่มสงสัยป่วยโรคความดันโลหิตสูง (≥</t>
    </r>
    <r>
      <rPr>
        <sz val="12.6"/>
        <color theme="1"/>
        <rFont val="TH SarabunPSK"/>
        <family val="2"/>
      </rPr>
      <t xml:space="preserve"> 80)</t>
    </r>
  </si>
  <si>
    <r>
      <rPr>
        <b/>
        <sz val="14"/>
        <color theme="1"/>
        <rFont val="TH SarabunPSK"/>
        <family val="2"/>
      </rPr>
      <t>(MIS สสจ.) PI</t>
    </r>
    <r>
      <rPr>
        <sz val="14"/>
        <color theme="1"/>
        <rFont val="TH SarabunPSK"/>
        <family val="2"/>
      </rPr>
      <t xml:space="preserve"> ผู้ป่วยโรคความดันโลหิตสูงที่ควบคุมโรคได้ดี (≥</t>
    </r>
    <r>
      <rPr>
        <sz val="12.6"/>
        <color theme="1"/>
        <rFont val="TH SarabunPSK"/>
        <family val="2"/>
      </rPr>
      <t xml:space="preserve"> 60)</t>
    </r>
  </si>
  <si>
    <t>การซ้อมแผนรับอุบัติภัยหมู่</t>
  </si>
  <si>
    <t>เพื่อให้แพทย์ พยาบาล และเจ้าหน้าที่ทุกระดับ มีความรู้ ทักษะ และมีความมั่นใจ ในการดูแลผู้ประสบเหตุจำนวนมากได้อย่างมีระบบและมีประสิทธิภาพ</t>
  </si>
  <si>
    <t>เจ้าหน้าที่โรงพยาบาลกำแพงเพชรและเจ้าหน้าที่กู้ภัย</t>
  </si>
  <si>
    <t>อบรมการช่วยเหลือผู้ป่วยอุบัติเหตุ ณ จุดเกิดเหตุ</t>
  </si>
  <si>
    <t>เพื่อให้แพทย์ พยาบาลวิชาชีพ เวชกิจฉุกเฉิน  มีความรู้ และทักษะ ในการช่วยเหลือผู้ป่วยอุบัติเหตุ ณ จุดเกิดเหตุ</t>
  </si>
  <si>
    <t xml:space="preserve">แพทย์ พยาบาลวิชาชีพ เวชกิจฉุกเฉินของโรงพยาบาลกำแพงเพชรและโรงพยาบาลชุมชน  </t>
  </si>
  <si>
    <t>ร้อยละบุคลากรที่เข้าร่วมกิจกรรม &gt; ร้อยละ 60</t>
  </si>
  <si>
    <t>อบรมให้ความรู้เกี่ยวกับการวางแผนทางการเงิน</t>
  </si>
  <si>
    <t>ไม่ใช้งบประมาณ</t>
  </si>
  <si>
    <t xml:space="preserve">1.เพื่อทำให้ผู้เรียนเกิดการตระหนักรู้ตัวเองกับการเปลี่ยนแปลง และพร้อมรับการเปลี่ยนแปลง พร้อมจูงใจทีมงานให้เผชิญกับการเปลี่ยนแปลงในฐานะผู้นำ
2.เพื่อให้ผู้เรียนได้แนวทางในการพัฒนาตัวเองในฐานะผู้นำการเปลี่ยนแปลง และสามารถประยุกต์ใช้กับเหตุการณ์จริงของตัวเองในทันที 
3.เพื่อให้ผู้เรียนมีทักษะและกระบวนการโค้ช ที่ทำให้ทีมงานมีสมรรถนะ (Competency) ที่พร้อมกับการเปลี่ยนแปลง และสร้างผลงานบรรลุเป้าหมายได้ 
4.เพื่อทำให้ผู้เรียนได้สร้างกรอบความคิด (Mindset) ของตัวเองใหม่ ให้สามารถเป็นผู้นำการเปลี่ยนแปลงขององค์กรได้อย่างมั่นใจ </t>
  </si>
  <si>
    <t>โครงการพัฒนาและซ้อมแผนบริหารความต่อเนื่องในการดำเนินงานภายใต้สถานการณ์ฉุกเฉินของระบบเทคโนโลยีสารสนเทศ</t>
  </si>
  <si>
    <t>เพื่อสร้างความเชื่อมั่นให้กับผู้รับบริการ และบุคลากรปฏิบัติงานในขณะเกิดจากสภาวะวิกฤตหรือสถานการณ์ฉุกเฉินต่างๆ ที่ทำให้ระบบเทคโนโลยีสารสนเทศไม่พร้อมใช้งาน</t>
  </si>
  <si>
    <t>หน่วยงานที่เกี่ยวข้อง</t>
  </si>
  <si>
    <t>1. มีการซ้อมแผนบริหารความต่อเนื่องในการดำเนินงานภายใต้สถานการณ์ฉุกเฉินของระบบเทคโนโลยีสารสนเทศ ในทุกหน่วยงานที่เกี่ยวข้อง (อย่างน้อยปีละ 1 ครั้ง)
2. หน่วยงานที่เกี่ยวข้องต้องรับทราบรับรู้เข้าใจแผนบริหารความต่อเนื่องในการดำเนินงานภายใต้สถานการณ์ฉุกเฉินของระบบเทคโนโลยีสารสนเทศ (ไม่น้อยกว่าร้อยละ 95)</t>
  </si>
  <si>
    <t xml:space="preserve">ประชุมคณะทำงานและรับการตรวจเยี่ยมสำรวจเพื่อการรับรองคุณภาพต่อเนื่อง (Re-Accreditation) </t>
  </si>
  <si>
    <t>ประชุมคณะทำงานและรับการตรวจประเมินคุณภาพทักษะการเจาะเก็บโลหิตและทักษะการปั่นแยกส่วนประกอบโลหิต</t>
  </si>
  <si>
    <t>เพื่อรับการตรวจประเมินคุณภาพทักษะการเจาะเก็บโลหิตและทักษะการปั่นแยกส่วนประกอบโลหิตและรับรองคุณภาพ ตามมาตรฐานศูนย์บริการโลหิตแห่งชาติ สภากาชาดไทย</t>
  </si>
  <si>
    <t>โครงการประชุมวิชาการ ห้องปฏิบัติการพยาบาลร่วมใจผู้ป่วยปลอดภัยได้คุณภาพ</t>
  </si>
  <si>
    <t>ประชาชนได้รับการดูแลรักษาที่ทันสมัย สร้างความพึงพอใจของผู้รับบริการ โดยบุคลากรที่มีสมรรถนะสูง</t>
  </si>
  <si>
    <t>แพทย์, พยาบาล</t>
  </si>
  <si>
    <t>1. MIS complication &lt;1% 
2. จำนวนผู้ป่วยผ่าตัด ODS &gt;25%
3. คะแนนพึงพอใจผู้รับบริการผ่าตัด ODS  &amp; MIS ระดับดี &gt;80%</t>
  </si>
  <si>
    <t>เพื่อสร้างความรู้ความเข้าใจ SIMPLE ของ Patient Safety ในด้านที่เกี่ยวข้องและสามารถปฏิบัติตาม SIMPLE ได้อย่างถูกต้อง</t>
  </si>
  <si>
    <t>บุคลากรโรงพยาบาลกำแพงเพชร</t>
  </si>
  <si>
    <t>โครงการประชุมเชิงปฏิบัติการด้านการป้องกันและควบคุมการติดเชื้อในโรงพยาบาล ประจำปี 2566โรงพยาบาลกำแพงเพชร (IC day)</t>
  </si>
  <si>
    <t xml:space="preserve">เพื่อสร้างความรู้ความเข้าใจด้านการป้องกันและควบคุมการติดเชื้อในโรงพยาบาล </t>
  </si>
  <si>
    <t>1. ผ่านการประเมินผลการความรู้หลังเข้าอบรม มากกว่าร้อยละ 80      
2.ร้อยละการติดตามแนวทางปฏิบัติตามด้านการป้องกันและควบคุมการติดเชื้อ IC round มากกว่า 80</t>
  </si>
  <si>
    <t>เพื่อให้ผู้เข้าร่วมโครงการฯ มีความรู้ ความเข้าใจ ถึงนโยบายผู้บริหารด้านการพัฒนาคุณภาพที่สำคัญในโรงพยาบาลกำแพงเพชร</t>
  </si>
  <si>
    <t>เพื่อธำรงรักษาระดับคุณภาพตามมาตรฐาน HA โรงพยาบาล</t>
  </si>
  <si>
    <t xml:space="preserve">คณะกรรมการบริหาร ประธานและเลขาฯ ทีม PCT และทีมเฉพาะด้าน หัวหน้าตึก รองหัวหน้าตึก  หัวหน้างาน  รองหัวหน้างาน ผู้รับผิดชอบงานคุณภาพของแต่ละตึกหรือแต่ละหน่วยงาน บุคลากรโรงพยาบาลกำแพงเพชร
</t>
  </si>
  <si>
    <r>
      <rPr>
        <b/>
        <sz val="14"/>
        <rFont val="TH SarabunPSK"/>
        <family val="2"/>
      </rPr>
      <t>KPI หลัก 52)</t>
    </r>
    <r>
      <rPr>
        <sz val="14"/>
        <rFont val="TH SarabunPSK"/>
        <family val="2"/>
      </rPr>
      <t xml:space="preserve"> ร้อยละของโรงพยาบาลสังกัดกระทรวงสาธารณสุขมีคุณภาพมาตรฐานผ่านการรับรอง HA ขั้น 3
</t>
    </r>
    <r>
      <rPr>
        <b/>
        <sz val="14"/>
        <rFont val="TH SarabunPSK"/>
        <family val="2"/>
      </rPr>
      <t>สสจ.เดิม</t>
    </r>
    <r>
      <rPr>
        <sz val="14"/>
        <rFont val="TH SarabunPSK"/>
        <family val="2"/>
      </rPr>
      <t xml:space="preserve"> PI ร้อยละของ รพ.สต. ที่ผ่านเกณฑ์การพัฒนาคุณภาพ รพ.สต. ติดดาว (ร้อยละ 75)</t>
    </r>
  </si>
  <si>
    <t xml:space="preserve"> โครงการประชุมเชิงปฏิบัติการเพื่อรับการประเมินคุณภาพ (Re-Accreditation) รพ.กพ.
ครั้งที่ 5</t>
  </si>
  <si>
    <t>โครงการประกวดผลงานเพื่อพัฒนาคุณภาพ รพ.กพ. ประจำปี 2566</t>
  </si>
  <si>
    <t>เพื่อเป็นการกระตุ้น ส่งเสริม และเป็นเวทีในการนำเสนอ แลกเปลี่ยนเรียนรู้การพัฒนาคุณภาพ</t>
  </si>
  <si>
    <t>ทีมคุณภาพ และหน่วยงานทุกหน่วยงานในโรงพยาบาลกำแพงเพชร</t>
  </si>
  <si>
    <r>
      <rPr>
        <b/>
        <sz val="14"/>
        <color theme="1"/>
        <rFont val="TH SarabunPSK"/>
        <family val="2"/>
      </rPr>
      <t xml:space="preserve">KPI หลัก 59) </t>
    </r>
    <r>
      <rPr>
        <sz val="14"/>
        <color theme="1"/>
        <rFont val="TH SarabunPSK"/>
        <family val="2"/>
      </rPr>
      <t xml:space="preserve">จำนวนนวัตกรรมหรือเทคโนโลยีสุขภาพที่คิดค้นใหม่หรือที่พัฒนาต่อยอด
</t>
    </r>
    <r>
      <rPr>
        <b/>
        <sz val="14"/>
        <color theme="1"/>
        <rFont val="TH SarabunPSK"/>
        <family val="2"/>
      </rPr>
      <t xml:space="preserve">สสจ.เดิม </t>
    </r>
    <r>
      <rPr>
        <sz val="14"/>
        <color theme="1"/>
        <rFont val="TH SarabunPSK"/>
        <family val="2"/>
      </rPr>
      <t>PI จำนวนนวัตกรรมหรือเทคโนโลยีสุขภาพที่คิดค้นใหม่ หรือที่พัฒนาต่อยอด (≥  12 เรื่อง)</t>
    </r>
  </si>
  <si>
    <t xml:space="preserve">โครงการรับการตรวจประเมิน EXTERNAL AUDIT  มาตรฐานห้องปฏิบัติการทางรังสีวินิจฉัย (MOPH XRAY Standard) กระทรวงสาธารณสุข </t>
  </si>
  <si>
    <t xml:space="preserve">ผ่านการประเมิน ต่ออายุใบรับรองมาตรฐานห้องปฏิบัติการทางรังสีวินิจ (MOPH XRAY Standard)กระทรวงสาธารณสุข ที่จะหมดอายุ เดือน กันยายน 2566 </t>
  </si>
  <si>
    <t>คณะกรรมการผู้ตรวจประเมินมาตรฐานห้องปฏิบัติการทางรังสีวินิจ (MOPH XRAY Standard)กระทรวงสาธารณสุข จากสำนักมาตรฐานห้องปฎิบัติการ กรมวิทยาศาสตร์การแพทย์ กระทรวงสาธารณสุขจำนวน 2 ท่าน</t>
  </si>
  <si>
    <t>ผ่านการประเมินมาตรฐานห้องปฏิบัติการทางรังสีวินิจฉัย โดยสำนักมาตรฐานห้องปฏิบัติการกรมวิทยาศาสตร์การแพทย์ กระทรวงสาธารณสุข</t>
  </si>
  <si>
    <t xml:space="preserve">ตรวจประเมินคุณภาพภายใน (Internal audit) โรงพยาบาลกำแพงเพชร และโรงพยาบาลสังกัดกระทรวงสาธารณสุขเครือข่ายจังหวัดกำแพงเพชร  11  แห่ง ที่เข้าร่วมโครงการ   </t>
  </si>
  <si>
    <t>โครงการอบรมเชิงปฏิบัติการเรื่องการควบคุมคุณภาพเครื่องมือทางรังสีวินิจฉัย/การประกันคุณภาพงานรังสีวินิจฉัย/ ฟื้นฟูความรู้ มาตรฐานห้องปฏิบัติการรังสีวินิจฉัยกระทรวงสาธารณสุข เครือข่ายจังหวัด กำแพงเพชร ครั้งที่ 2</t>
  </si>
  <si>
    <t>จำนวน 47 คน (นักรังสีการแพทย์ จำนวน  19 คน เจ้าพนักงานรังสีการแพทย์จำนวน  4 คน ผู้ช่วยรังสีจำนวน  24 คน)</t>
  </si>
  <si>
    <t>โครงการประชุมวิชาการกลุ่มการพยาบาล</t>
  </si>
  <si>
    <t>กลุ่มการพยาบาล</t>
  </si>
  <si>
    <t>โครงการอบรมภาวะผู้นำทางการพยาบาล</t>
  </si>
  <si>
    <t>โครงการอบรมเชิงปฏิบัติการปฐมนิเทศบุคลากรใหม่ทางการพยาบาล</t>
  </si>
  <si>
    <t>โครงการประชุมวิชาการเชิงปฏิบัติการเพื่อพัฒนาศักยภาพบุคลากรพยาบาลโรงพยาบาลกำแพงเพชรในการดูแลบาดแผลและออสโตมี</t>
  </si>
  <si>
    <t>1.เพื่อพัฒนาศักยภาพบุคลากรพยาบาลโรงพยาบาลกำแพงเพชร ให้มีความรู้และเข้าใจปัญหา ระดับของปัญหา และแนวทางดูแลแผลและออสโต      
2.เพื่อพัฒนาศักยภาพทีมแผลกดทับรพ.กำแพงเพชรให้มีความรู้และทักษะเกี่ยวกับทางศาสตร์และศิลป์ในการดูแลแผล เพื่อใช้ในการตัดสินใจทาง คลินิกอย่างมีประสิทธิภาพและประสิทธิผลให้มีความรู้การดูแลและป้องกันแผลกดทับ</t>
  </si>
  <si>
    <t>กลุ่มการพยาบาล
(ศัลยกรรมชาย)</t>
  </si>
  <si>
    <t>โครงการประชุมวิชาการเชิงปฏิบัติการเพื่อพัฒนาศักยภาพพยาบาลวิชาชีพโรงพยาบาลกำแพงเพชรในการดูแลผู้ป่วยวิกฤต</t>
  </si>
  <si>
    <t>กลุ่มการพยาบาล
(ICUรวม, ICUmed1, ICUmed2;3)</t>
  </si>
  <si>
    <t>โครงการพัฒนาและตรวจสอบคุณภาพการบันทึกทางการพยาบาลแบบไร้เอกสาร</t>
  </si>
  <si>
    <t>เพื่อพัฒนาสมรรถนะของพยาบาลในการบันทึกทางการพยาบาลแบบไร้เอกสาร</t>
  </si>
  <si>
    <t>ร้อยละของคะแนนบันทึกทางการพยาบาลแบบไร้เอกสารผ่านเกณฑ์</t>
  </si>
  <si>
    <t>โครงการพัฒนาคุณภาพการพยาบาล</t>
  </si>
  <si>
    <t>เพื่อพัฒนาคุณภาพการพยาบาลผู้ป่วยในและผู้ป่วยนอก</t>
  </si>
  <si>
    <t>ร้อยละของหน่วยงานที่ผ่านเกณฑ์มาตรฐานคุณภาพการพยาบาล 100 %</t>
  </si>
  <si>
    <t>1.เพื่อพัฒนาความรู้ในกระบวนการวิจัยให้แก่บุคลากรทางการพยาบาล
2.เพื่อพัฒนาทักษะการปฏิบัติในการทำวิจัยให้กับบุคลากรทางการพยาบาล ให้สามารถพัฒนางานประจำไปสู่งานวิจัยที่มีคุณภาพได้
3.เพื่อให้บุคลากรได้พัฒนางานวิจัยได้สำเร็จอย่างมีประสิทธิภาพสามารถนำไปใช้ประโยชน์ต่อการดูแลสุขภาพประชาชน</t>
  </si>
  <si>
    <t>กลุ่มการพยาบาล    (กลุ่มงานด้านวิจัยและพัฒนาคุณภาพทางการพยาบาล)</t>
  </si>
  <si>
    <t>โครงการพัฒนาระบบสัญญานเตือนและแนวทางการจัดการก่อนอาการทรุดลงขณะรักษาในโรงพยาบาล</t>
  </si>
  <si>
    <t>1.ผู้เข้ารับการอบรมมีความรู้ความเข้าใจในการประเมิน เฝ้าระวัง และจัดการสัญญานเตือนก่อนเข้าสู่ภาวะวิกฤติได้อย่างถูกต้องเหมาะสม</t>
  </si>
  <si>
    <t>พยาบาลวิชาชีพในโรงพยาบาลกำแพงเพชร</t>
  </si>
  <si>
    <t>1.ร้อยละ 80 ของผู้เข้ารับการอบรมมีความรู้และจัดการต่อสัญญานเตือนของผู้ป่วยได้</t>
  </si>
  <si>
    <t>โครงการประชุมเชิงปฏิบัติการพัฒนาศักยภาพงานสารสนเทศทางการพยาบาล ประจำปี 2566</t>
  </si>
  <si>
    <t>1. เพื่อรวบรวมข้อมูลสำคัญของหน่วยงาน วิเคราะห์การจัดเก็บข้อมูลให้มีประสิทธิภาพ และออกแบบนำเสนอข้อมูลสำคัญของหน่วยงานด้วยเทคโนโลยีที่ทันสมัย
2. ได้แลกเปลี่ยนเรียนรู้การพัฒนาคุณภาพสารสนเทศทางการพยาบาล</t>
  </si>
  <si>
    <t>กลุ่มการพยาบาล(สารสนเทศทางการพยาบาล)</t>
  </si>
  <si>
    <t>เพื่อฟื้นฟูสมรรถภาพผู้ป่วย intermediate care 4 กลุ่มโรค ให้สามารถช่วยเหลือตนเองดีขึ้น  ลดภาวะแทรกซ้อน</t>
  </si>
  <si>
    <t>ผู้ป่วย 4 กลุ่มโรค ได้แก่ stroke, traumatic brain injury, spinal cord injury, fragility hip fracture ที่มี Barthel index &lt; 15</t>
  </si>
  <si>
    <t xml:space="preserve">การบูรณาการร่วมกับภาคีเครือข่ายในชุมชนเพื่อช่วยเหลือติดตามผู้ป่วยยาเสพติดที่มีปัญหาทางจิตสังคมซับซ้อนและมีความเสี่ยงสูงต่อการก่อความรุนแรงในชุมชน </t>
  </si>
  <si>
    <t>ผู้ป่วยยาเสพติดที่เข้ารับการบำบัดรักษาในโรงพยาบาลกำแพงเพชร</t>
  </si>
  <si>
    <t xml:space="preserve">พัฒนาศักยภาพการดูแลผู้ป่วยจิตเวชเรื้อรังและผู้ป่วยจิตวช ยาเสพติดกลุ่มเสี่ยงสูง (หอผู้ป่วยใน) </t>
  </si>
  <si>
    <t>พัฒนาศัยภาพการดูแลผู้ป่วยจิตเวชและยาเสพติดกลุ่มเสี่ยงสูงในระยะ acute care</t>
  </si>
  <si>
    <t xml:space="preserve">  -ผู้ป่วยจิตเวช ยาเสพติดที่มีภาวะเร่งด่วน   เจ้าหน้าที่ รพ.กพ.,rรพ.ชุมชน, รพ.สต.</t>
  </si>
  <si>
    <t>ผู้ป่วยจิตเวชและยาเสพติดกลุ่มเสี่ยงสูงไม่เกิดภาวะแทรกซ้อนหรือความเสี่ยงที่รุนแรงในระบบบริการ</t>
  </si>
  <si>
    <t>PPB</t>
  </si>
  <si>
    <t>กองทุนเอดส์</t>
  </si>
  <si>
    <t>รพ.แม่ข่ายจัดรถออกรับสิ่งส่งตรวจทางห้องปฏิบัติการ (35 แห่ง)</t>
  </si>
  <si>
    <t>งบค่าบริการแพทย์PCC</t>
  </si>
  <si>
    <t>PCC ขากังราว</t>
  </si>
  <si>
    <t>การบริหารจัดการขยะในชุมชน (ชุมชนท่อทองแดง 50 หลังคาเรือน) (จ้างเหมา)</t>
  </si>
  <si>
    <t>PPC</t>
  </si>
  <si>
    <t xml:space="preserve">โครงการเพิ่มประสิทธิภาพในการค้นหาการติดเชื้อเอชไอวีในประชาชนกลุ่มเสี่ยง
</t>
  </si>
  <si>
    <t>สุทธิวรรณ/ทิพย์สุดา
(ปฐมภูมิ)</t>
  </si>
  <si>
    <t>PCC ชากังราว</t>
  </si>
  <si>
    <t>จุฑาทิพย์/กรรณิการ์/
สุรพงษ์</t>
  </si>
  <si>
    <t>เงินบำรุง</t>
  </si>
  <si>
    <t>KPI หลัก 14) ร้อยละของสถานที่จำหน่ายอาหารผ่านเกณฑ์มาตรฐานตามกฎหมายกำหนด</t>
  </si>
  <si>
    <t>KPI หลัก 12) ร้อยละจังหวัดต้นแบบการดำเนินงานตาม พรบ.ควบคุมโรคจากการประกอบอาชีพและโรคจากสิ่งแวดล้อม พศ.2562 (ร้อยละ 80)</t>
  </si>
  <si>
    <t>โครงการพัฒนาศักยาภาพคลินิกอาชีวเวชศาสตร์ สำหรับบริการทุติยภูมิในโรงพยาบาลกำแพงเพชร ปี 2566</t>
  </si>
  <si>
    <t>โครงการคัดกรอง ความดันโลหิตสูง ประชากร 35 ปีขึ้นไป ในเครือข่ายโรงพยาบาลกำแพงเพชร</t>
  </si>
  <si>
    <t>มัณทนา/ทิพย์สุดา</t>
  </si>
  <si>
    <t xml:space="preserve">โครงการคัดกรองเบาหวานในประชากร 35 ปีขึ้นไป ในเครือข่ายโรงพยาบาลกำแพงเพชร  </t>
  </si>
  <si>
    <t xml:space="preserve">KPI หลัก 11) ร้อยละการตรวจติดตามยืนยันวินิจฉัยกลุ่มสงสัยป่วยโรคเบาหวาน และ/หรือ ความดันโลหิตสูง </t>
  </si>
  <si>
    <t>PCC</t>
  </si>
  <si>
    <t>หมวดวัสดุ</t>
  </si>
  <si>
    <t>เทศบาลจัดซื้อ</t>
  </si>
  <si>
    <r>
      <t xml:space="preserve">งานสร้างเสริมภูมิคุ้มกันโรค
ระดับอำเภอ/ตำบล
</t>
    </r>
    <r>
      <rPr>
        <sz val="14"/>
        <color theme="1"/>
        <rFont val="TH SarabunPSK"/>
        <family val="2"/>
      </rPr>
      <t>1.นิเทศ  ติดตาม การดำเนินงานสร้างเสริมภูมิภูมิคุ้มกันโรคสถานบริการในเครือข่าย
2.ให้บริการสร้างเสริมภูมิคุ้มกันโรค ดังนี้
: 2.1  กลุ่มอายุ 0 - 5 ปี , หญิง anc  ตั้งครรภ์ 
: 2.2 กลุ่มวัยเรียน
: 2.3 ทุกกลุ่มวัย (ไข้หวัดใหญ่,dT,หัด)</t>
    </r>
  </si>
  <si>
    <t>สสอ.เมือง</t>
  </si>
  <si>
    <t xml:space="preserve"> ระดับจังหวัด/อำเภอ/ตำบล
1.โรคหัด
: 1.1.เฝ้าระวังผู้ป่วยสงสัยหัดในทุกกลุ่มอายุ
: 1.2 ให้สุขศึกษา
</t>
  </si>
  <si>
    <t xml:space="preserve">2.โรคโปลิโอ 
: เฝ้าระวัง ค้นหาผู้ป่วยสงสัย AFP ในกลุ่มอายุต่ำกว่า 15 ปี </t>
  </si>
  <si>
    <t>สุรพงษ์สสอ.เมือง/จุฑาทิพย์ เวชกรรม</t>
  </si>
  <si>
    <t>3.จัดหาสารเคมีป้องกันควบคุมโรค  จัดซื้อสารเคมีทีมีฟอส</t>
  </si>
  <si>
    <t xml:space="preserve">  3.1.น้ำยาพ่นสารเคมีกำจัดยุง จำนวน 70 ขวด ขวดละ 1,500 บาท</t>
  </si>
  <si>
    <t xml:space="preserve">  3.2.สารเคมีทรายทีมีฟอส จำนวน 90 ถัง ถังละ 3,000 บาท</t>
  </si>
  <si>
    <t xml:space="preserve">  3.3สเปรย์พ่นสารเคมีกำจัดยุง จำนวน 800 กระป๋องละ 90 บาท</t>
  </si>
  <si>
    <t xml:space="preserve">  3.4.โลชั่นทาป้องกันยุงสำหรับผู้ป่วย ซองละ 5 บาท จำนวน 10,000 ซอง  </t>
  </si>
  <si>
    <t>จุฑาทิพย์/สุทธฺวรรณ</t>
  </si>
  <si>
    <t>โครงการส่งเสริมสุขภาพประชาชนโรงพยาบาลกำแพงเพชร</t>
  </si>
  <si>
    <t>โครงการ 5 สุขสร้างสูงวัยสุขภาพดี</t>
  </si>
  <si>
    <t>โครงการส่งเสริมพัฒนาระบบการดูแลผู้สูงอายุ อำเภอเมืองกำแพงเพชร</t>
  </si>
  <si>
    <t>โครงการส่งเสริมกิจกรรมทางกายเด็กวัยเรียน Chopa&amp;Chipa Game เครือข่ายรพ.กำแพงเพชร ปี 2566</t>
  </si>
  <si>
    <t xml:space="preserve">โครงการส่งเสริมภาวะโภชนาการเด็ก เครือข่ายโรงพยาบาลกำแพงเพชร ปีงบประมาณ 2566 (300 คน) (จัดซื้อ)    </t>
  </si>
  <si>
    <t>โครงการส่งเสริมโภชนาการผู้สูงอายุไทย ชะลอชรา ชีวายืนยาว  ปี 2566</t>
  </si>
  <si>
    <t>เพื่อให้ผู้สูงอายุมีพฤติกรรมการบริโภคอาหารดีขึ้น</t>
  </si>
  <si>
    <t>ผู้สูงอายุในโรงเรียนผู้สูงอายุชากังราว</t>
  </si>
  <si>
    <t>เพื่อเฝ้าระวังสารปนเปื้อนในอาหาร</t>
  </si>
  <si>
    <t xml:space="preserve">1.เพื่อพัฒนาและฟื้นฟูความรู้และทักษะของเจ้าหน้าที่ทุกระดับให้สามารถช่วยฟื้นคืนชีพผู้ป่วยได้อย่างมีประสิทธิภาพ     </t>
  </si>
  <si>
    <t xml:space="preserve"> 2.เพื่อประเมินและทบทวนแนวปฏิบัติในการช่วยฟื้นคืนชีพของเจ้าหน้าที่ในหน่วยงานต่างๆภายในโรงพยาบาล </t>
  </si>
  <si>
    <t xml:space="preserve">ประชาชนทั่วไปในจังหวัดกำแพงเพชร จำนวน 240 คน </t>
  </si>
  <si>
    <t>อัตราการกลับมาของการไหลเวียนโลหิตได้เอง (ROSC) ของผู้ป่วยที่มีภาวะหัวใจหยุดเต้นและได้รับการ  ช่วยฟื้นคืนชีพภายนอกโรงพยาบาล    ≥ 20 %</t>
  </si>
  <si>
    <t>โครงการอบรมปฐมนิเทศแพทย์เพิ่มพูนทักษะปีที่ 1 ประจำปี 2566  โรงพยาบาลกำแพงเพชร</t>
  </si>
  <si>
    <t>แพทย์เพิ่มพูนทักษะ  แพทย์ staff และ เจ้าหน้าที่ ที่เกี่ยวข้อง จำนวน 100 คน</t>
  </si>
  <si>
    <t>แพทย์ใช้ทุน แพทย์ประจำบ้าน แพทย์พี่เลี้ยง และ แพทย์ staff จำนวน 50 คน จัดประชุม 1 ครั้ง/เดือน จำนวน 8 ครั้ง</t>
  </si>
  <si>
    <t>ร้อยละ ของแพทย์ผู้เข้าร่วมประชุม มีความรู้ความเข้าใจในเวชปฏิบัติ และการดูแลผู้ป่วยในแต่ละหัวข้อประชุมวิชาการรายเดือน    เป้าหมาย มากกว่า ร้อยละ 80</t>
  </si>
  <si>
    <t xml:space="preserve">โครงการประชุมวิชาการ พัฒนาศักยภาพแพทย์เพื่อการรับรองมาตรฐานโรงพยาบาลและบริการสุขภาพ ปีงบประมาณ 2566  </t>
  </si>
  <si>
    <t xml:space="preserve">แพทย์ใช้ทุน แพทย์ประจำบ้าน แพทย์พี่เลี้ยง และ แพทย์ staff จำนวน ครั้งละ 80 คน จัดประชุม ทั้งหมด 5 ครั้ง </t>
  </si>
  <si>
    <t>ให้ความรู้และฝึกซ้อมแผนเสมือนจริง สำรวจพื้นที่เสี่ยง , ซ้อมดับเพลิง, ซ้อมอพยพเคลื่อนย้าย</t>
  </si>
  <si>
    <t>ให้ความรู้ สร้างความตระหนักเพื่อเตรียม
ความพร้อมและป้องกันความเสี่ยงในพื้นที่
ห้องผู้ป่วยฉุกเฉิน จากเหตุการณ์วัยรุ่นก่อเหตุวุ่นวาย</t>
  </si>
  <si>
    <t>บุคลากร ที่เกี่ยวข้อง รปภ. ER ตำรวจ กู้ภัย ศูนย์EMS ERT 50 คน 1 วัน</t>
  </si>
  <si>
    <t>ขวัญภิณิช</t>
  </si>
  <si>
    <t>เกศรินทร์</t>
  </si>
  <si>
    <t xml:space="preserve">โครงการประชุมเพื่อการบริหารจัดการ ติดตามประเมินผล และพัฒนางาน โรงพยาบาลกำแพงเพชร ปีงบประมาณ 2566                                </t>
  </si>
  <si>
    <t>1. เพื่อชี้แจงข้อมูลข่าวสาร ผลงาน โครงการต่างๆ ล่วงหน้าในแต่ละเดือนให้ผู้บริหาร หัวหน้ากลุ่มงาน หัวหน้าหน่วยงาน
2. เพื่อเป็นการรับทราบสถานการณ์ ปัญหา ติดตามประเมินผลและร่วมกันแก้ปัญหาเพิ่มพูนความรู้ทักษะและร่วมกันหาแนวทางในการพัฒนางาน
3. เพื่อเป็นการสร้างความสามัคคีกลมเกลียวเป็นน้ำหนึ่งใจเดียวในหมู่คณะ หาข้อยุติลดความขัดแย้ง</t>
  </si>
  <si>
    <t xml:space="preserve">1.คณะกรรมการบริหารโรงพยาบาลกำแพงเพชร จำนวน 14 คน ประชุม 24 ครั้ง (เดือนละ 2 ครั้ง)
2. คณะกรรมการบริหาร หัวหน้ากลุ่มภารกิจ หัวหน้ากลุ่มงาน หัวหน้าตึก หัวหน้างาน จำนวน 60 คน ประชุม 12 ครั้ง (เดือนละ 1 ครั้ง) 
</t>
  </si>
  <si>
    <t xml:space="preserve">(ตัวชี้วัดที่ 1)  1. มีผู้เข้าร่วมประชุม  ได้รับความรู้แลกเปลี่ยนความคิดเห็น ข้อมูลข่าวสารและผลการดำเนินงานในรอบ 1 เดือนที่ผ่านมา  มีจำนวนร้อยละ 80 ของกลุ่มเป้าหมาย         </t>
  </si>
  <si>
    <t xml:space="preserve">จำนวน 150 คน  (แพทย์ ทันตแพทย์ เภสัชกร พยาบาล เจ้าหน้าที่อื่นๆ ของโรงพยาบาลกำแพงเพชร/อ.ส.ม./ประชาชนผู้มารับบริการที่สนใจ
</t>
  </si>
  <si>
    <t xml:space="preserve">(ตัวชี้วัดที่ 1)  1. มีผู้เข้าร่วมโครงการ  ได้รับความรู้จากการบรรยายองค์ความรู้ในการดูแลสุขภาพ มีจำนวนร้อยละ 80 ของกลุ่มเป้าหมาย         </t>
  </si>
  <si>
    <t xml:space="preserve">ให้บริการทันตกรรม ตามโครงการ "ราชทัณฑ์ปันสุข"   </t>
  </si>
  <si>
    <t>ผู้ต้องขังในทัณฑสถาน จ.กำแพงเพชร</t>
  </si>
  <si>
    <t>ทพ.เจษฎา</t>
  </si>
  <si>
    <t>โครงการส่งเสริมสุขภาพช่องปากจากแม่สู่ลูก</t>
  </si>
  <si>
    <t>1.หญิงตั้งครรภ์ได้รับการตรวจสุขภาพช่องปาก</t>
  </si>
  <si>
    <t>หญิงตั้งครรภ์</t>
  </si>
  <si>
    <t>ร้อยละ 30 ของหญิงตั้งครรภ์ได้รับการตรวจสุขภาพช่องปาก</t>
  </si>
  <si>
    <t>2.หญิงตั้งครรภ์ที่ได้รับการตรวจได้รับการขัดและทำความสะอาดฟัน</t>
  </si>
  <si>
    <t>ร้อยละ 30 ของหญิงตั้งครรภ์ได้รับการขัดและทำความสะอาดฟัน</t>
  </si>
  <si>
    <t>เงินบำรุงรพ
(วางแผนร่วมกับวัสดุทันตกรรมรพ)</t>
  </si>
  <si>
    <t>3.เด็กอายุ 0-2 ปี ได้รับการตรวจและบันทึกสุขภาพช่องปาก</t>
  </si>
  <si>
    <t xml:space="preserve">เด็กอายุ 0-2 ปี </t>
  </si>
  <si>
    <r>
      <rPr>
        <b/>
        <sz val="14"/>
        <color theme="1"/>
        <rFont val="TH SarabunPSK"/>
        <family val="2"/>
      </rPr>
      <t xml:space="preserve">(MIS สสจ.) PI 2.9) </t>
    </r>
    <r>
      <rPr>
        <sz val="14"/>
        <color theme="1"/>
        <rFont val="TH SarabunPSK"/>
        <family val="2"/>
      </rPr>
      <t>เด็กอายุ 0-2 ปี ได้รับการตรวจสุขภาพช่องปากร้อยละ50</t>
    </r>
  </si>
  <si>
    <t>4.เพื่อให้ทันตสุขศึกษาแก่ผู้ปกครองเด็กอายุ 0-2 ปี ให้สามารถดูแลบุตรหลานได้อย่างมีประสิทธิภาพ</t>
  </si>
  <si>
    <t xml:space="preserve">ผู้ปกครองและเด็กอายุ 0-2 ปี </t>
  </si>
  <si>
    <r>
      <rPr>
        <b/>
        <sz val="14"/>
        <color theme="1"/>
        <rFont val="TH SarabunPSK"/>
        <family val="2"/>
      </rPr>
      <t xml:space="preserve">(MIS สสจ.) PI 2.10) </t>
    </r>
    <r>
      <rPr>
        <sz val="14"/>
        <color theme="1"/>
        <rFont val="TH SarabunPSK"/>
        <family val="2"/>
      </rPr>
      <t>ผู้ปกครองเด็กอายุ 0-2 ปี ได้รับการฝึกแปรงฟันแบบลงมือปฏิบัติร้อยละ50</t>
    </r>
  </si>
  <si>
    <t>งบกองทุนท้องถิ่น
(การพิจารณาขึ้นอยู่กับแต่ละท้องที่)</t>
  </si>
  <si>
    <t>5.เด็กอายุ 0-2 ปี ที่เสี่ยงต่อโรคฟันผุได้รับการทาฟลูออไรด์วานิช</t>
  </si>
  <si>
    <t>โครงการส่งเสริมสุขภาพช่องปากในเด็กก่อนวัยเรียนและเด็กวัยเรียน</t>
  </si>
  <si>
    <t>1.เพื่อคัดกรองเด็กก่อนวัยเรียนและวัยเรียนให้ได้รับการป้องกันและรักษาตามความจำเป็น</t>
  </si>
  <si>
    <t>เด็กอายุ 3-12 ปี</t>
  </si>
  <si>
    <t>ร้อยละ 80 ของเด็ก 3-12 ปีได้รับการตรวจสุขภาพช่องปาก</t>
  </si>
  <si>
    <t>2.เพื่อให้ทันตสุขศึกษาแก่เด็กให้สามารถดูแลทันตสุขภาพตัวเองได้อย่างมีประสิทธิภาพ</t>
  </si>
  <si>
    <t>ร้อยละ 80 ของเด็ก 3-12 ปีได้รับการสอนและสาธิตการดูแลสุขภาพช่องปาก</t>
  </si>
  <si>
    <t xml:space="preserve">3.เพื่อป้องกันฟันผุในฟันน้ำนมและฟันแท้
</t>
  </si>
  <si>
    <t>ร้อยละ 50 ของเด็ก 3-12 ปีได้รับการทาฟลูออไรด์</t>
  </si>
  <si>
    <t xml:space="preserve">4.เพื่อป้องกันฟันผุในฟันกรามถาวรซี่ที่1และ 2 </t>
  </si>
  <si>
    <t>เด็กอายุ 6-12 ปี</t>
  </si>
  <si>
    <t>ร้อยละ 50 ของเด็ก 6-12 ปีได้รับการเคลือบหลุมร่องฟัน</t>
  </si>
  <si>
    <t>5. ลดปัจจัยที่มีผลต่อภาวะการเกิดโรคฟันผุ</t>
  </si>
  <si>
    <t>โรงเรียนประถมศึกษาในเขตความรับผิดชอบของ CUP เมือง</t>
  </si>
  <si>
    <t>ร้อยละ 80 โรงเรียนดำเนินกิจกรรมส่งเสริมสุขภาพช่องปาก</t>
  </si>
  <si>
    <t>6.เพื่อให้โรงเรียนทุกแห่งจัดกิจกรรมแปรงฟันหลังอาหารกลางวัน รณรงค์การแปรงฟัน 222</t>
  </si>
  <si>
    <t>7.ส่งเสริมให้เกิดโรงเรียนอ่อนหวาน ศูนย์พัฒนาเด็กเล็กอ่อนหวานเพิ่มขึ้น</t>
  </si>
  <si>
    <t>โรงเรียนประถมศึกษา,ศูนย์พัฒนาเด็กเล็กในเขตความรับผิดชอบของ CUP เมือง</t>
  </si>
  <si>
    <t>โรงเรียนอ่อนหวาน ศูนย์พัฒนาเด็กเล็กอ่อนหวานเพิ่มขึ้นอย่างละ  1 แห่ง/ปีงบประมาณ</t>
  </si>
  <si>
    <t>การใส่ฟันเทียมพระราชทาน</t>
  </si>
  <si>
    <t>เพื่อให้ผู้สูงอายุที่สูญเสียฟันทั้งปากมีฟันเทียมใช้บดเคี้ยวได้อย่างมีประสิทธิภาพ</t>
  </si>
  <si>
    <t>ผู้สูงอายุมากกว่า 60 ปีได้รับการใส่ฟันเทียมจำนวน 120 คน/ปีงบประมาณ</t>
  </si>
  <si>
    <t>การสำรวจสภาวะทันตสุขภาพผู้สูงอายุ</t>
  </si>
  <si>
    <t>สำรวจสภาวะการมีฟันคู่สบ และความต้องการฟันเทียมเพื่อบดเคี้ยวอย่างมีประสิทธิภาพ นำข้อมูลที่ได้มาวางแผนการให้บริการที่ครอบคลุม พัฒนามากยิ่งขึ้น</t>
  </si>
  <si>
    <r>
      <rPr>
        <b/>
        <sz val="14"/>
        <color theme="1"/>
        <rFont val="TH SarabunPSK"/>
        <family val="2"/>
      </rPr>
      <t xml:space="preserve">(MIS สสจ.) PI 5.4) </t>
    </r>
    <r>
      <rPr>
        <sz val="14"/>
        <color theme="1"/>
        <rFont val="TH SarabunPSK"/>
        <family val="2"/>
      </rPr>
      <t>ผู้สูงอายุมีฟันหลัง ใช้งานที่เหมาะสมไม่น้อยกว่า 4 คู่สบร้อยละ 60</t>
    </r>
  </si>
  <si>
    <t>ลดการแออัดและการรอคอยบริการ ในกลุ่มงานทันตกรรม โรงพยาบาลกำแพงเพชร โดยขยายขอบเขตงานทันตกรรมเฉพาะทาง ได้แก่ งานฟันเทียม งานศัลยกรรมในช่องปากที่ไม่ยุ่งยากซับซ้อน</t>
  </si>
  <si>
    <t>รพ.สตในเขตรับผิดชอบโรงพยาบาลกำแพงเพชรที่มีทันตบุคลากร</t>
  </si>
  <si>
    <t>ปรับปรุงระบบระบายอากาศในคลินิกทันตกรรมในรพ.สต ที่มีทันตบุคลากร</t>
  </si>
  <si>
    <t>เพื่อให้สามารถให้บริการทันตกรรมแบบฟุ้งกระจายได้อย่างปลอดภัยทั้งผู้ให้บริการและผู้รับบริการ</t>
  </si>
  <si>
    <t>รพ.สตในเขตรับผิดชอบโรงพยาบาลกำแพงเพชรที่มีทันตบุคลากรมีการปรับปรุงระบบระบายอากาศร้อยละ 100</t>
  </si>
  <si>
    <t>งบบำรุงของ     รพ.สต
(การพิจารณาขึ้นอยู่กับแต่ละท้องที่)</t>
  </si>
  <si>
    <t>นพ.สมเพ็ง 
นายณัฐวุฒิ</t>
  </si>
  <si>
    <t>โครงการ Chemo sharing ปี2566</t>
  </si>
  <si>
    <t xml:space="preserve">เพื่อเตรียมความพร้อมและร่วมดำเนินการจัดตั้งโรงพยาบาลชุมชนในการให้ยาเคมีบำบัด </t>
  </si>
  <si>
    <t>โรงพยาบาลชุมชนทั้ง 3  แห่ง สามารถพัฒนาศักยภาพให้เริ่มมีการให้ยาเคมีบำบัดได้</t>
  </si>
  <si>
    <t>โครงการประชุมเชิงปฏิบัติการเพื่อรับการเข้าเยี่ยมสำรวจจากสมาคมเภสัชกรรมโรงพยาบาล</t>
  </si>
  <si>
    <t>เพื่อให้ระบบจัดการด้านยาและเภสัชกรรม มีการประกันคุณภาพและผ่านการรับรองโดยองค์กรวิชาชีพ เป็นที่น่าไว้วางใจแก่ประชาชน</t>
  </si>
  <si>
    <t>ผู้บริหารโรงพยาบาล คณะกรรมการส่งเสริมให้ความปลอดภัยด้านยา กลุ่มงานเภสัชกรรม และหอผู้ป่วย</t>
  </si>
  <si>
    <t>คณะกรรมการส่งเสริมให้เกิดความปลอดภัยด้านยา และกลุ่มงานเภสัชกรรม ผ่านการประเมินตามมาตรฐานวิชาชีพเภสัชกรรม และมาตรฐานระบบยา</t>
  </si>
  <si>
    <t>√</t>
  </si>
  <si>
    <t>โครงการเสริมสร้างศักยภาพบุคลากรเพื่อการพัฒนา Organization Development (OD)</t>
  </si>
  <si>
    <t>1 พัฒนาความรู้วิชาการทางการแพทย์ที่เป็นปัจจุบัน และอ้างอิงหลักฐานทางวิชาการ ให้แก่แพทย์ใช้ทุน แพทย์ประจำบ้าน แพทย์พี่เลี้ยง และอาจารย์แพทย์  ในการปฏิบัติเวชปฏิบัติ และดูแลผู้ป่วย
2 เพื่อชี้แจงแนวทางปฏิบัติในการดูแลผู้ป่วย ของโรงพยาบาลกำแพงเพชร ให้แก่สมาชิกองค์กรแพทย์ และนักศึกษาแพทย์</t>
  </si>
  <si>
    <t>1 เพื่อพัฒนาความสมบูรณ์ของเวชระเบียนในส่วนของแพทย์
2 เพื่อพัฒนาระบบการจัดการความเสี่ยงทางคลินิกในเวชปฏิบัติ
3 เพื่อพัฒนาระบบการจัดการข้อมูลทางการแพทย์ และระบบการจัดการสารสนเทศ</t>
  </si>
  <si>
    <t>1 ร้อยละ ของความสมบูรณ์เวชระเบียนในส่วนของแพทย์  เป้าหมาย ไม่น้อยกว่าร้อยละ 85
2 ร้อยละ ของผู้เข้าร่วมประชุมที่มีความรู้ความเข้าใจในระบบจัดการความเสี่ยงทางคลินิก  เป้าหมาย ไม่น้อยกว่า ร้อยละ 80
3 ร้อยละ ของความเหมาะสมของการจัดเก็บข้อมูลทางการแพทย์ และความปลอดภัยของข้อมูลทางระบบสารสนเทศ  เป้าหมาย ไม่น้อยกว่า ร้อยละ 80</t>
  </si>
  <si>
    <t>1 เพื่อให้แพทย์เพิ่มพูนทักษะรับทราบนโยบาย กฎระเบียบ และโครงสร้างของกระทรวงสาธารณสุข 
2 เพื่อให้แพทย์เพิ่มพูนทักษะทราบแนวทางการปฏิบัติงานในแต่ละกลุ่มงาน และทบทวนความรู้และหัตถการที่มีความจำเป็นในการปฏิบัติเวชปฏิบัติ</t>
  </si>
  <si>
    <t>โครงการรับการตรวจราชการและนิเทศงานกรณีปกติ โรงพยาบาลกำแพงเพชร ประจำปี 2566</t>
  </si>
  <si>
    <t>1.เพื่อรับทราบยุทธศาสตร์ นโยบาย และแนวทางปฏิบัติ ให้โรงพยาบาลสามารถขับเคลื่อนยุทธศาสตร์การดำเนินงานตามนโยบายของกระทรวงสาธารณสุขได้อย่างมีประสิทธิภาพ
2.เพื่อประเมินผลการดำเนินงานตามยุทธศาสตร์ และนโยบายของกระทรวงสาธารณสุขในปีงบประมาณ พ.ศ.2565</t>
  </si>
  <si>
    <t>ผู้ตรวจราชการกระทรวงสาธารณสุข เขตสุขภาพที่ 3 และคณะ/บุคลากรสังกัดสำนัดงานสาธารณสุขจังหวัดกำแพงเพชร/บุคลากรโรงพยาบาลกำแพงเพชร จำนวน 2 ครั้งๆละ 400 คน</t>
  </si>
  <si>
    <t>1.ผู้รับผิดชอบงานตามนโยบาย/ตัวชี้วัด เข้ารับการตรวจราชการและนิเทศงานกรณีปกติครบตาม เป้าหมาย 100%
2.ผลการดำเนินงานของโรงพยาบาลกำแพงเพชรผ่านเกณฑ์ตามตัวชี้วัดการตรวจราชการมากกว่า 80 %</t>
  </si>
  <si>
    <t>โครงการพัฒนาองค์ความรู้ของพยาบาล</t>
  </si>
  <si>
    <t>พยาบาลวิชาชีพในโรงพยาบาล</t>
  </si>
  <si>
    <t>แพทย์ แพทย์ประจำบ้านศัลยกรรม และพยาบาลโรงพยาบาลกำแพงเพชร  จำนวน 60  คน</t>
  </si>
  <si>
    <t>นพ.สมเพ็ง</t>
  </si>
  <si>
    <t>1.พัฒนาศักยภาพโรงพยาบาลชุมชนในการผ่าตัดและการส่องกล้องได้
2.ลดค่าใช้จ่ายในการส่งต่อ 
3.ลดความแออัดในโรงพยาบาลกำแพงเพชร
4.เพิ่มรายรับของโรงพยาบาลชุมชน</t>
  </si>
  <si>
    <t>แพทย์และทีมห้องผ่าตัด รพ.ชุมชน 4 แห่ง</t>
  </si>
  <si>
    <t>อัตราการส่งต่อเคส elective จาก รพ.ชุมชน 4 แห่ง ลดลง 50%</t>
  </si>
  <si>
    <t>โครงการประชุมเชิงปฏิบัติการการพัฒนาเครือข่ายการดูแลผู้ป่วยบาดเจ็บที่สมองและระบบประสาท</t>
  </si>
  <si>
    <t>เพื่อพัฒนาเครือข่ายในการดูแลผู้ป่วยที่ได้รับบาดเจ็บที่สมองและระบบประสาท</t>
  </si>
  <si>
    <t>แพทย์ พยาบาล รพ.กำแพงเพชรและ รพ.ชุมชนในจังหวัดกำแพงเพชร</t>
  </si>
  <si>
    <t>1. อัตราตายในผู้ป่วยบาดเจ็บรุนแรงที่สมอง &lt;5%
2. อัตราการผ่าตัดใน 6 ชม.ในผู้ป่วยที่มีข้อบ่งชี้ &gt;80%
3. อัตรา Unplanned Re-admit ภายใน 28 วัน&lt; 3% 
4. อัตราการผ่าตัดซ้ำ
5. อัตราการติดเชื้อแผลผ่าตัดสมอง &lt; 3% 
6. ผู้ป่วยบาดเจ็บที่สมอง (Tramatic brain injury) ที่รอดชีวิตที่มีคะแนน Barthel index&lt;15 ได้รับการดูแล ≥ 60 %</t>
  </si>
  <si>
    <t>เพื่อพัฒนาเครือข่ายในการดูแลผู้ป่วยติดเชื้อในกระแสเลือดทางศัลยกรรม</t>
  </si>
  <si>
    <t xml:space="preserve">1. อัตราตายผู้ป่วย sepsis ศัลยกรรม&lt; 30%
2. อัตราการได้รับ Antibiotic ใน 1 ชม. หลังได้รับวินิจฉัย &gt;90%
3. อัตราการได้รับ IV Fluid Resuscitate ใน 30 นาที &gt;90%
4. อัตราการผ่าตัดกำจัดสาเหตุเมื่อพร้อมภายใน 12 ชม. &gt;80%
</t>
  </si>
  <si>
    <t>เพื่อพัฒนาระบบบริหารจัดการรายได้ให้มีประสิทธิภาพ</t>
  </si>
  <si>
    <t>แพทย์และพยาบาล</t>
  </si>
  <si>
    <t>CMI เพิ่มขึ้น &gt;5%</t>
  </si>
  <si>
    <t>1. เพื่อเป็นการพัฒนาบุคลากรให้มีพฤติกรรมบริการที่เหมาะสม สร้างความประทับใจให้กับผู้รับบริการ
2. เพื่อปรับเปลี่ยนพฤติกรรมในการทำงานร่วมกัน ลดความเครียด เพิ่มความสุขในการทำงาน
3. เพื่อให้บุคลากรมีการสื่อสารที่ดีระหว่างหน่วยงานและพัฒนาทักษะในการทำงานร่วมกับผู้อื่นให้บรรลุเป้าหมายอย่างมีประสิทธิภาพ</t>
  </si>
  <si>
    <t>บุคลากรทางการแพทย์ พยาบาล และเจ้าหน้าที่อื่นๆของโรงพยาบาลกำแพงเพชร จำนวน 100 คน×2 รุ่น (รุ่นละ 2 วัน)</t>
  </si>
  <si>
    <t>มณทิพย์ OPD
(ทีมมุ่งเน้น)</t>
  </si>
  <si>
    <t>จัดประชุม/อบรม</t>
  </si>
  <si>
    <t>โครงการพัฒนาศักยภาพ (การเข้าร่วมประชุม,อบรม) นักสังคมสงเคราะห์/บุคลากรศูนย์พึ่งได้ ตามหลักสูตรที่เกี่ยวข้อง</t>
  </si>
  <si>
    <t>เพื่อพัฒนาองค์ความรู้ของนักสังคมสงเคราะห์ ให้ทันต่อสถานการณ์ปัญหา และแนวทางการดูแลช่วยเหลือผู้รับบริการทั้งด้านสาธารณสุข ด้านกฏหมาย และการจัดสวัสดิการ</t>
  </si>
  <si>
    <t>นักสังคมสงเคราะห์ 2 คน/ บุคลากรศูนย์พึ่งได้</t>
  </si>
  <si>
    <t>นักสังคมสงเคราะห์สามารถจัดบริการสังคมสงเคราะห์และจัดสวัสดิการให้เหมาะสมต่อกลุ่มเป้าหมาย ถูกต้องตรงตามสภาพปัญหาและความต้องการของผู้รับบริการ</t>
  </si>
  <si>
    <t>กนกวรรณ (สังคมสงเคราะห์)</t>
  </si>
  <si>
    <t>ส่งเรียน</t>
  </si>
  <si>
    <t>งบดำเนินงาน สป.</t>
  </si>
  <si>
    <t>เพื่อพัฒนามาตรฐานงานบริการศูนย์พึ่งได้โรงพยาบาลกำแพงเพชร</t>
  </si>
  <si>
    <t>คณะกรรมการศูนย์พึ่งได้</t>
  </si>
  <si>
    <t>ศูนย์พึ่งได้โรงพยาบาลกำแพงเพชร มีมาตรฐานการให้บริการ</t>
  </si>
  <si>
    <t>2. จัดประชุมวิชาการ "การพัฒนาศักยภาพระบบบริการและบุคลากรศูนย์พึ่งได้"</t>
  </si>
  <si>
    <t xml:space="preserve">ผู้ปฏิบัตรงานศูนย์พึ่งได้ / บุคลากรศาธารณสุข / เครือข่าย </t>
  </si>
  <si>
    <t>1.ได้แนวทางการปฏิบัติงานร่วมกันระหว่างศูนย์พึ่งได้โรงพยาบาลกำแพงเพชร
2.มีการบันทึกข้อมูลในระบบรายงานถูกต้องเป็นปัจจจุบัน
3.ผู้ถูกกระทำความรุนแรงเข้าถึงแหล่งบริการสาธารณสุข 
4.การมีส่วนร่วมในการเฝ้าระวังปัญหาความรุนแรงของบุลากรสาธารณสุข ประชาชนและเครือข่าย</t>
  </si>
  <si>
    <t xml:space="preserve"> 3. จ้างเหมาบริการ จัดนิทรรศการและสื่อรณรงค์ประชาสัมพันธ์เกี่ยวกับศูนย์พึ่งได้และความรุนแรงในครอบครัว</t>
  </si>
  <si>
    <t>รณรงค์ให้ประชาชนตระหนักถึงปัญหาความรุนแรงในครอบครัว</t>
  </si>
  <si>
    <t>บุคลากรสาธารณสุข ผู้ป่วย / ผู้รับบริการในโรงพยาบาลกำแพงเพชร และประชาชนทั่วไป</t>
  </si>
  <si>
    <t>ประชาชนรับรู้สถานการณ์ปัญหาความรุนแรง และสามารถทราบแหล่งข้อมูล สถานบริการที่ให้ความช่วยเหลือเมื่อพบเหตุการณ์ความรุนแรง</t>
  </si>
  <si>
    <t>จ้างเหมาบริการ</t>
  </si>
  <si>
    <t>โครงการซื้อหนังสือประจำปี</t>
  </si>
  <si>
    <t>1. เพื่อให้บริการข้อมูลข่าวสารแก่เจ้าหน้าที่โรงพยาบาลกำแพงเพชร ผู้ป่วย และญาติผู้ป่วย
2. เพื่อลดระยะเวลาการรอคอยในการรอตรวจของผู้ป่วย และญาติผู้ป่วย</t>
  </si>
  <si>
    <t>เจ้าหน้าที่โรงพยาบาลกำแพงเพชร ผู้ป่วย และญาติผู้ป่วย</t>
  </si>
  <si>
    <t>อาภากร
(ห้องสมุด)</t>
  </si>
  <si>
    <t>จัดซื้อ</t>
  </si>
  <si>
    <t>เพื่อสรุปผลการปฏิบัติงาน วิเคราะห์ปัญหาอุปสรรคในการทำงานที่ผ่านมา เพื่อใช้ในการปรับปรุงการทำงานในปีถัดไป</t>
  </si>
  <si>
    <t xml:space="preserve">เจ้าหน้าที่ CUP รพ.กพ.ที่เกี่ยวข้อง </t>
  </si>
  <si>
    <t>มีข้อมูลผลการทำงานในปีที่ผ่านมา พร้อมวิเคราะห์ปัญหา อุปสรรคที่พบ</t>
  </si>
  <si>
    <t>ธนกร
(ยุทธศาสตร์)</t>
  </si>
  <si>
    <t>จัดประชุม/อบรม
(ขอเบรค รพ.)</t>
  </si>
  <si>
    <t>เพื่อจัดทำแผนปฏิบัติงานประจำปี ที่ตอบสนองต่อนโยบายทั้งระดับ รพ. สสจ. เขตบริการสุขภาพ และ กระทรวงฯ</t>
  </si>
  <si>
    <t>มีแผนปฏิบัติงานที่ครบถ้วน ทันเวลา</t>
  </si>
  <si>
    <t>ทนพ.ณรงค์ มหายศ</t>
  </si>
  <si>
    <t>1. ระดับความพึงพอใจของผู้รับบริการ &gt;80%
2. อัตราข้อร้องเรียนเกี่ยวกับพฤติกรรมบริการ &lt;0.5 ต่อพันผู้รับบริการ</t>
  </si>
  <si>
    <t>เพิ่มการเขาถึงบริการผู้ป่วยโรคซึมเศร้า</t>
  </si>
  <si>
    <t>ประชาชนทั่วไปที่มีความเสี่ยงด้านสุขภาพจิต</t>
  </si>
  <si>
    <t>1. อุบัติการณ์ความเสี่ยงระดับ G H I ได้รับการทำ RCA และมีแนวทางแก้ไข
2. สัดส่วนของการรายงานอุบัติการณ์ Near Miss : Miss (KPI : รพ.กพ.)</t>
  </si>
  <si>
    <t>โครงการประชุมเชิงปฏิบัติการการพัฒนาคุณภาพระบบการดูแลผู้ป่วยติดเชื้อในกระแสเลือดทางศัลยกรรม</t>
  </si>
  <si>
    <t>คณะกรรมการบริหาร หัวหน้ากลุ่มภารกิจตติยภูมิ เจ้าหน้าที่ศูนย์คุณภาพ 
เจ้าหน้าที่กลุ่มงานเทคนิคการแพทย์และพยาธิวิทยาคลินิก โรงพยาบาลกำแพงเพชร จำนวน 1 วัน 30 คน</t>
  </si>
  <si>
    <r>
      <t xml:space="preserve">งานธนาคารเลือด กลุ่มงานเทคนิคการแพทย์และพยาธิวิทยาคลินิก ได้รับการรับรองคุณภาพ งานเวชศาสตร์การบริการโลหิต </t>
    </r>
    <r>
      <rPr>
        <sz val="14"/>
        <color rgb="FF000000"/>
        <rFont val="TH SarabunPSK"/>
        <family val="2"/>
      </rPr>
      <t>ในขอบข่ายทักษะการเจาะเก็บโลหิตและทักษะการปั่นแยกส่วนประกอบโลหิต</t>
    </r>
    <r>
      <rPr>
        <b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จากศูนย์บริการโลหิตแห่งชาติ สภากาชาดไทย ภายในปี 2566</t>
    </r>
  </si>
  <si>
    <t>1. เพื่อแลกเปลี่ยนปัญหาและอุปสรรคที่พบในการปฏิบัติงานร่วมกันระหว่างหอผู้ป่วยกับเจ้าหน้าที่ห้องปฏิบัติการ ตลอดทั้งการร่วมมือหาแนวทางในการแก้ไข
2. เพื่อสร้างความเข้าใจและความสัมพันธ์ที่ดีระหว่างเจ้าหน้าที่ของหอผู้ป่วย กับเจ้าหน้าที่
ของห้องปฏิบัติการชันสูตรโรค
3. เพื่อให้เกิดมาตรฐานความปลอดภัย ประหยัดทรัพยากร สะดวก มีความถูกต้อง รวดเร็ว
ในการปฏิบัติงานร่วมกันแบบสหสาขาวิชาชีพ
4. เพื่อให้เจ้าหน้าที่ของหอผู้ป่วย ได้เข้าใจ กระบวนการตรวจวิเคราะห์และการใช้เทคโนโลยีสารสนเทศทางห้องปฏิบัติการกลุ่มงานเทคนิคการแพทย์ โรงพยาบาลกำแพงเพชร
5. เพื่อให้ผู้เข้าประชุม ได้ทราบถึงผลกระทบของการเก็บสิ่งส่งตรวจที่มีผลต่อผลการตรวจวิเคราะห์ทางห้องปฏิบัติการ
6. เพื่อให้ผู้เข้าประชุมสามารถนำผลการตรวจวิเคราะห์ประเมินผู้ป่วยเบื้องต้นเพื่อรายงานแพทย์</t>
  </si>
  <si>
    <t>1. จำนวนสิ่งส่งตรวจที่ถูกปฏิเสธแต่ละเดือนในปี 2566 ไม่เกินร้อยละ 1
2. เจ้าหน้าที่หอผู้ป่วยมีความพึงพอใจกลุ่มงานเทคนิคการแพทย์ มากกว่าร้อยละ 80</t>
  </si>
  <si>
    <t>1. เพื่อให้ผู้บริหาร ผู้ปฏิบัติงาน ได้รับความรู้และประสบการณ์จากการศึกษาดูงานและนำมาปรับใช้ให้เหมาะสม              
2.เพื่อให้เกิดกระบวนการเรียนรู้ร่วมกันของคณะกรรมการสารสรเทศทางการพยาบาล</t>
  </si>
  <si>
    <t xml:space="preserve">พยาบาลวิชาชีพ ผู้ช่วยเหลือคนไข้ เจ้าหน้าที่ PCU  นักเทคนิคการแพทย์ และ เจ้าที่ห้องปฏิบัติการ โรงพยาบาลกำแพงเพชรและโรงพยาบาลชุมชน จำนวน 100 คน	</t>
  </si>
  <si>
    <t>ร้อยละความรู้ความเข้าใจของแพทย์เพิ่มพูนทักษะปีที่ 1 ในด้านกฎระเบียบ และการปฏิบัติงานในโรงพยาบาลกำแพงเพชร เป้าหมาย  มากกว่าร้อยละ 80</t>
  </si>
  <si>
    <t xml:space="preserve">โครงการ วัยเรียน วัยใส รักอย่างไร ไม่ให้เสี่ยง เครือข่ายหน่วยงาน PCU ชากังราว ปี 2566
กิจกรรมที่ 1 ชี้แจงคณะทำงานที่เกี่ยวข้อง ในการดำเนินงาน
กิจกรรมที่ 2 อบรมนักเรียนแกนนำโรงเรียนเพื่อสนับสนุนในการดำเนินงาน
กิจกรรมที่ 3 จัดกิจกรรมแลกเปลี่ยนเรียนรู้ บทบาทเพศที่แตกต่างระหว่างชาย หญิง สอนทักษะเรียนรู้สถานการณ์ที่เกี่ยวข้องกับเรื่องเพศ และเรียนรู้เรื่องการป้องกันตนเองจากพฤติกรรมเสี่ยงทางเพศ 
</t>
  </si>
  <si>
    <t>1.ทุกตำบลของอำเภอเมืองมีรพ.สต อย่างน้อย 1 แห่งที่มีทันตแพทย์ออกหมุนเวียนร้อยละ 100
2.ทุกแห่งของรพ.สตที่มีการออกหมุนเวียนมีทันตแพทย์หมุนเวียนอย่างน้อยเดือนละ 1 ครั้งร้อยละ 100</t>
  </si>
  <si>
    <t xml:space="preserve">จัดสรรทันตแพทย์ออกหมุนเวียนอย่างน้อยเดือนละ 1 ครั้งใน รพ.สต อย่างน้อย 1  แห่งของทุกตำบล 
 </t>
  </si>
  <si>
    <t>โครงการเฝ้าระวัง ป้องกันและควบคุมโรคติดต่อนำโดยยุงลาย ปี 2566 อำเภอเมือง จังหวัดกำแพงเพชร</t>
  </si>
  <si>
    <t>2.จัดตั้งทีม SRRTอำเภอ/รพ.สต. ดำเนินการสอบสวนโรคและควบคุมโรค โดยดำเนินการทำลายแหล่งเพาะพันธ์ลูกน้ำยุงลาย</t>
  </si>
  <si>
    <t xml:space="preserve">เพื่อกำจัดและทำลายแหล่งเพาะพันธุ์ลูกน้ำยุงลาย ครอบคลุมสมถานที่เป้าหมาย และเน้นให้ประชาชนตระหนักเรื่องการทำลายแหล่งเพาะพันธุ์ยุงลายอย่างต่อเนื่อง และการป้องกันยุงกัดและเน้นย้ำเรื่องการดำเนินงานพิชิตโรคไข้เลือดออก  ๓ เก็บ ๓ โรค </t>
  </si>
  <si>
    <r>
      <rPr>
        <b/>
        <u/>
        <sz val="14"/>
        <color theme="1"/>
        <rFont val="TH SarabunPSK"/>
        <family val="2"/>
      </rPr>
      <t>ระดับหมู่บ้าน</t>
    </r>
    <r>
      <rPr>
        <sz val="14"/>
        <color theme="1"/>
        <rFont val="TH SarabunPSK"/>
        <family val="2"/>
      </rPr>
      <t xml:space="preserve">
4.จัดกิจกรรมจิตอาสาพัฒนาสิ่งแวดล้อมอาสาปราบยุงลายรณรงค์( Big cleaning day) ในแต่ละหมู่บ้าน/ชุมชน </t>
    </r>
  </si>
  <si>
    <r>
      <rPr>
        <b/>
        <u/>
        <sz val="14"/>
        <color theme="1"/>
        <rFont val="TH SarabunPSK"/>
        <family val="2"/>
      </rPr>
      <t>ระดับอำเภอ/ตำบล</t>
    </r>
    <r>
      <rPr>
        <sz val="14"/>
        <color theme="1"/>
        <rFont val="TH SarabunPSK"/>
        <family val="2"/>
      </rPr>
      <t xml:space="preserve">
1.ระดับอำเภอตำบลจัดตั้งทีมสนับสนุน เพื่อนิเทศติดตาม และประเมินการดำเนินงาน</t>
    </r>
  </si>
  <si>
    <t>วิเคราะห์พื้นที่เสี่ยง โดยเฉพาะตำบลที่อัตราการป่วยสูงติดต่อกันหลายปี ติดตามสถานการณ์</t>
  </si>
  <si>
    <t>ทำลายแหล่งเพาะพันธ์ลูกน้ำยุงลาย</t>
  </si>
  <si>
    <t>ป้องกันควบคุมโรค</t>
  </si>
  <si>
    <r>
      <rPr>
        <b/>
        <sz val="14"/>
        <color theme="1"/>
        <rFont val="TH SarabunPSK"/>
        <family val="2"/>
      </rPr>
      <t>(สสจ.เดิม) PI</t>
    </r>
    <r>
      <rPr>
        <sz val="14"/>
        <color theme="1"/>
        <rFont val="TH SarabunPSK"/>
        <family val="2"/>
      </rPr>
      <t xml:space="preserve"> ร้อยละการตรวจติดตามกลุ่มสงสัยป่วยเบาหวาน (≥ร้อยละ 80)
(สสจ.เดิม) PI ร้อยละของผู้ป่วยโรคเบาหวานที่ได้รับการตรวจ HbA1c อย่างน้อย 1 ครั้ง/ปี (ร้อยละ 90)</t>
    </r>
  </si>
  <si>
    <t>พัฒนาระบบการดูแลผู้มีความเสี่ยงภาวะซึมเศร้า
1.1จัดกิจกกรม นิทรรศการให้ความรู้ด้านสุขภาพจิต
1.2 การค้นหา คัดกรองในกลุ่มเสียง ได้แก่ กลุ่มผู้ที่ได้รับผลกระทบด้านวิกฤติสุขภาพจิต,ผู้ป่วย NCD ,ผู้สูงอายุ ,ผู้พิการ ฯลฯ
1.3 ประเมินภาวะสุขภาพจิต ผ่านระบบ mental health check in</t>
  </si>
  <si>
    <t xml:space="preserve">1. ฟื้นฟูองค์ความรู้ให้กับผู้รับผิดชอบงานด้านสุขภาพจิตในการเฝ้าระวัง/ติดตามดูแลผู้ป่วยในชุมชน 
2. เพื่อป้องกันการกลับมาทำร้ายตนเองซ้ำ ของผู้ที่พยายามฆ่าตัวตาย
3.เพื่อติดตามเยียวยาจิตใจ /ประเมินภาวะสุขภาพจิตของผู้ได้รับผลกระทบจากการฆ่าตัวตายสำเร็จ </t>
  </si>
  <si>
    <t xml:space="preserve">1.ผู้รับผิดชอบงานสุขภาพจิตในชุมชน/เครือข่าย
2.ผู้รับผิดชอบงานสุขภาพจิตในชุมชน/เครือข่าย
3.ญาติ/บุคคลในครอบครัว /ชุมชนของผู้ที่ฆ่าตัวตายสำเร็จหรือการกระทำรุนแรงต่อตนเอง </t>
  </si>
  <si>
    <r>
      <rPr>
        <b/>
        <sz val="14"/>
        <color theme="1"/>
        <rFont val="TH SarabunPSK"/>
        <family val="2"/>
      </rPr>
      <t>KPI หลัก 28)</t>
    </r>
    <r>
      <rPr>
        <sz val="14"/>
        <color theme="1"/>
        <rFont val="TH SarabunPSK"/>
        <family val="2"/>
      </rPr>
      <t xml:space="preserve"> อัตราการฆ่าตัวตายสำเร็จ (ไม่เกิน 8.0 ต่อประชากรแสนคน)
(สสจ.เดิม) PI ร้อยละของผู้พยายามฆ่าตัวตายไม่กลับมาทำร้ายตัวเองซ้ำในระยะเวลา 1 ปี (ร้อยละ 90)</t>
    </r>
  </si>
  <si>
    <t>1.3 ติดตามสอบสวนโรคผู้ฆ่าตัวตายสำเร็จ (ติดตามเยี่ยมบ้าน 7,200 บาท)</t>
  </si>
  <si>
    <t>1.2 ส่งต่อข้อมูลผู้พยายามฆ่าตัวตาย/ทำร้ายตนเองให้พื้นที่ติดตามดูแลต่อเนื่อง</t>
  </si>
  <si>
    <t>ประชาชนกลุ่มเสี่ยงที่มีผลการตรวจ Fit test positive, ผู้รับชอบงานของ รพ.สต., ผู้รับผิดชอบงานศสม. 2 แห่ง, ผู้รับผิดชอบงานของเทศบาลในเขตเมืองฯ 3 แห่ง และเจ้าหน้าที่จากโรงพยาบาลกำแพงเพชร จำนวน 200  คน</t>
  </si>
  <si>
    <t>1. ผู้ป่วยยาเสพติดได้เข้าสู่กระบวนการบำบัดรักษาและมีการติดตามต่อเนื่อง
2. ผู้ป่วยยาเสพติดได้รับการช่วยเหลือทางจิตสังคมและป้องกันการก่อความรุนแรงในชุมชน</t>
  </si>
  <si>
    <r>
      <rPr>
        <b/>
        <sz val="14"/>
        <color theme="1"/>
        <rFont val="TH SarabunPSK"/>
        <family val="2"/>
      </rPr>
      <t xml:space="preserve"> KPI หลัก 37)</t>
    </r>
    <r>
      <rPr>
        <sz val="14"/>
        <color theme="1"/>
        <rFont val="TH SarabunPSK"/>
        <family val="2"/>
      </rPr>
      <t xml:space="preserve"> ร้อยละของ ผู้ป่วยIntermediate care* ได้รับการบริบาลฟื้นฟูสภาพ และติดตามจนครบ 6 เดือน หรือจน Barthel index = 20 ก่อนครบ 6 เดือน 
(สสจ.เดิม) PI ผู้ป่วย Stroke, Traumatic Brain Injury, Spinal Cord Injury และ Fracture Hip (Fragility fracture)* ได้รับการบริบาลฟื้นสภาพระยะกลาง และติดตามจนครบ 6 เดือน หรือจน Barthel index = 20 (≥ ร้อยละ 70)</t>
    </r>
  </si>
  <si>
    <t>KPI หลัก 41) อัตราการเสียชีวิตของผู้ป่วยวิกฤตฉุกเฉิน (triage level 1) ภายใน 24 ชั่วโมง ในโรงพยาบาลระดับ A, S, M1 (ทั้งที่ ER และ Admit) (น้อยกว่าร้อยละ 12)</t>
  </si>
  <si>
    <t xml:space="preserve">โครงการอบรมเชิงปฏิบัติการ "การช่วยฟื้นคืนชีพ" จำนวน 4 กิจกรรม  </t>
  </si>
  <si>
    <t>1) อัตราการเสียชีวิตของผู้ป่วยวิกฤตฉุกเฉิน (triage level 1) ภายใน 24 ชั่วโมง ในโรงพยาบาลระดับ A, S, M1 (ทั้งที่ ER และ Admit) (น้อยกว่าร้อยละ 12)
2) อัตราการกลับมาของการไหลเวียนโลหิตได้เอง (ROSC) ของผู้ป่วยที่มีภาวะหัวใจหยุดเต้นและได้รับการช่วยฟื้นคืนชีพภายในโรงพยาบาล≥50 %</t>
  </si>
  <si>
    <t xml:space="preserve">โครงการอบรมเชิงปฏิบัติการ "การช่วยฟื้นคืนชีพ" สำหรับประชาชนทั่วไป       </t>
  </si>
  <si>
    <t xml:space="preserve">เพื่อให้ประชาชนทั่วไป มีความรู้ ทักษะ และมีความมั่นใจในการปฏิบัติการช่วยฟื้นคืนชีพขั้นพื้นฐานได้อย่างถูกต้องและมีประสิทธิภาพ </t>
  </si>
  <si>
    <t>KPI หลัก 43) อัตราการเสียชีวิตในผู้ป่วยบาดเจ็บที่สมอง (traumatic brain injury mortality)</t>
  </si>
  <si>
    <t>เพื่อรับการประเมินคุณภาพ (Re-Accreditation) รพ.กพ.ครั้งที่ 5</t>
  </si>
  <si>
    <t>จัดประชุม</t>
  </si>
  <si>
    <t>เงิน SP เขต ปี 65</t>
  </si>
  <si>
    <t>เพื่อรับการตรวจเยี่ยมสำรวจและรับรองคุณภาพต่อเนื่อง (Re-Accreditation) ตามมาตรฐานงานเทคนิคการแพทย์ ฉบับ 2565 จากสภาเทคนิคการแพทย์</t>
  </si>
  <si>
    <t>คณะกรรมการบริหาร หัวหน้ากลุ่มภารกิจตติยภูมิ เจ้าหน้าที่ศูนย์คุณภาพ เจ้าหน้าที่กลุ่มงานเทคนิคการแพทย์และพยาธิวิทยาคลินิกโรงพยาบาลกำแพงเพชร จำนวน 1 วัน 60 คน</t>
  </si>
  <si>
    <t xml:space="preserve">ผลการเยี่ยมสำรวจจากสภาเทคนิคการแพทย์โดยกลุ่มงานเทคนิคการแพทย์และพยาธิวิทยาคลินิก ผ่านการรับรองคุณภาพต่อเนื่อง (Re-Accreditation) เป็นครั้งที่ 5 ตามมาตรฐานงานเทคนิคการแพทย์ ฉบับ 2565 จากสภาเทคนิคการแพทย์
</t>
  </si>
  <si>
    <t>บุคลากรโรงพยาบาลกำแพงเพชร ระดับหัวหน้ากลุ่มงาน/รองหัวหน้ากลุ่มงาน/หัวหน้างาน ที่ไม่เคยผ่านการอบรบหลักสูตรผู้บริหาร จำนวน 50 คน 1 รุ่น/5วัน</t>
  </si>
  <si>
    <t>1.ร้อยละบุคลากรกลุ่มเป้าหมายที่เข้าร่วมกิจกรรม &gt; ร้อยละ 60
2.บุคลากรระดับหัวหน้ากลุ่มงาน/หัวหน้างาน ผ่านการประเมินแบบประเมินภาวะผู้นำ &gt;ร้อยละ 80</t>
  </si>
  <si>
    <t>1.เพื่อให้บุคลากรมีประสิทธิภาพในการทำงานเป็นทีมมากยิ่งขึ้น
2.เพื่อให้บุคลากรมีความสุขในการปฏิบัติงานมีการสื่อสารที่ดีภายในองค์กร
3.เพื่อให้บุคลากรมีการพัฒนาด้านอารมณ์ ยอมรับฟังความคิดเห็นผู้อื่น 
4.เพื่อให้บุคลากรมีทัศนคติที่ดีต่องาน ผู้บริหาร หัวหน้างาน หน่วยงาน เพื่อนร่วมงาน ผู้มาใช้บริการ เห็นแก่ประโยชน์ของส่วนรวมเป็นที่ตั้ง</t>
  </si>
  <si>
    <t xml:space="preserve">บุคลากรใหม่ ในปีงบประมาณ 2563-2565
</t>
  </si>
  <si>
    <t>โครงการอบรมพัฒนาสมรรถนะความเป็นผู้นำโรงพยาบาลกำแพงเพชร ปีงบประมาณ 2566</t>
  </si>
  <si>
    <t>บุคลากรโรงพยาบาลกำแพงเพชร ที่มีปัญหา Happy money จากการประเมิน happinometer</t>
  </si>
  <si>
    <t>เพื่อพัฒนาบุคลากรทางการพยาบาลระดับวิชาชีพในโรงพยาบาลกำแพงเพชร ให้เป็นผู้นำทางการพยาบาลที่มีความรู้ความสามารถในการบริหารจัดการทางการพยาบาลได้อย่างมีประสิทธิภาพ</t>
  </si>
  <si>
    <t>1.จำนวนครั้งการจัดประชุม เป้าหมาย 12 ครั้ง
2.จำนวนรายงานสรุปผลการเรียนรู้ เป้าหมาย 12 ครั้ง
3.ร้อยละความพึงพอใจของผู้เข้าร่วมโครงการ เป้าหมายร้อยละ 85</t>
  </si>
  <si>
    <t xml:space="preserve">โครงการประชุมวิชาการพัฒนาองค์ความรู้ของแพทย์ใช้ทุน แพทย์ประจำบ้าน แพทย์พี่เลี้ยง และอาจารย์แพทย์ ประจำปีงบประมาณ 2566          </t>
  </si>
  <si>
    <t>โครงการซ้อมรับอุบัติการณ์วัยรุ่นชกต่อยในโรงพยาบาล 
(ซ้อมแผนกับหน่วยงานภายนอก)</t>
  </si>
  <si>
    <t>โครงการอบรมเชิงปฏิบัติการการปรับเปลี่ยนพฤติกรรมบริการ ปีงบประมาณ 2566 (2 รุ่นๆละ 2 วัน)</t>
  </si>
  <si>
    <t>การพัฒนาระบบการสรุปเวชระเบียนเพื่อให้ได้ AdjRW เพิ่มขึ้น</t>
  </si>
  <si>
    <t>การคัดกรองพัฒนาการเด็ก 0-5 ปี ติดตามพัฒนาการล่าช้า (จัดกิจกรรม)</t>
  </si>
  <si>
    <t>ทพญ.นริสา/
ทพ.เจษฎา</t>
  </si>
  <si>
    <t>KPI หลัก 10) ระดับความสำเร็จของการพัฒนาระบบการแพทย์ฉุกเฉินและการจัดการภาวะฉุกเฉินด้านการแพทย์และสาธารณสุข (Emergency Care System and Pulblic Health Emergency Management)</t>
  </si>
  <si>
    <t xml:space="preserve">การคัดกรองภาวะแทรกซ้อนผู้ป่วย DM </t>
  </si>
  <si>
    <t xml:space="preserve">การคัดกรองภาวะแทรกซ้อนผู้ป่วยHT </t>
  </si>
  <si>
    <t xml:space="preserve">การนิเทศและติดตามเพื่อพัฒนาระบบบริการด้านการแพทย์แผนไทยในเครือข่ายอำเภอเมืองกำแพงเพชร ปี 2566
รายละเอียดกิจกรรม
- ติดตามนิเทศงานแพทย์แผนไทยในเครือข่ายอำเภอเมืองกำแพงเพชร(ผู้รับผิดชอบงาน)
</t>
  </si>
  <si>
    <t>ชุมชน 9 ชุมชน (90 คน)</t>
  </si>
  <si>
    <t>ประชากรหญิง อายุ 35 ปี ขึ้นไปในเครือข่าย รพ.กำแพงเพชร</t>
  </si>
  <si>
    <t xml:space="preserve">โครงการรวมพลังสตรีดูแลเต้านม  
กิจกรรมที่ 1 ประชุมชี้แจงและหาแนวทางการดำเนินงาน
กิจกรรมที่ 2 จัดอบรมให้ความรู้แก่แกนนำสตรี เพื่อนำความรู้เรื่องมะเร็งเต้านมไปถ่ายทอดแก่สตรีกลุ่มเป้าหมาย
กิจกรรมที่ 3 จัดบริการตรวจเต้านมและส่งต่อรักษาในรายที่พบความผิดปกติ
กิจกรรมที่ 4 บันทึกข้อมูลการตรวจมะเร็งเต้านมลงโปรแกรม HOSxp  และหน่วยเซลล์วิทยา
</t>
  </si>
  <si>
    <t>สตรีไทยที่มีอายุ 30-70 ปี ใน 6 ชุมชนที่รับผิดชอบ)\</t>
  </si>
  <si>
    <t>การคัดกรองมะเร็งปากมดลูกและมะเร็งเต้านมในกลุ่มประชากรหญิงอายุ 30 ปีขึ้นไป (จัดกิจกรรม)</t>
  </si>
  <si>
    <t>การคัดกรองมะเร็งลำไส้ใหญ่ในประชาชนอายุ 50 - 70 ปี (จัดกิจกรรม)</t>
  </si>
  <si>
    <t>เพื่อเพิ่มคุณภาพชีวิตของประชาชนด้วยการลดอัตราความชุกของภาวะตาบอดจากต้อกระจกโดยใช้แนวทางเชิงรุกทั้งการคัดกรองและการผ่าตัดและสร้างความเข้มแข็งให้ระบบสุขภาพตาอย่างยั่งยืนด้วยการเพิ่มคุณภาพและการเข้าถึงบริการลดระยะเวลารอคอยและลดการส่งต่อออกนอกเขต</t>
  </si>
  <si>
    <t>ผู้สูงอายุ อายุ 60 ขึ้นไป</t>
  </si>
  <si>
    <t xml:space="preserve">การดูแลผู้สูงอายุ ดังนี้
1.กิจกรรมคัดกรองตาต้อกระจกในผู้สูงอายุโดยนับนิ้วระยะ 3 เมตรโดย อสม.
2.กิจกรรมส่งต่อผู้ป่วยที่ผิดปกติรับการตรวจซ้ำด้วย E chart โดยเจ้าหน้าที่ รพสต.
3.กิจกรรมส่งต่อผู้ป่วยที่เสี่ยงตาบอดจากต้อกระจกพบจักษุแพทย์  </t>
  </si>
  <si>
    <r>
      <t xml:space="preserve">โครงการเฝ้าระวังการป้องกันการฆ่าตัวตาย/ทำร้ายตนเองและผู้อื่นในผู้ป่วยวิกฤติสุขภาพจิตและผู้ป่วยซึมเศร้า
</t>
    </r>
    <r>
      <rPr>
        <u/>
        <sz val="14"/>
        <color theme="1"/>
        <rFont val="TH SarabunPSK"/>
        <family val="2"/>
      </rPr>
      <t xml:space="preserve">กิจกรรม </t>
    </r>
  </si>
  <si>
    <t>ผู้สูงอายุที่มีค่าสายตาระยะ3 เมตรมองไม่เห็น</t>
  </si>
  <si>
    <t>1.จำนวนผู้ป่วยที่มี Fit test positive ได้รับการตรวจส่องกล้อง (Colonoscope) 100%
2.สัดส่วนของผู้ป่วยมะเร็งลำไส้ใหญ่ ระยะที่ 1 และ 2 ไม่น้อยกว่าร้อยละ 35</t>
  </si>
  <si>
    <t>1.ประชาชนได้รับการดูแลรักษา ส่งเสริมสุขภาพ ใกล้บ้าน อย่างมีคุณภาพ เสมือนได้รับการดูแลจากโรงพยาบาลกำแพงเพชร อย่างมีประสิทธิภาพ
2. เพื่อค้นหาและป้องกันภาวะเสี่ยงจากมะเร็งลำไส้ใหญ่และลำไส้ตรง เพื่อให้ได้รับการรักษาตั้งแต่ระยะเริ่มแรก ในกลุ่มประชากรสิทธิหลักประกันสุขภาพถ้วนหน้า ที่มี อายุ 50-70 ปี 
3. เพื่อสนับสนุนการพัฒนาเครือข่ายการส่งต่อ และดูแลผู้ป่วยมะเร็งลำไส้ใหญ่
4. เพื่อลดอัตราการเกิดมะเร็งลำไส้ใหญ่ระยะลุกลาม</t>
  </si>
  <si>
    <t>PCT ศัลยกรรม
นพ.สมเพ็ง 
นายณัฐวุฒิ</t>
  </si>
  <si>
    <t>ผู้รับชอบงานของโรงพยาบาลชุมชน</t>
  </si>
  <si>
    <t>กิจกรรมดูแลผู้ป่วย Blinding Cataract ดังนี้
1. คัดกรองตาต้อกระจกในผู้สูงอายุโดยนับนิ้วระยะ 3 เมตรโดย อสม 
2.ส่งต่อผู้ป่วยที่ผิดปกติรับการตรวจซ้ำด้วย E chart โดยจนท.รพสต.
3.ส่งต่อผู้ป่วยที่เสี่ยงตาบอดจากต้อกระจกพบจักษุแพทย์
4 Blinding Catatractนัดผ่าตัดภายใน 30 วัน</t>
  </si>
  <si>
    <t xml:space="preserve">1. อบรมเจ้าหน้าที่ที่เกี่ยวข้องของรพ.กำแพงเพชร และรพ.สต.ในเขตอำเภอเมือง จำนวน 50 คน
           </t>
  </si>
  <si>
    <t xml:space="preserve">2.การติดตามเยี่ยมบ้าน             </t>
  </si>
  <si>
    <t xml:space="preserve">กิจกรรมที่ 3 แพทย์ใช้ทุนและพยาบาลใหม่ จำนวน 60 คน            </t>
  </si>
  <si>
    <t xml:space="preserve">กิจกรรมที่ 2 แพทย์พยาบาลและเจ้าพนักงานเวชกิจฉุกเฉิน จำนวน 240 คน         </t>
  </si>
  <si>
    <t xml:space="preserve">กิจกรรมที่ 1 เจ้าหน้าที่ทุกระดับจำนวน 420 คน  </t>
  </si>
  <si>
    <t>กิจกรรมที่ 4 หน่วยงานต่างๆภายในโรงพยาบาลกำแพงเพชร จำนวน 30 หน่วยงาน</t>
  </si>
  <si>
    <t>โครงการประชุมเชิงปฏิบัติการเพื่อรับการเยี่ยมสำรวจ (Surveillance Survey) รพ.กพ.</t>
  </si>
  <si>
    <t xml:space="preserve">โครงการเฉลิมพระเกียรติสมเด็จพระศรีนครินทราบรมราชชนนี เนื่องในวันพยาบาลแห่งชาติ วันทันตสาธารณสุขแห่งชาติ และวันสังคมสงเคราะห์แห่งชาติ ประจำปี 2566  </t>
  </si>
  <si>
    <t>1. เพื่อน้อมรำลึกในพระมหากรุณาธิคุณของสมเด็จพระศรีนครินทราบรมราชชนนีที่ทรงมีต่อวิชาชีพการพยาบาลและต่อพสกนิกรชาวไทย
2. เพื่อเผยแพร่ให้ความรู้ด้านสุขภาพ และส่งเสริมสุขภาพร่างกายแก่ประชาชนทั่วไปและผู้มารับบริการ
3. เพื่อให้บุคลากรทางการแพทย์และสาธารณสุขได้มีโอกาสแลกเปลี่ยนความรู้ ความคิดเห็น และประสบการณ์ เกิดองค์ความรู้นวัตกรรมที่ทันสมัยและเป็นประโยชน์ในการ พัฒนาการรักษาต่อไป</t>
  </si>
  <si>
    <t>1. เพื่อพัฒนามาตรฐานงานบริการศูนย์พึ่งได้ 
2. เพื่อพัฒนาศักยภาพผู้รับผิดชอบงานศูนย์พึ่งได้ 
3. เพื่อพัฒนาระบบข้อมูลการดำเนินงานศูนย์พึ่งได้</t>
  </si>
  <si>
    <t>โครงการพัฒนาการให้บริการงานศูนย์พึ่งได้
มีกิจกรรม ดังนี้ 
1.จัดประชุมคณะกรรมการศูนย์พึ่งได้</t>
  </si>
  <si>
    <t xml:space="preserve">การสรุปผลงานการปฏิบัติงาน ปีงบประมาณ 2566
</t>
  </si>
  <si>
    <t>การจัดทำแผน ปีงบประมาณ 2567</t>
  </si>
  <si>
    <t>จัดอบรม</t>
  </si>
  <si>
    <t>จัดกิจกรรม</t>
  </si>
  <si>
    <t>โครงการมหัศจรรย์ 1000 วัน</t>
  </si>
  <si>
    <t>โครงการวัยใส่ใจ ร่วมใจ เครือข่าย รพ.กำแพงเพชร ปี 2566</t>
  </si>
  <si>
    <t>การอบรมฟื้นฟูผู้ดูแลผู้สูงอายุ</t>
  </si>
  <si>
    <t xml:space="preserve">การคัดกรองและประเมินสุขภาพผู้สูงอายุ </t>
  </si>
  <si>
    <t>จัดบริการ</t>
  </si>
  <si>
    <t>โครงการสร้างเสริมและพัฒนาแกนนำสุขภาพในชุมชน</t>
  </si>
  <si>
    <t xml:space="preserve">โครงการดูแลสุขภาพพระภิกษุและสามเณร ในเครือข่าย รพ.กพ. ปี 2566 </t>
  </si>
  <si>
    <t>โครงการพัฒนาศักยาภาพ อสม.</t>
  </si>
  <si>
    <t>จ้างเหมา</t>
  </si>
  <si>
    <t xml:space="preserve">โครงการการควบคุมและป้องกันโรคติดต่อจากยุงลาย </t>
  </si>
  <si>
    <t>โครงการป้องกันโรคเละภัยสุขภาพทางระบาดวิทยา</t>
  </si>
  <si>
    <t xml:space="preserve">โครงการคัดกรองภาวะแทรกซ้อนผู้ป่วยDM (microl test และสมุดประจำตัว) </t>
  </si>
  <si>
    <t xml:space="preserve">โครงการคัดกรอง Mettabolic ในประชาชนอายุ 35 ปีขึ้นไป (7,200 คน) </t>
  </si>
  <si>
    <t>โครงการตรวจสุขภาพบุคลากรโรงพยาบาลกำแพงเพชร ประจำปี 2566 (1,328 คน)</t>
  </si>
  <si>
    <t xml:space="preserve">จ้างเหมาเอกซ์เรย์ </t>
  </si>
  <si>
    <t xml:space="preserve">การเยี่ยมบ้านผู้ป่วยโดยทีมสหสาขาวิชาชีพ </t>
  </si>
  <si>
    <t>การจัดระบบนำยาไปจ่ายให้ผู้ป่วยโรคเรื้อรังติดบ้านติดเตียง</t>
  </si>
  <si>
    <t xml:space="preserve">โครงการรณรงค์ตรวจคัดกรองมะเร็งปากมดลูกและมะเร็งเต้านม เครือข่าย รพ.กำแพงเพชร ปี 2566 </t>
  </si>
  <si>
    <t>โครงการรณรงค์ตรวจคัดกรองมะเร็งลำไส้ใหญ่ โดยวิธี Fittest เครือข่ายรพ.กำแพงเพชร ปี 2566</t>
  </si>
  <si>
    <t xml:space="preserve">การพัฒนาแอพพิเคชั่น "คุยกับหมอ" (อยู่ระหว่างการทดลองใช้) </t>
  </si>
  <si>
    <t xml:space="preserve">การจัดระบบ Logistic จัดส่งยาจากโรงพยาบาลสู่ PCU โดยระบบเติมยา </t>
  </si>
  <si>
    <t xml:space="preserve">โครงการสร้างกระแสทางสังคมเพื่อป้องกันการติดเชื้อเอชไอวีและโรคติดต่อทางเพศสัมพันธ์ </t>
  </si>
  <si>
    <t xml:space="preserve">โครงการอบรมเชิงปฏิบัติการเรื่องคุณภาพบริการการดูแลรักษาผู้ป่วยเอดส์และวัณโรคสำหรับบุคลากรสาธารณสุขเครือข่ายโรงพยาบาลกำแพงเพชร </t>
  </si>
  <si>
    <t>โครงการลดพฤติกรรมเสี่ยงในกลุ่มวัยรุ่นเครือข่ายบริการเมืองกำแพงเพชร (เยาวชนและประชาชนทั่วไป)</t>
  </si>
  <si>
    <t xml:space="preserve">สร้างเครือข่ายบุคลากรทางการแพทย์ ระหว่างโรงพยาบาลแม่ข่ายและหน่วยบริการปฐมภูมิ (17 แห่ง) </t>
  </si>
  <si>
    <t xml:space="preserve">โครงการจัดการขยะติดเชื้อเครือข่ายเมือง (17 แห่ง) </t>
  </si>
  <si>
    <t>โครงการจัดหาที่รองรับขยะติดเชื้อ อ.เมืองกำแพงเพชร</t>
  </si>
  <si>
    <t xml:space="preserve">สำรวจความคิดเห็น/ความพึงพอใจของประชาชนผู้มารับบริการใน PCU ชากังราว โรงพยาบาลกำแพงเพชร (ผู้มารับบริการ 100 คน) </t>
  </si>
  <si>
    <t>พัฒนาบุคลากรที่ขึ้นมรับตำแหน่งที่สูงขึ้น และบุคลากรรุ่นต่อไปที่จะมาปฏิบัติหน้าที่ ให้มีความรู้ ความสามารถที่จะปฏิบัติงานราชการได้อย่างถูกต้อง มีประสิทธิภาพ โดยส่งบุคลากรไปศึกษาอบรม หลักสูตร ต่างๆ ดังนี้</t>
  </si>
  <si>
    <t>1.เพื่อพัฒนาสักยภาพบุคลากรที่เข้ามารับตำแหน่งงานที่สูงขึ้น
2.พัฒนาสักยภาพบุคลากรที่จะเข้าสู่ตำแหน่งงานที่สูงขึ้นในอนาคต</t>
  </si>
  <si>
    <t>1.หัวหน้างาน หัวหน้ากลุ่มงาน ที่เข้ามารับตำแหน่งใหม่
2.เจ้าหน้าที่ที่เตรียมพร้อมเข้ารับตำแหน่ง หัวหน้างาน หัวหน้ากลุ่มงาน ในอนาคต</t>
  </si>
  <si>
    <t>ร้อยละบุคลากรที่มีความพร้อมรองรับการเข้าสู่ตำแหน่งที่สูงขึ้น ได้รับการพัฒนา (ไม่น้อยกว่า 90)</t>
  </si>
  <si>
    <t>4 คน</t>
  </si>
  <si>
    <t xml:space="preserve">การบริหารการพยาบาล </t>
  </si>
  <si>
    <t>2 คน</t>
  </si>
  <si>
    <t>งานป้องกันและควบคุมการติดเชื้อในโรงพยาบาล
 (ไม่มีค่าลงทะเบียน)  อบรมสัมมนาการป้องกันและควบคุมโรคติดเชื้อในโรงพยาบาลระดับชาติ ณ โรงแรมจอมเทียน ปาล์ม บีช จ.ชลบุรี สถาบันบำราศนราดูร กรมควบคุมโรค และชมรมควบคุมโรคติดเชื้อในโรงพยาบาล แห่งประเทศไทย</t>
  </si>
  <si>
    <t xml:space="preserve">1.เพื่อให้บุคลากรด้านสาธารณสุข มีความรู้ ความเข้าใจงานป้องกันและควบคุมการติดเชื้อในโรงพยาบาลได้อย่างถูกต้อง เป็นไปในแนวทางเดียวกัน และสามารถดำเนินงานได้อย่างมีมาตรฐานตามวิชาชีพ 
2.เป็นเครือข่ายในการพัฒนาคุณภาพบริการได้อย่างมีประสิทธิภาพ </t>
  </si>
  <si>
    <t>ความสำเร็จในการพัฒนาศักยภาพบุคลากร</t>
  </si>
  <si>
    <t>กลุ่มการพยาบาล 
(IC)</t>
  </si>
  <si>
    <t xml:space="preserve">งานป้องกันและควบคุมการติดเชื้อในโรงพยาบาล 
ประชุมวิชาการ ICN Forum สมาคมพยาบาลด้านการป้องกันและควบคุมโรคติดเชื้อและโรงพยาบาลนครพิงค์จังหวัดเชียงใหม่ </t>
  </si>
  <si>
    <t>การพยาบาลผู้ป่วยวิกฤต (ผู้ใหญ่และผู้สูงอายุ) ที่ รพ.พุทธชินราช , รพ.ศิริราช , มหาวิทยาลัยเชียงใหม่</t>
  </si>
  <si>
    <t>เพิ่มพูนความรู้ทางการพยาบาล</t>
  </si>
  <si>
    <t>กลุ่มการพยาบาล
(อายุรกรรมชาย,อายุรกรรมหญิง, ICU รวม, I med1 และ I med 2,3)</t>
  </si>
  <si>
    <t>กลุ่มการพยาบาล 
(อายุรกรรมชาย)</t>
  </si>
  <si>
    <t>การพยาบาลผู้ป่วยมะเร็ง ที่สถาบันมะเร็งแห่งชาติ หรือ รพ.ศิริราช</t>
  </si>
  <si>
    <t>กลุ่มการพยาบาล 
(อายุรกรรมหญิง)</t>
  </si>
  <si>
    <t>การพยาบาลเฉพาะทาง สาขาการพยาบาลปริศัลยกรรม
 (สาขาสูติ-นรี ที่ โรงพยาบาลราชวิถี และ ทุกที่ที่เปิดรับ)</t>
  </si>
  <si>
    <t xml:space="preserve">เพิ่มพูนความรู้ทางการพยาบาลผ่าตัดแผนกสูติ-นรีเวชกรรม  </t>
  </si>
  <si>
    <t>กลุ่มการพยาบาล 
(ห้องผ่าตัด)</t>
  </si>
  <si>
    <t>พัฒนาศักยภาพบุคลากรในการจัดบริการดูแลผู้ป่วยจิตเวชหอผู้ป่วยใน</t>
  </si>
  <si>
    <t xml:space="preserve">พยาบาลเฉพาะทางจิตเวช 1 คน </t>
  </si>
  <si>
    <t>กลุ่มการพยาบาล 
(จิตเวช)</t>
  </si>
  <si>
    <t>เพื่อพัฒนาบุคลากรให้มีสมรรถนะในการพยาบาลผู้ป่วยด้านอุบัติเหตุฉุกเฉินได้อย่างมีประสิทธิภาพ</t>
  </si>
  <si>
    <t>1.อัตราการเสียชีวิตผู้ป่วยอุบัติเหตุฉุกเฉิน level 1 &lt;12%
2.สัดส่วนของพยาบาล ENP:แสนประชากร=4:แสนประชากร(รพ กำแพงเพชรต้องมีทั้งหมด 8 คน ปัจจุบันมี 2 คน)</t>
  </si>
  <si>
    <t>กลุ่มการพยาบาล 
(ER)</t>
  </si>
  <si>
    <t xml:space="preserve">อบบรมนิติเวขวิทยา </t>
  </si>
  <si>
    <t>เพื่อพัฒนาบุคลากรให้มีสมรรถนะในด้านนิติเวชได้อย่างมีประสิทธิภาพ</t>
  </si>
  <si>
    <t>การพยาบาลเวชปฏิบัติทางตา</t>
  </si>
  <si>
    <t>เพื่อพัฒนาบุคลากรให้มีสมรรถนะในการพยาบาลผู้ป่วยด้านการดูแลผู้ป่วยที่มีปัญหาทางตา และการมองเห็นได้อย่างมีประสิทธิภาพ และใช้คน Staff mix กับ OPD จักษุ</t>
  </si>
  <si>
    <t xml:space="preserve">การคัดกรองจอประสาทตา  &gt; 60%                             </t>
  </si>
  <si>
    <t>กลุ่มการพยาบาล 
(สงฆ์อาพาธและ EENT))</t>
  </si>
  <si>
    <t>การพยาบาลผู้ป่วยศัลยกรรมกระดูก</t>
  </si>
  <si>
    <t>พัฒนาระบบบริการทันสมัย ทางศัลยกรรมกระดูก</t>
  </si>
  <si>
    <t>จำนวนพยาบาลเฉพาะทางศัลยกรรมกระดูก 1 คน/ปี</t>
  </si>
  <si>
    <t>กลุ่มการพยาบาล 
(ศัลยกรรมกระดูก))</t>
  </si>
  <si>
    <t xml:space="preserve">อบรมวิสัญญีพยาบาล </t>
  </si>
  <si>
    <t xml:space="preserve">1เพื่อให้มีวืสัญญีพยาบาลเพียงพอต่อการให้บริการ
2 .เพื่อเพิ่มพูนความรู้ รวมถึงฝึกฝนทักษะวิธีปฏิบัติวิสัญญีให้ถูกต้องและ ปลอดภัย 
</t>
  </si>
  <si>
    <t xml:space="preserve">มีอัตรากำลังที่เพียงพอต่อการให้บริการ </t>
  </si>
  <si>
    <t>กลุ่มการพยาบาล 
(วิสัญญี)</t>
  </si>
  <si>
    <t xml:space="preserve">การพยาบาลเฉพาะทางสาขาการพยาบาลผู้ป่วยประสาทวิทยาและประสาทศัลยศาสตร์ </t>
  </si>
  <si>
    <t>เพื่อพัฒนาศักยภาพบุคลากรในด้านการดูแลผู้ป่วยระบบประสาทและสมอง</t>
  </si>
  <si>
    <t xml:space="preserve">1. ผู้ป่วยได้รับการดูแลจากพยาบาลที่เชี่ยวชาญได้อย่างถูกต้องปลอดภัย 100%
        </t>
  </si>
  <si>
    <t xml:space="preserve">การทำลายเชื้อและทำให้ปราศจากเชื้อสำหรับผู้บริหารงานจ่ายกลาง / งานจ่ายกลาง </t>
  </si>
  <si>
    <t>1.เพื่อเพิ่มพูนทักษะของผู้บริหารตามมาตรฐานคุณสมบัติผู้บริหารงานจ่ายกลาง</t>
  </si>
  <si>
    <t xml:space="preserve"> กลุ่มการพยาบาล
(จ่ายกลาง)</t>
  </si>
  <si>
    <t>1.เพื่อเพิ่มพูนทักษะของผู้ปฏิบัติตามมาตรฐานคุณสมบัติบุคลากรที่ปฏิบัติงานจ่ายกลาง</t>
  </si>
  <si>
    <t xml:space="preserve">1.เพื่อเพิ่มพูนความรู้และนำมาพัฒนาคุณภาพของ'งานจ่ายกลาง </t>
  </si>
  <si>
    <t>มีความรู้ด้านงานจ่ายกลางที่เป็นปัจจุบัน</t>
  </si>
  <si>
    <t>ผลิตครู ก. ตอบโต้เหตุฉุกเฉิน (ERT ครู) เพื่อถ่ายทอดความรู้ด้านอัคคีภัย/ภัยพิบัติแก่เจ้าหน้าที่</t>
  </si>
  <si>
    <t>โรงพยาบาลกำแพงเพชร 
-มีการจัดการความเสี่ยง ความปลอดภัย และคุณภาพด้านป้องกันและระงับอัคคีภัย/สาธารณภัย ตามเกณฑ์ที่  สรพ. กำหนดพัฒนาศักยภาพบุคลากร</t>
  </si>
  <si>
    <t>เกศรินทร์ /อำนวยการ</t>
  </si>
  <si>
    <t>อบรมการใช้เครื่องมือด้านอาชีวเวชศาสตร์</t>
  </si>
  <si>
    <t>1. พัฒนาความรู้และทักษะในการใช้เครื่องมือ 
2.พัฒนาคลินิกอาชีวเวชกรรมให้ได้มาตรฐาน</t>
  </si>
  <si>
    <t>อาชีวเวชกรรม(หัสยา)</t>
  </si>
  <si>
    <t xml:space="preserve">อบรมหลักสูตรการให้คำปรึกษาผู้ป่วยเอดส์ ผู้ติดเชื้อ HIV และโรคติดต่อทางเพศสัมพันธ์ สำหรับเจ้าหน้าที่สาธารณสุข </t>
  </si>
  <si>
    <t xml:space="preserve">พัฒนาความรู้และทักษะการดำเนินงานการเฝ้าระวังและควบคุมโรค  </t>
  </si>
  <si>
    <t>จนท.เวชกรรมสังคม</t>
  </si>
  <si>
    <t>อบรมโครงการพัฒนาอาจารย์แพทย์ในการดำเนินอบรมหลักสูตร WFME</t>
  </si>
  <si>
    <t>พัฒนาความรู้และทักษะการดำเนินงาน</t>
  </si>
  <si>
    <t>แพทย์เวชศาสตร์ครอบครัว</t>
  </si>
  <si>
    <t xml:space="preserve">การอบรมทีมเฝ้าระวังสอบสวนควบคุมโรคและภัยสุขภาพ (CDCU) </t>
  </si>
  <si>
    <t>งานระบาด ปฐมภูมิ</t>
  </si>
  <si>
    <t xml:space="preserve">ประชุมสัมมนาเชิงปฏิบัติการงานด้านรังสีการแพทย์ โดยชมรมรังสีการแพทย์ชุมชนแห่งประเทศไทย </t>
  </si>
  <si>
    <t>1.เพื่อให้เป็นไปตามเกณฑ์ข้อกำหนดในการผ่านการตรวจประเมินเพื่อต่ออายุใบรับรองมาตรฐานห้องปฏิบัติการรังสีวินิจฉัย ( MOPH X-RAY  Standard)-กระทรวงสาธารณสุข ในปี 2566     
2.หัวหน้างานมีการอบรมวิชาการด้านรังสีวิทยาอย่างน้อย ปีละ 1 ครั้ง        
3. การพัฒนาความรู้ ความสามารถของบุคลากร อย่างน้อย ปีละ 1 ครั้ง</t>
  </si>
  <si>
    <t>นายบดินทร์  ปทุมทอง / กลุ่มงานรังสีวิทยา</t>
  </si>
  <si>
    <t>อบรมการควบคุมคุณภาพมาตรฐานโดยศูนย์วิทยาศาสตร์การแพทย์ เขต 3 นครสวรรค์</t>
  </si>
  <si>
    <t>ร้อยละของส่วนราชการและหน่วยงานสังกัดกระทรวงสาธารณสุขผ่านเกณฑ์การตรวจสอบและประเมินผล</t>
  </si>
  <si>
    <t>1.เพื่อให้เป็นไปตามเกณฑ์ข้อกำหนดในการผ่านการตรวจประเมินเพื่อต่ออายุใบรับรองมาตรฐานห้องปฏิบัติการรังสีวินิจฉัย ( MOPH X-RAY  Standard)-กระทรวงสาธารณสุข ในปี 2566       
2.หัวหน้างานมีการอบรมวิชาการด้านรังสีวิทยาอย่างน้อย ปีละ 1 ครั้ง        
3. การพัฒนาความรู้ ความสามารถของบุคลากร อย่างน้อย ปีละ 1 ครั้ง</t>
  </si>
  <si>
    <t>2คน</t>
  </si>
  <si>
    <t>1.เพื่อให้เป็นไปตามเกณฑ์ข้อกำหนดในการผ่านการตรวจประเมินเพื่อต่ออายุใบรับรองมาตรฐานห้องปฏิบัติการรังสีวินิจฉัย ( MOPH X-RAY  Standard)-กระทรวงสาธารณสุข ในปี 2566   2.หัวหน้างานมีการอบรมวิชาการด้านรังสีวิทยาอย่างน้อย ปีละ 1 ครั้ง        
3. การพัฒนาความรู้ ความสามารถของบุคลากร อย่างน้อย ปีละ 1 ครั้ง</t>
  </si>
  <si>
    <t>เพิ่มศักยภาพเจ้าหน้าที่ ให้สามารถพัฒนาเทคโนโลยีสารสนเทศใหม่ๆ ด้วยเทคโนโลยีเว็บสมัยใหม่และปลอดภัย</t>
  </si>
  <si>
    <t>พัฒนาเทคโนโลยี เพื่อตอบโจทย์ตัวชี้วัด ลดรอคอย ลดแออัด มีการใช้เทคโนโลยีสารสนเทศในการบริการ</t>
  </si>
  <si>
    <t>เพิ่มศักยภาพเจ้าหน้าที่ ให้สามารถพัฒนาเทคโนโลยีสารสนเทศ ให้สามารถพัฒนาโปรแกรมใช้งานบนมือถือได้</t>
  </si>
  <si>
    <t>เพิ่มศักยภาพเจ้าหน้าที่ ให้สามารถพัฒนาเทคโนโลยีสารสนเทศ เพื่อประโยชน์ในการเชื่อมต่ออุปกรณ์เครื่องมือทางการแพทย์ได้</t>
  </si>
  <si>
    <t>กลุ่มภารกิจด้านการพยาบาล</t>
  </si>
  <si>
    <t>กลุ่มภารกิจด้านปฐมภูมิ</t>
  </si>
  <si>
    <t>กลุ่มภารกิจด้านตติยภูมิ</t>
  </si>
  <si>
    <t>กลุ่มภารกิจด้านอำนวยการ</t>
  </si>
  <si>
    <t>กลุ่มภารกิจ พรส.</t>
  </si>
  <si>
    <t xml:space="preserve">อบรมหลักสูตรผู้บริหารระดับต้น </t>
  </si>
  <si>
    <t>3 คน</t>
  </si>
  <si>
    <t xml:space="preserve">อบรมหลักสูตรผู้บริหารระดับกลาง </t>
  </si>
  <si>
    <t xml:space="preserve">กลุ่มการพยาบาล </t>
  </si>
  <si>
    <t xml:space="preserve">การพยาบาลหลอดเลือดสมอง (ไม่มีค่าลงทะเบียน) </t>
  </si>
  <si>
    <t>เพื่อพัฒนาผู้บริหารในกลุ่มการพยาบาล</t>
  </si>
  <si>
    <t xml:space="preserve">พัฒนาบุคลากรที่ขึ้นมรับตำแหน่งที่สูงขึ้น และบุคลากรรุ่นต่อไปที่จะมาปฏิบัติหน้าที่ ให้มีความรู้ ความสามารถที่จะปฏิบัติงานราชการได้อย่างถูกต้อง มีประสิทธิภาพ โดยส่งบุคลากรไปศึกษาอบรม หลักสูตรผู้บริหารระดับกลาง  </t>
  </si>
  <si>
    <t>1.หัวหน้างาน หัวหน้ากลุ่มงาน ที่เข้ามารับตำแหน่งใหม่
2.เจ้าหน้าที่ที่เตรียมพร้อมเข้ารับตำแหน่ง หัวหน้างาน หัวหน้ากลุ่มงาน ในอนาคต 
จำนวน 1 คน</t>
  </si>
  <si>
    <t>การพยาบาลสุขภาพจิตและจิตเวช (ไม่มีค่าลงทะเบียน) โรงพยาบาลสวนปรุง กรมสุขภาพจิต</t>
  </si>
  <si>
    <t>การพยาบาลเวชปฏิบัติฉุกเฉิน (ค่าลงทะเบียนปรับเหลือ 5,000)</t>
  </si>
  <si>
    <t>หลักสูตรการทำลายเชื้อและทำให้ปราศจากเชื้อระดับพื้นฐาน รุ่นที่ 16 /งานจ่ายกลาง (ไม่มีค่าลงทะเบียน)</t>
  </si>
  <si>
    <t>งานประชุมวิชาการประจำปีงานจ่ายกลาง /งานจ่ายกลาง (ไม่มีค่าลงทะเบียน)</t>
  </si>
  <si>
    <t xml:space="preserve">ส่งERTฝึกอบรมวิทยากร ครู ก. (ครูดับเพลิง) (ลงทะเบียน 5 คน แต่ประชุมได้ 6 คน+ไม่มีค่าที่พัก เนื่องจากรวมอยู่ในค่าลงทะเบียนแล้ว) </t>
  </si>
  <si>
    <t>ประชุมวิชาการรังสีเทคนิคโดยสมาคมรังสีเทคนิคแห่งประเทศไทย (2 คน)</t>
  </si>
  <si>
    <t>1 คน (LAB)</t>
  </si>
  <si>
    <t>1 คน (เภสัชฯ)</t>
  </si>
  <si>
    <t>LAB</t>
  </si>
  <si>
    <t>เภสัชกรรม</t>
  </si>
  <si>
    <t>1.เพื่อให้เป็นไปตามเกณฑ์ข้อกำหนดในการผ่านการตรวจประเมินเพื่อต่ออายุใบรับรองมาตรฐานห้องปฏิบัติการรังสีวินิจฉัย ( MOPH X-RAY  Standard)-กระทรวงสาธารณสุข ในปี 2566
2.หัวหน้างานมีการอบรมวิชาการด้านรังสีวิทยาอย่างน้อย ปีละ 1 ครั้ง        
3. การพัฒนาความรู้ ความสามารถของบุคลากร อย่างน้อย ปีละ 1 ครั้ง</t>
  </si>
  <si>
    <t>พัฒนาบุคลากรที่ขึ้นมรับตำแหน่งที่สูงขึ้น และบุคลากรรุ่นต่อไปที่จะมาปฏิบัติหน้าที่ ให้มีความรู้ ความสามารถที่จะปฏิบัติงานราชการได้อย่างถูกต้อง มีประสิทธิภาพ โดยส่งบุคลากรไปศึกษาอบรมหลักสูตรผู้บริหารระดับกลาง</t>
  </si>
  <si>
    <t>1.หัวหน้างาน หัวหน้ากลุ่มงาน ที่เข้ามารับตำแหน่งใหม่
2.เจ้าหน้าที่ที่เตรียมพร้อมเข้ารับตำแหน่ง หัวหน้างาน หัวหน้ากลุ่มงาน ในอนาคต
(จำนวน 1 คน)</t>
  </si>
  <si>
    <t xml:space="preserve">เรียนพัฒนา Web Application ด้วย ANGULAR13 ,Node JS, Express และ Mongo DB </t>
  </si>
  <si>
    <t xml:space="preserve">เรียนพัฒนาโปรแกรมบนมือถือด้วย Core Flutter Programming </t>
  </si>
  <si>
    <t xml:space="preserve">เรียนพัฒนาโปรแกรม ด้วย NodeRED Dashboard Programing </t>
  </si>
  <si>
    <t>เพื่อเพิ่มสมรรถนะกับบุคลากรสาธารณสุขในการค้นหาและเจรจารับบริจาคอวัยวะ</t>
  </si>
  <si>
    <t>เจ้าหน้าที่ รพ.กำแพงเพชร และเครืข่าย รพ.กำแพงเพชร</t>
  </si>
  <si>
    <t>PCT ศัลยกรรม (ศัลย์ฯอุบัติเหตุ)</t>
  </si>
  <si>
    <t xml:space="preserve">1.เพื่อพัฒนาศักยภาพของพยาบาลในการพยาบาลผู้ป่วยภาวะวิกฤต
2.เพื่อพัฒนาองค์ความรู้และทักษะรวมทั้งบทบาทหน้าที่ของพยาบาลในการช่วยหายใจและพัมนาทักษะการปฏิบัติทางการพยาบาลในระบบหายใจ   </t>
  </si>
  <si>
    <t xml:space="preserve">โครงการอบรมเชิงปฏิบัติการพัฒนาศักยภาพการค้นหาและเจรจารับบริจาคอวัยวะในผู้ป่วยภาวะสมองตาย
</t>
  </si>
  <si>
    <t>แผนส่งอบรม HRD</t>
  </si>
  <si>
    <t>จัดซื้อ/จ้าง</t>
  </si>
  <si>
    <t>เงินบำรุง (บาท)</t>
  </si>
  <si>
    <t>PPB (บาท)</t>
  </si>
  <si>
    <t>จัดอบรม/จัดประชุม</t>
  </si>
  <si>
    <t>ส่งอบรม/ส่งเรียน</t>
  </si>
  <si>
    <t>อื่นๆ (บาท)</t>
  </si>
  <si>
    <t>นพ.พงสุรีย์
คุณสิริพร
(RM)</t>
  </si>
  <si>
    <t>พญ.กรชกร
คุณฐิติมาน
(IC)</t>
  </si>
  <si>
    <t>PCT ศัลยกรรม
(นพ.วิริยะ)</t>
  </si>
  <si>
    <t>ภก.ธีรวิทย์
(กลุ่มงานเภสัชกรรม)</t>
  </si>
  <si>
    <t>1. มีแผนการพัฒนาระบบสารสนเทศางการพยาบาล
2. จำนวนโปรแกรมที่สนับสนุนกิจกรรมทางการพยาบาลด้านบริหาร บริการ และพัฒนาบุคลากรอย่างน้อยด้านละ 1 เรื่อง</t>
  </si>
  <si>
    <t xml:space="preserve">1. หน่วยงานมีรูปแบบจัดเก็บข้อมูลสำคัญที่เหมาะสม
2. หน่วยงานมีการนำเสนอข้อมูลสำคัญของหน่วยงานด้วยเทคโนโลยีที่ทันสมัย                           
</t>
  </si>
  <si>
    <t>สุทธิชา
(งานHRD)</t>
  </si>
  <si>
    <t>พญ.ชินานาฏ
คุณจงรักษ์
(ศูนย์คุณภาพ)</t>
  </si>
  <si>
    <t>คณะกรรมการERT
(ปราโมทย์)</t>
  </si>
  <si>
    <t>พญ.จารุพรรณ
พญ.สมสุดา
(องค์กรแพทย์)</t>
  </si>
  <si>
    <t>คณะกรรมการERT
(เกศรินทร์)</t>
  </si>
  <si>
    <t>เพื่อการพัฒนาบุคลากรให้มีคุณภาพ ทำงานอย่างมีประสิทธิภาพและมีความสุข</t>
  </si>
  <si>
    <t>การแถลงนโยบายคุณภาพ โรงพยาบาลกำแพงเพชร</t>
  </si>
  <si>
    <t xml:space="preserve">1. เพื่อพัฒนาให้ศักยภาพของบุคลากรทางการพยาบาล
2. เพื่อการพัฒนาบุคลากรให้มีคุณภาพ ทำงานอย่างมีประสิทธิภาพและมีความสุข     </t>
  </si>
  <si>
    <t xml:space="preserve">1. เพื่อพัฒนาให้ศักยภาพและสมรรถนะความเป็นผู้นำทางการพยาบาลของบุคลากรทางการพยาบาล
2. เพื่อการพัฒนาบุคลากรให้มีคุณภาพ ทำงานอย่างมีประสิทธิภาพและมีความสุข
     </t>
  </si>
  <si>
    <t>1. เพื่อพัฒนาบุคลากรใหม่ทางการพยาบาลให้มีสมรรถนะด้านวิชาชีพ
2. เพื่อการพัฒนาบุคลากรให้มีคุณภาพ ทำงานอย่างมีประสิทธิภาพและมีความสุข</t>
  </si>
  <si>
    <t xml:space="preserve">โครงการพัฒนาคุณภาพการบริการทางการพยาบาลด้วยกระบวนการวิจัย : จากงานประจำสู่ผลงานวิจัยที่มีคุณภาพ โรงพยาบาลกำแพงเพชร (กลุ่มงานด้านวิจัยและพัฒนาคุณภาพทางการพยาบาล)
</t>
  </si>
  <si>
    <t>1.เพื่อให้เป็นไปตามเกณฑ์ข้อกำหนดในการผ่านการตรวจประเมินเพื่อต่ออายุใบรับรองมาตรฐานห้องปฏิบัติการรังสีวินิจฉัย (MOPH X-RAY  Standard) กระทรวงสาธารณสุข ในปี 2566
2.หัวหน้างานมีการอบรมวิชาการด้านรังสีวิทยาอย่างน้อย ปีละ 1 ครั้ง
3. การพัฒนาความรู้ ความสามารถของบุคลากร อย่างน้อย ปีละ 1 ครั้ง</t>
  </si>
  <si>
    <t>กลุ่มการพยาบาล 
(ICU รวม+ศอ)</t>
  </si>
  <si>
    <t>อนุสร+อภิชาต
(IT)</t>
  </si>
  <si>
    <t>ปวริศ+ศิริวุฒิชัย (IT)</t>
  </si>
  <si>
    <t>ฉัตรทิพย์+จตุรงค์ (IT)</t>
  </si>
  <si>
    <t>โครงการอบรมผู้ตรวจประเมินมาตรฐานห้องปฏิบัติการรังสีวินิจฉัย โดยกรมวิทยาศาสตร์การแพทย์ (2 คน)</t>
  </si>
  <si>
    <t xml:space="preserve">1. เครื่องตรวจสมรรถภาพปอด </t>
  </si>
  <si>
    <t>2. เครื่องตรวจสมรรถภาพการได้ยิน</t>
  </si>
  <si>
    <t xml:space="preserve">3. เครื่องตรวจสมรรถภาพการมองเห็น </t>
  </si>
  <si>
    <t>พญ.ชินานาฏ
คุณบังอร
(ศูนย์แพทยศาสตรศึกษาชั้นคลินิก)</t>
  </si>
  <si>
    <t xml:space="preserve">โครงการประชุมเชิงปฏิบัติการพัฒนาศักยภาพแพทย์ประจำบ้านด้านการผ่าตัดทางกล้อง (Workshop Advanced skill of laparoscopic surgery) </t>
  </si>
  <si>
    <t>1.จำนวนผู้ป่วยที่ได้รับการผ่าตัดแบบ MIS และ ODS เพิ่มขึ้น 25%
2.ภาวะแทรกซ้อนจากการผ่าตัด MIS และ ODS น้อยกว่า 3%</t>
  </si>
  <si>
    <t>1. พัฒนาศักยภาพศัลยแพทย์ แพทย์ประจำบ้านศัลยกรรม และบุคลากรด้านการผ่าตัดแบบ Minimal Invasive Surgery(MIS) และ One Day Surgery
2. เพื่อพัฒนาหลักสูตรการเรียนการสอนแพทย์ประจำบ้านศัลยกรรมตามเกณฑ์มาตรฐานราชวิทยาลัยฯและ WFME</t>
  </si>
  <si>
    <t>นพ.ภูษิต
คุณอนุสร
(IM)</t>
  </si>
  <si>
    <t>คกก.เวชระเบียน</t>
  </si>
  <si>
    <t>ปาริชาต
(เวชกรรมสังคม)</t>
  </si>
  <si>
    <t>โครงการอบรมเชิงปฏิบัติการ 4D แกนนำสุขภาพศูนย์พัฒนาเด็กเล็ก ปี 2566</t>
  </si>
  <si>
    <t xml:space="preserve">น.ส.หทัยรัตน์
(รพ.กพ.)
น.ส.รุ่งนภา
(สสอเมืองฯ)      </t>
  </si>
  <si>
    <t>คุณรุจิดารีย์
คุณกัญญาวีย์
(สสอ.เมือง)</t>
  </si>
  <si>
    <t>ทพญ.นริสา
ทพ.เจษฎา</t>
  </si>
  <si>
    <r>
      <rPr>
        <b/>
        <sz val="14"/>
        <color theme="1"/>
        <rFont val="TH SarabunPSK"/>
        <family val="2"/>
      </rPr>
      <t xml:space="preserve">(MIS สสจ.) PI 2.1) </t>
    </r>
    <r>
      <rPr>
        <sz val="14"/>
        <color theme="1"/>
        <rFont val="TH SarabunPSK"/>
        <family val="2"/>
      </rPr>
      <t>การคัดกรองพัฒนาการ</t>
    </r>
    <r>
      <rPr>
        <b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(≥ 90)</t>
    </r>
  </si>
  <si>
    <r>
      <rPr>
        <b/>
        <sz val="14"/>
        <color theme="1"/>
        <rFont val="TH SarabunPSK"/>
        <family val="2"/>
      </rPr>
      <t xml:space="preserve">(MIS สสจ.) PI 2.11) </t>
    </r>
    <r>
      <rPr>
        <sz val="14"/>
        <color theme="1"/>
        <rFont val="TH SarabunPSK"/>
        <family val="2"/>
      </rPr>
      <t>เด็กอายุ 0-2 ปี เคลือบ/ทาฟลูออไรด์เฉพาะที่ ร้อยละ 50</t>
    </r>
  </si>
  <si>
    <t>เงินบำรุงรพ
(วางแผนร่วมกับวัสดุทันตกรรม รพ.)</t>
  </si>
  <si>
    <t>คุณนวลน้อง
คุณเพชรไพลิน</t>
  </si>
  <si>
    <t>คุณพลอยกนก (สุขศึกษา) 
คุณกันตนา (สสอ.เมือง)</t>
  </si>
  <si>
    <t>กาญจนา (เวชกรรมสังคม)
นัชชา (สุขศึกษา)</t>
  </si>
  <si>
    <t>โภชนาการ</t>
  </si>
  <si>
    <t>ผู้สูงอายุมากกว่า 60 ปี</t>
  </si>
  <si>
    <t>พญ.มรกต
คุณทิพา</t>
  </si>
  <si>
    <t>นัชชา (สุขศึกษา)
สุทธิวรรณ (เวชกรรม)</t>
  </si>
  <si>
    <t>ประโยชน์
(สุขศึกษา)</t>
  </si>
  <si>
    <t>พัฒนา อสม. และทีมสหวิชาชีพที่ปฏิบัติงานในหน่วยบริการปฐมภูมิพัฒนา พชอ.เมืองกำแพงเพชร พัฒนาตำบลจัดการคุณภาพชีวิต (35 แห่ง) (กิจกรรม)</t>
  </si>
  <si>
    <t>ธนกาญจน์
(เวชกรรมสังคม)</t>
  </si>
  <si>
    <t>หัสยา
(อาชีวเวชกรรม)</t>
  </si>
  <si>
    <t>เลิศสันต์
(อาชีวเวชกรรม)</t>
  </si>
  <si>
    <t>พัฒนาคุณภาพร้านจำหน่ายอาหาร และตลาดประเภทที่ 1 และ 2</t>
  </si>
  <si>
    <t>โครงการพัฒนาอนามัยสิ่งแวดล้อมโรงพยาบาลกำแพงเพชร (GREEN &amp; CLEAN Hospital)  ปี 2566
(จัดประชุมอบรม/จัดซื้อ)
1. จัดอบรม : ให้ความรู้ผู้ปฏิบัติงานด้านการจัดการมูลฝอย, ผู้ประกอบการและผู้สัมผัสอาหาร
2. จัดซื้อวัสดุ : ชุดอุปกรณ์ตรวจสารปนเปื้อนในอาหารและน้ำ, อุปกรณ์ป้องกันอันตรายส่วนบุคคลของผู้ปฏิบัติงาน</t>
  </si>
  <si>
    <t>โครงการอาหารปลอดภัย ปี 2566</t>
  </si>
  <si>
    <t>เฉลิมพล
(อาชีวเวชกรรม)</t>
  </si>
  <si>
    <t>ธราภรณ์ บุระตะ
(โภชนาการ)</t>
  </si>
  <si>
    <t>พนารี/ ปวีณา</t>
  </si>
  <si>
    <t>พญ.กัลยา,
คุณนพวรรณ, 
คุณนิสากร</t>
  </si>
  <si>
    <t>พญ.กัลยา,
คุณนพวรรณ,
คุณนิสากร</t>
  </si>
  <si>
    <t>PCT ศัลยกรรม
(น.ส.วันดี)</t>
  </si>
  <si>
    <t xml:space="preserve">โครงการอบรมเชิงปฏิบัติการ การพัฒนาระบบการดูแลผู้ป่วยผ่าตัดผ่านกล้องแผลเล็ก (MIS) และ ODS ในผู้ป่วยศัลยกรรมทั่วไป (gastectomy) </t>
  </si>
  <si>
    <t>นพ.อานุภาพ
คุณพัชนี
(RN)</t>
  </si>
  <si>
    <t>พญ.กัลยา
คุณเสาวภา
คุณนิสากร</t>
  </si>
  <si>
    <t>พญ.สมสุดา
(เวชกรรมฟื้นฟู)</t>
  </si>
  <si>
    <t xml:space="preserve">นวรัตน์ หงษ์ยนต์ (ER)
เลขาคณะกรรมการ
ช่วยฟื้นคืนชีพ </t>
  </si>
  <si>
    <t>หนึ่งฤทัย 
กองวัฒนาสุภา (ER)</t>
  </si>
  <si>
    <t>พญ.กนกอร ไชยปัญหา
(กลุ่มงานเวชศาสตร์ฉุกเฉิน)</t>
  </si>
  <si>
    <t>โครงการตรวจประเมินคุณภาพภายใน (INTERNAL AUDIT) ห้องปฏิบัติการทางรังสีวินิจฉัย เครือข่ายจังหวัดกำแพงเพชร</t>
  </si>
  <si>
    <t>บดินทร์ ปทุมทอง
(รังสีวิทยา)</t>
  </si>
  <si>
    <t>1. พัฒนาศักยภาพบุคลากร การควบคุมคุณภาพเครื่องมือ และมาตรฐานห้องปฏิบัติการรังสีวินิจฉัย ตามมาตรฐานฉบับใหม่ ปี 2565 
2. สามารถทำการส่งต่อภาพทางการแพทย์ งานรังสีวินิจฉัยในเครือข่ายจังหวัด ให้เป็นมาตรฐานเดียวกัน 
3. พัฒนาทักษะผู้ตรวจประเมินภายใน นักรังสีการแพทย์ และเจ้าพนักงานรังสีการแพทย์เครือข่ายรังสีวิทยาจังหวัดกำแพงเพชร</t>
  </si>
  <si>
    <t>1. อัตราการถ่ายภาพรังสีซ้ำ &lt; 2 %
2. ความพร้อมเครื่องเอกซเรย์ 100 %
3. ความพึงพอใจผู้รับบริการภายนอก &gt;80%
4. ความพึงพอใจผู้รับบริการภายใน &gt; 80 %</t>
  </si>
  <si>
    <t>1. ร้อยละ 80 ของโรงพยาบาลในเครือข่ายจังหวัดกำแพงเพชร ได้รับการตรวจประเมินคุณภาพภายใน (INTERNAL AUDIT) มาตรฐานห้องปฏิบัติการทางรังสีวินิจฉัย (MOPH XRAY Standard) กระทรวงสาธารณสุข
2. มีผู้เข้าร่วมกิจกรรมได้ไม่น้อยกว่าร้อยละ 75 ของกลุ่มเป้าหมายที่กำหนด</t>
  </si>
  <si>
    <t>1. ออกตรวจประเมินคุณภาพภายใน (Internal audit) มาตรฐานห้องปฏิบัติการรังสีวินิจฉัยโรงพยาบาลสังกัดกระทรวงสาธารณสุข จังหวัดกำแพงเพชร
2. รับการตรวจประเมินคุณภาพภายใน (Internal audit) มาตรฐานห้องปฏิบัติการรังสีวินิจฉัยโรงพยาบาลกำแพงเพชร 
3. เพื่อเตรียมความพร้อมเอกสารที่ใช้แนบขอรับการต่ออายุใบรับรอง การตรวจประเมิน EXTERNAL AUDIT  มาตรฐานห้องปฏิบัติการทางรังสีวินิจฉัย (MOPH XRAY Standard) กระทรวงสาธารณสุข ของโรงพยาบาลกำแพงเพชร ในเดือนกันยายน พ.ศ.2566</t>
  </si>
  <si>
    <t>โครงการประชุมติดตามการดำเนินงานคณะกรรมการและคณะทำงานพัฒนาข้อมูลสารสนเทศ (IT Broad) เครือข่ายโรงพยาบาลกำแพงเพชร (หน่วยบริการปฐมภูมิ เครือข่ายอำเภอเมือง จำนวน 17 หน่วยบริการ) (จัดประชุมอบรม)</t>
  </si>
  <si>
    <t>พญ.ชินานาฎ
นพ.สมเพ็ง</t>
  </si>
  <si>
    <t>จัดระบบช่องทางด่วนสำหรับผู้ป่วยที่ถูกส่งตัวมาจาก รพ.สต. มารับการรักษาที่ โรงพยาบาล</t>
  </si>
  <si>
    <t>โครงการอื่นๆ</t>
  </si>
  <si>
    <t>โครงการสายใยรักจากแม่สู่ลูก ปีงบประมาณ 2566</t>
  </si>
  <si>
    <t>1.เพื่อให้หญิงตั้งครรภ์มีความรู้ความเข้าใจ และทักษะที่ถูกต้องเหมาะสมต่อการดูแลตนเองและลูก
2.เพื่อให้หญิงตั้งครรภ์มีทัศนคติที่ดีต่อการทำหน้าที่ของการเป็นแม่</t>
  </si>
  <si>
    <t>หญิงตั้งครรภ์จนถึงหลังคลอด จำนวน 20 คน</t>
  </si>
  <si>
    <t xml:space="preserve">โครงการหญิงตั้งครรภ์สุขภาพดีบ่งชี้ลูกแข็งแรง ปี 2566    </t>
  </si>
  <si>
    <t>เพื่อเฝ้าระวังและส่งเสริมสุขภาพอนามัยของหญิงตั้งครรภ์และทารกให้สุขภาพแข็งแรง</t>
  </si>
  <si>
    <t>หญิงตั้งครรภ์ 
จำนวน 40 คน</t>
  </si>
  <si>
    <t>หญิงตั้งครรภ์ในพื้นที่รับผิดชอบ 
จำนวน 50 คน</t>
  </si>
  <si>
    <t>1.หญิงตั้งครรภ์ได้รับการดูแลก่อนคลอดและหลังคลอดครบเกณฑ์ร้อยละ 902.ฝากครรภ์ไม่เกิน 12 สัปดาห์ ร้อยละ 60
3.ทารกเกิดมีชีพมีน้ำหนักต่ำกว่า 2,500 กรัม ไม่เกินร้อยละ 7
4.มารดาและทารกได้รับการดูแลหลังคลอดโดยเจ้าหน้าที่ ร้อยละ 90
5.แม่เลี้ยงลูกด้วยนมแม่อย่างเดียวอย่างน้อย 6 เดือนแรกติดต่อกัน ไม่น้อยกว่าร้อยละ 50</t>
  </si>
  <si>
    <t>เพ็ญศรี  คงรัตน์
รพ.สต.โพธิ์สวัสดิ์</t>
  </si>
  <si>
    <t>นายสุวัฒน์ ไพรสิงห์
รพ.สต.ทรงธรรม</t>
  </si>
  <si>
    <t>สิริกร สาระนิต
รพ.สต.ท่าไม้แดง</t>
  </si>
  <si>
    <t>โครงการเฝ้าระวังและส่งเสริมพัฒนาการเด็ก 0 - 5 ปี  ปีงบประมาณ 2566</t>
  </si>
  <si>
    <t>1. เพื่อให้ผู้ปกครองมีความรู้และมีศักยภาพในการเฝ้าระวังและติดตามส่งเสริมพัฒนาการเด็กอย่างต่อเนื่องและมีประสิทธิภาพ 
2. เพื่อให้เด็ก 0 – 5 ปีที่มีพัฒนาการล่าช้าได้รับการกระตุ้นให้มีพัฒนาสมวัยและได้รับการส่งต่อรักษาที่ถูกต้อง</t>
  </si>
  <si>
    <t>ผู้ปกครองเด็กอายุ 0–5 ปี  30  คน เด็กอายุอายุ 0-5 ปี 30 คน</t>
  </si>
  <si>
    <t>โครงการส่งเสริมสุขภาพและพัฒนาการ เด็กแรกเกิดถึง 5 ปี</t>
  </si>
  <si>
    <t>เพื่อพัฒนาศักยภาพผู้ปกครองและผู้เลี้ยงดูเด็ก ให้มีความรู้ความเข้าใจที่ถูกต้อง</t>
  </si>
  <si>
    <t>ผู้ปกครองและผู้เลี้ยงดูเด็ก
จำนวน 40 คน</t>
  </si>
  <si>
    <t>โครงการผู้ปกครองห่วงใย ใส่ใจพัฒนาการเด็กกลุ่มอายุ 0-5 ปี ต.ลานดอกไม้ ปี 2566</t>
  </si>
  <si>
    <t>ผู้ปกครองเด็กอายุ0–5 ปี 11 หมู่บ้าน จำนวน 50 คน</t>
  </si>
  <si>
    <t>สอยดาว  เปลา
รพ.สต.โพธิ์สวัสดิ์</t>
  </si>
  <si>
    <t>สุวัฒน์ ไพรสิงห์
รพ.สต.ทรงธรรม</t>
  </si>
  <si>
    <t>สมพร  วรนุช
รพ.สต.ท่าไม้แดง</t>
  </si>
  <si>
    <t>1.เพื่อพัฒนาศักยภาพผู้ปกครอง  และผู้เลี้ยงดูเด็กให้ความรู้ความเข้าใจที่ถูกต้องเกี่ยวกับการส่งเสริมพัฒนาการเด็ก 0 - 5 ปี
2. เพื่อส่งเสริมให้เด็ก 0 – 5 ปี มีพัฒนาการที่สมวัยทั้งด้านร่างกาย สติปัญญา อารมณ์จิตใจ และสังคม</t>
  </si>
  <si>
    <t>โครงการปรับเปลี่ยนพฤติกรรมสุขภาพเด็กนักเรียนกลุ่มเสี่ยงและมีภาวะโภชนาการเกิน ต.ลานดอกไม้ ปี 2566</t>
  </si>
  <si>
    <t>1.เพื่อให้นักเรียนที่มีภาวะเริ่มอ้วนและอ้วนมีพฤติกรรมสุขภาพที่ถูกต้อง
2.เพื่อให้ผู้ปกครอง ครูและนักเรียนมีความรู้ความเข้าใจในเรื่องของโภชนาการในเด็กวัยเรียน
3.เพื่อลดปัญหาภาวะโภชนาการเกินในเด็กนักเรียน</t>
  </si>
  <si>
    <t>1.นักเรียนที่มีภาวะเริ่มอ้วนและอ้วนในเขตรับผิดชอบ จำนวน  50  คน
2.ครูผู้รับผิดชอบงานอนามัยโรงเรียน จำนวน 4 คน</t>
  </si>
  <si>
    <t>1.เพื่อส่งเสริมให้เด็กนักเรียน ได้แปรงฟันหลังอาหารกลางวัน 
2.เพื่อให้เด็กนักเรียนมีความรู้การดูแลสุขภาพช่องปากตนเอง และสามรถนำไปปฏิบัติได้จริง
3. เพื่อป้องกันโรค ปริทันต์ ในเด็กนักเรียน</t>
  </si>
  <si>
    <t>1.เพื่อให้เด็กปฐมวัยและเด็กวัยระดับชั้นประถมศึกษาได้เข้าถึงบริการทันตกรรม
2.เพื่อกระตุ้นให้ ครู ผู้ปกครอง และเด็กมีส่วนร่วมในการดูแลสุขภาพช่องปาก</t>
  </si>
  <si>
    <t>1.เด็กก่อนวัยเรียน และเด็กปฐมวัย จำนวน 210 คน
2.เด็กประถมศึกษา จำนวน 4 โรงเรียนจำนวน  396  คน</t>
  </si>
  <si>
    <t>โครงการส่งเสริมการดูแลสุขภาพช่องปากในเด็กวัยเรียน</t>
  </si>
  <si>
    <t>1.เพื่อส่งเสริมการดูแลสุขภาพช่องปากในนักเรียน
2.เพื่อส่งเสริมผู้ปกครองและนักเรียนมีความรู้และการปฏิบัติการดูแลทันตสุขภาพที่ถูกต้อง
3.เพื่อสร้างแกนนำทันตสุขภาพในโรงเรียน</t>
  </si>
  <si>
    <t>นักเรียน 60 คน
ผู้ปกครอง 60 คน
โรงเรียนชุมชนบ้านคณฑี
โรงเรียนบ้านท่าตะคร้อ</t>
  </si>
  <si>
    <t>โครงการส่งเสริมทันตสุขภาพและป้องกันโรคในช่องปากสำหรับนักเรียนประถมศึกษาภายใต้วิถีชีวิตใหม่</t>
  </si>
  <si>
    <t>1.เพื่อให้นักเรียนมีความรู้เรื่องการดูแลสุขภาพในช่องปาก
2.เพื่อให้นักเรียนได้รับบริการด้านส่งเสริมสุขภาพและป้องกันโรคในช่องปากที่เหมาะสม
3.เพื่อสร้างเสริมสุขนิสัยการแปรงฟันและมีทักษะการแปรงฟันที่ถูกวิธี
4.เพื่อลดอัตราการเกิดโรคฟันแท้ผุในเด็กนักเรียนฯ
ผลผลิต
1.นักเรียนที่เสี่ยงฟันผุได้รับการเคลือบฟลูออไรด์ ร้อยละ 50
2.นักเรียนได้รับการตรวจสุขภาพช่องปาก ร้อยละ 90
3.โรงเรียนมีการจัดกิจกรรมแปรงฟันหลังอาหารร้อยละ 100
4.นักเรียนชั้นป.1ได้รนับการเคลือบหลุมร่องฟันร้อยละ 30
ผลลัพธ์
1.ลดการเกิดฟันผุในฟันแท้ของเด็กวัยประถมศึกษา
2.นักเรียนได้รับการตรวจสุขภาพช่องปาก ได้รับการทาฟลูออไรด์และแปรงฟันหลังอาหารกลางวันทุกวัน
3.นักเรียนที่มีฟันกรามแท้ขึ้นได้รับการเคลือบปิดหลุมร่องฟัน</t>
  </si>
  <si>
    <t>นักเรียนประถมศึกษาจำนวน 4 โรงเรียนรวม 736 คน</t>
  </si>
  <si>
    <t>ณัฐสิทธิ์ ทองช้าง
รพ.สต.ท่าไม้แดง</t>
  </si>
  <si>
    <t>สุนิษา  แขจันทร์
รพ.สต.คณฑี</t>
  </si>
  <si>
    <t>นางดุษฏี   ต๊ะตา
รพ.สต.นครชุม</t>
  </si>
  <si>
    <t>โครงการส่งเสริมป้องกันทันตสุขภาพในเด็กก่อนวัยเรียนและนักเรียนประถมศึกษา ปีงบประมาณ 2566</t>
  </si>
  <si>
    <t>จำนวนเด็กนักเรียน อนุบาล = 135 คน ประถม = 257 คน
ทั้งหมด จำนวน 392 คน</t>
  </si>
  <si>
    <t>โครงการส่งเสริมป้องกันทันตสุขภาพในเด็กก่อนวัยเรียนและนักเรียนประถมศึกษา ปีงบประมาณ  2566</t>
  </si>
  <si>
    <t>โครงการส่งเสริมสุขภาพช่องปากในเด็กปฐมวัยและกลุ่มวัยเรียน ต.ลานดอกไม้  ปี 2566</t>
  </si>
  <si>
    <t>โครงการผู้สูงอายุสุขภาพดี ชีวีมีสุข ประจำปีงบประมาณ 2566</t>
  </si>
  <si>
    <t>โครงการคัดกรองสุขภาพผู้สูงอายุและดูแลกลุ่มผู้มีภาวะพึ่งพิงที่ได้รับบริการ LTC ตำบลลานดอกไม้ ปี 2566</t>
  </si>
  <si>
    <t>1. เพื่อให้ผู้สูงอายุมีความรู้เรื่องการดูแลตนเอง การป้องกัน และการส่งเสริมพฤติกรรมสุขภาพด้วยตัวเอง
2. เพื่อให้ผู้สูงอายุเข้าถึงบริการสุขภาพ โดยได้รับการตรวจประเมินภาวะสุขภาพ และสามารถดูแลตนเองได้ทั้งทางร่างกายและจิตใจ
3. เพื่อแยกกลุ่มผู้สูงอายุ และเฝ้าระวังสุขภาพผู้สูงอายุ</t>
  </si>
  <si>
    <t>โครงการประเมินความสามารถในการทำกิจวัตรประจำวัน ในผู้สูงอายุ ADL</t>
  </si>
  <si>
    <t>ผู้สูงอายุ 500 คน</t>
  </si>
  <si>
    <t>โครงการพัฒนาศักยภาพผู้ดูแลสุขภาพผู้สูงอายุปีงบประมาณ 2566</t>
  </si>
  <si>
    <t xml:space="preserve">เพื่อให้ผู้ดูแลผู้สูงอายุมีความรู้ในการดูแลผู้สูงอายุเพิ่มขึ้นร้อยละ80                   </t>
  </si>
  <si>
    <t>ผู้สูงอายุในพื้นที่รับผิดชอบของ รพ.สต.โพธิ์สวัสดิ์ ทั้งหมด 661 คน อบรม  50  คน</t>
  </si>
  <si>
    <t>1. อาสาสมัครสาธารณสุขประจำหมู่บ้าน (อสม.) จำนวน  124 ราย
2. ผู้สูงอายุกลุ่มเป้าหมาย จำนวน  1,000  คน</t>
  </si>
  <si>
    <t>ผู้ดูแลผู้สูงอายุหมู่1 2 3 8 และ12 จำนวน 30 คน</t>
  </si>
  <si>
    <t>สุวรรณา พลอยไป
รพ.สต.คณฑี</t>
  </si>
  <si>
    <t>จันทิมา
กิตติถนอมวงษ์
รพ.สต.สหกรณ์</t>
  </si>
  <si>
    <t>PPC บ้านไร่</t>
  </si>
  <si>
    <t>PPC คณฑี</t>
  </si>
  <si>
    <t>1. ผู้สูงอายุได้รับการประเมินสภาพร่างกายในการทำกิจวัตรประจำวัน
2. เพื่อการจัดกลุ่มผู้สูงอายุ ติดสังคม ติดบ้านติดเตียง</t>
  </si>
  <si>
    <t>1. เพื่อให้ผู้สูงอายุ มีความรู้ เรื่องการดูแลตนเอง การป้องกัน และการส่งเสริมพฤติกรรมสุขภาพที่ถูกต้อง
2. เพื่อส่งเสริมกิจกรรมทางสังคมของผู้สูงอายุ</t>
  </si>
  <si>
    <t>โครงการคัดกรองโรคเบาหวาน ความดันโลหิตสูง ในประชาชนกลุ่มอายุ  35 ปี ขึ้นไป ปีงบประมาณ 2566</t>
  </si>
  <si>
    <t>1.ประชากรกลุ่มเป้าหมายได้รับความรู้เรื่องโรคเบาหวาน/ความดันโลหิตสูงและได้รับการคัดกรองและวินิจฉัยโรคเบาหวาน/ความดันโลหิตสูงตั้งแต่ระยะแรกและได้รับการรักษาที่ถูกต้อง เพื่อป้องกัน ลด และชะลอการเกิดโรคและภาวะแทรกซ้อน
2.ประชากรกลุ่มเป้าหมายทุกคนได้รับการตรวจหาระดับน้ำตาลในเลือดเลือด และได้รับการส่งต่อพบแพทย์เมื่อพบระดับ
น้ำตาลในเลือดมากกว่า 126 มก% และ/หรือ ความดันโลหิตสูง มากกว่าหรือเท่ากับ140/90 mmHg ร้อยละ 100
3.ผู้ที่ได้รับการวินิจฉัยว่าเป็นโรคเบาหวาน และ/หรือความดันโลหิตสูงได้รับการขึ้นทะเบียนผู้ป่วยและได้รับการดูแลรักษาอย่างต่อเนื่องตามมาตรฐาน
4.ประชากรกลุ่มเป้าหมายที่อยู่ในกลุ่มเสี่ยงได้รับการอบรมเพื่อปรับเปลี่ยนพฤติกรรม</t>
  </si>
  <si>
    <t>ประชากรอายุ 35 ปีขึ้นไปจำนวน 1,640 คน</t>
  </si>
  <si>
    <t>โครงการดูแลผู้ป่วยคลินิกโรคเบาหวานและโรคความดันโลหิตสูง ประจำปี 2566</t>
  </si>
  <si>
    <t>1.เพื่อให้ความรู้แก่ผู้ป่วยโรคเบาหวานและโรคความดันโลหิตสูง มีการปรับเปลี่ยนพฤติกรรมสุขภาพในทางที่ถูกต้องเหมาะสม
2.เพื่อให้ผู้ป่วยโรคเบาหวานและโรคความดันโลหิตสูง ได้รับการดูแลรักษาอย่างต่อเนื่อง ได้รับการตรวจภาวะแทรกซ้อน
ตา ไต เท้า ได้รับการตรวจทางห้องปฏิบัติการ ปีละ 1 ครั้ง</t>
  </si>
  <si>
    <t>1.ผู้ป่วยโรคเรื้อรัง(DM/HT) จำนวน 350 คน
2.ผู้ป่วย DM/HT ที่คุมระดับน้ำตาลและความดันไม่ได้ จำนวน 30 คน</t>
  </si>
  <si>
    <t>โครงการคัดกรองความเสี่ยงโรคเบาหวานและความดันโลหิตสูง ปี 2566</t>
  </si>
  <si>
    <t>เพื่อให้ประชาชนอายุ 35 ปีขึ้นไปได้รับการคัดกรองโรคเบาหวานและโรคความดันโลหิตสูง</t>
  </si>
  <si>
    <t>ประชาชนอายุ 35 ปีขึ้น จำนวน 1,100 คน</t>
  </si>
  <si>
    <t>โครงการตรวจตา ไต เท้า สำหรับผู้ป่วยเบาหวานและโรคความดันโลหิตสูง ปี 2566</t>
  </si>
  <si>
    <t>เพื่อค้นหาและป้องกันภาวะแทรกซ้อน ที่จะเกิดกับผู้ป่วยโรคเบาหวานและโรคความดันโลหิตสูง</t>
  </si>
  <si>
    <t>ผู้ป่วยเบาหวานและโรคความดันโลหิตสูง 400 คน</t>
  </si>
  <si>
    <t>โครงการคัดกรองโรคเบาหวานและโรคความดันโลหิตสูง ต.ลานดอกไม้ ปี 2566</t>
  </si>
  <si>
    <t>1.เพื่อของประชาชนอายุ35 ปีขึ้นไปได้รับการคัดกรองเบาหวาน/ความดันโลหิตสูง
2.เพื่อประชากรกลุ่มเป้าหมายพบระดับน้ำตาลในเลือดมากกว่า 126 mg% และ/หรือ ความดันโลหิต มากกว่าหรือเท่ากับ 140/90  mmHg ได้รับการส่งต่อพบแพทย์</t>
  </si>
  <si>
    <t>โครงการตรวจคัดกรองเบาหวาน ประชากรกลุ่มอายุ 35 ปีขึ้นไป</t>
  </si>
  <si>
    <t>1.เพื่อค้นหาผู้ป่วยรายใหม่
 เข้าระบบการดูแลรักษา</t>
  </si>
  <si>
    <t>โครงการตรวจคัดกรองระดับน้ำตาลสะสมในเลือดHbA1C</t>
  </si>
  <si>
    <t>1.เพื่อให้ผู้ป่วยโรคเบาหวานได้รับน้ำตาลเฉลี่ยสะสม ในเลือด  ร้อยละ 60</t>
  </si>
  <si>
    <t>ผู้ป่วยเบาหวาน ได้รับการตรวจคัดกรองระดับน้ำตาลสะสมในเลือด  200 ราย</t>
  </si>
  <si>
    <t>โครงการอบรมผู้ป่วยในคลินิกโรคเบาหวาน โรคความดันโลหิตสูง โรงพยาบาลส่งเสริมสุขภาพตำบล   แม่นารี ด้วยแนวทางชีวิตวิถีใหม่ (New Normal) ปีงบประมาณ 2566</t>
  </si>
  <si>
    <t xml:space="preserve">1. เพื่อให้กลุ่มเสี่ยงโรคเบาหวาน/โรคความดันโลหิตสูง ได้รับความรู้ในการดูแลสุขภาพตนเอง
2. เพื่อให้ผู้ป่วยโรคเบาหวานและหรือโรคความดันโลหิตสูง ได้รับการตรวจรักษาโรคในเบื้องต้นตามมาตรฐาน
3. เพื่อให้ผู้ป่วยโรคเบาหวานและหรือโรคความดันโลหิตสูง ได้มีส่วนร่วมในกิจกรรม มีการพบปะแลกเปลี่ยนความรู้/ความคิดเห็นที่เป็นประโยชน์
4. เพื่อการเกิดเครือข่ายชมรมฯ ในการช่วยเหลือให้คำปรึกษาในชุมชน ทำให้เกิดการพึ่งตนเอง และส่งเสริมการปฏิบัติงานของอาสาสมัครสาธารณสุขประจำหมู่บ้าน (อสม.) ในการแสดงศักยภาพการตรวจรักษาเบื้องต้นตามมาตรฐานอย่างถูกต้องในสถานบริการ   </t>
  </si>
  <si>
    <t>ผู้ป่วยคลินิกโรคเบาหวาน โรคความดันโลหิตสูงจำนวน 295 คน</t>
  </si>
  <si>
    <t>โครงการเฝ้าระวังภาวะแทรกซ้อนในการตรวจทางห้องปฏิบัติการ (LAB) ในกลุ่มผู้ป่วยโรคเบาหวานและโรคความดันโลหิตสูง ด้วยแนวทางชีวิตวิถีใหม่ (New Normal) ปีงบประมาณ 2566</t>
  </si>
  <si>
    <t>1.เพื่อให้ผู้ป่วยโรคเบาหวานโรคความดันโลหิตสูง ไขมันในเลือดสูง ฯลฯ ได้รับการตรวจทางห้องปฏิบัติการ (LAB) อย่างน้อยปีละ 1 ครั้ง
2.เพื่อให้ผู้ป่วยโรคเบาหวานโรคความดันโลหิตสูงไขมันในเลือดสูง ฯลฯ ผลการตรวจทางห้องปฏิบัติการผิดปกติ ได้รับการติดตามดูแลรักษา และได้รับการส่งต่อพบแพทย์อย่างทันท่วงที
3.เพื่อให้ผู้ป่วยโรคเบาหวานโรคความดันโลหิตสูง ไขมันในเลือดสูง ฯลฯ ได้รับความสะดวกและรวดเร็วในการรับบริการ (หน่วยบริการปฐมภูมิ ดูแลใกล้บ้าน ใกล้ใจ)</t>
  </si>
  <si>
    <t>ผู้ป่วยโรคเบาหวานโรคความดันโลหิตสูง ไขมันในเลือดสูง 650 คน</t>
  </si>
  <si>
    <t>โครงการตรวจประเมินเฝ้าระวังภาวะแทรกซ้อนทางตาและเท้าของผู้ป่วยโรคเบาหวาน โรงพยาบาลส่งเสริมสุขภาพตำบลแม่นารี ด้วยแนวทางชีวิตวิถีใหม่ (New Normal) ปีงบประมาณ 2566</t>
  </si>
  <si>
    <t>ผู้ป่วยโรคเบาหวาน 247 คน</t>
  </si>
  <si>
    <t>1. เพื่อให้ผู้ป่วยโรคความดันโลหิตสูง และเบาหวาน ได้รับการตรวจรักษาโรคในเบื้องต้นตามมาตรฐาน
2. เพื่อให้กลุ่มเสี่ยงโรคความดันโลหิตสูง และโรคเบาหวานได้ตระหนัก และเห็นความสำคัญ ในการดูแลสุขภาพตนเอง
3. เพื่อให้กลุ่มผู้ป่วยโรคความดันโลหิตสูง และโรคเบาหวาน ได้มีส่วนร่วมในกิจกรรมต่างๆของชุมชน และมีการพบปะสังสรรค์แลกเปลี่ยนความรู้ ความคิดเห็นที่เป็นประโยชน์
4. เพื่อการจัดตั้งเครือข่ายชมรมในการช่วยเหลือให้คำปรึกษาในชุมชนทำให้เกิดการพึ่งตนเอง
5. เพื่อส่งเสริมการปฏิบัติงานของอาสาสมัครสาธารณสุขในการตรวจคัดกรองผู้ป่วยโรค   ความดันโลหิตสูงและเบาหวานในสถานบริการ</t>
  </si>
  <si>
    <t xml:space="preserve">โครงการตรวจคัดกรองความเสี่ยง Mettabolic ในประชากรกลุ่มอายุ 35 ปี ขึ้นไป ปีงบประมาณ 2566    </t>
  </si>
  <si>
    <t xml:space="preserve">โครงการเฝ้าระวังภาวะตาบอดในกลุ่มผู้ป่วยเบาหวาน ปีงบประมาณ 2566   </t>
  </si>
  <si>
    <t xml:space="preserve">ผู้ป่วยโรคเบาหวาน/โรคเบาหวานร่วมกับโรคความดันโลหิตสูง   ทั้งสิ้น   86  คน </t>
  </si>
  <si>
    <t>โครงการตรวจคัดกรองความเสี่ยงโรคเบาหวาน โรคความดันโลหิตสูง(Metabolic) ในประชากรกลุ่มอายุ 35 ปีขึ้นไป ด้วยแนวทางชีวิตวิถีใหม่ (New Normal) ปีงบประมาณ 2566</t>
  </si>
  <si>
    <t>1. เพื่อประชากรกลุ่มเป้าหมาย ได้ความรู้ ได้รับการคัดกรองโรคเบาหวาน โรคความดันโลหิตสูง ภาวะเสี่ยงโรคหลอดเลือดสมอง หากมีอาการหรือผลการผิดปกติ จะได้รับการส่งต่อพบพยาบาลวิชาชีพ แพทย์ เพื่อการรักษาที่ถูกต้อง ป้องกัน ลดการเกิดโรคและภาวะแทรกซ้อน   
2. เพื่อผู้ที่ได้รับการวินิจฉัยว่าเป็นโรคเบาหวาน และหรือความดันโลหิตสูง ได้รับการขึ้นทะเบียนผู้ป่วยและได้รับการดูแลรักษาอย่างต่อเนื่องตามมาตรฐาน
3. เพื่ออาสาสมัครสาธารณสุขประจำหมู่บ้าน (อสม.) ได้รับความรู้เรื่องกลุ่มโรค Metabolic</t>
  </si>
  <si>
    <t>ประชากรกลุ่มอายุ 35 ปีขึ้นไป จำนวน 2,496 คน</t>
  </si>
  <si>
    <t>โครงการตรวจคัดกรองความเสี่ยงโรค Metabolic ในประชากรกลุ่มอายุ 35 ปีขึ้นไป </t>
  </si>
  <si>
    <t>2,085 คน</t>
  </si>
  <si>
    <t>โครงการเฝ้าระวังภาวะตาบอดในกลุ่มผู้ป่วยเบาหวาน ปีงบประมาณ 2566  </t>
  </si>
  <si>
    <t>235 คน</t>
  </si>
  <si>
    <t>โครงการเฝ้าระวังภาวะแทรกซ้อนในการตรวจทางห้องปฏิบัติการ (Lab) ในกลุ่มผู้ป่วยโรคเบาหวานและโรคความดันโลหิตสูง ปี2566</t>
  </si>
  <si>
    <t>247 คน</t>
  </si>
  <si>
    <t>โครงการเฝ้าระวังภาวะตาบอดในกลุ่มผู้ป่วยเบาหวาน</t>
  </si>
  <si>
    <t>300 คน</t>
  </si>
  <si>
    <t>โครงการให้ความรู้  และตรวจคัดกรองความเสี่ยงโรค Metabolic ในประชากรกลุ่มอายุ 35 ปีขึ้นไป      ในกลุ่มเป้าหมาย ประชาชนในเขต รพ.สต.สหกรณ์  ปีงบประมาณ 2566</t>
  </si>
  <si>
    <t>โครงการพัฒนาศักยภาพการดูแลตนเอง ในประชาชนกลุ่มเสี่ยงสูง ในกลุ่มเป้าหมายประชาชนในเขตโรงพยาบาลส่งเสริมสุขภาพตำบลสหกรณ์  ปีงบประมาณ 2566</t>
  </si>
  <si>
    <t>1.เพื่อส่งเสริม ป้องกันไม่ให้กลุ่มเป้าหมาย เกิดภาวะแทรกซ้อนจากภาวะระดับน้ำตาลในเลือดสูง หรือระดับความดันโลหิตสูง
2.เพื่อเพิ่มความตระหนักรู้ในการปรับเปลี่ยนพฤติกรรมสุขภาพแก่กลุ่มเป้าหมาย
3.เพื่อเพิ่มศักยภาพผู้ดูแลผู้ป่วย ให้สามารถดูแลผู้ป่วยได้อย่างถูกต้อง เป็น อสค.ของผู้ป่วย
4.เพื่อให้กลุ่มเป้าหมายมีคุณภาพชีวิตที่ดีขึ้น เมื่อสามารถควบคุมระดับน้ำตาลในเลือดสูง หรือระดับความดันโลหิตสูง ได้ตามแผน</t>
  </si>
  <si>
    <t>ประชาชนกลุ่มเสี่ยงสูง  60 ราย</t>
  </si>
  <si>
    <t>โครงการเฝ้าระวังตาบอดในกลุ่มผู้ป่วยเบาหวานและกลุ่มผู้ป่วยที่มีโรคความดันโลหิตสูงร่วม</t>
  </si>
  <si>
    <t xml:space="preserve"> 1.เพื่อให้กลุ่มผู้ป่วยโรคเบาหวานและกลุ่มผู้ป่วยเบาหวานที่มีโรคความดันโลหิตสูงร่วม มีความรู้ภาวะแทรกซ้อนจากโรคและปฏิบัติตัวอย่างถูกต้อง
2.เพื่อให้กลุ่มผู้ป่วยโรคเบาหวานและกลุ่มผู้ป่วยเบาหวานที่มีโรคความดันโลหิตสูงร่วม ได้รับการตรวจทางห้องปฏิบัติการ ( FundusCamera ) อย่างน้อยปีละ 1 ครั้ง
3.เพื่อให้กลุ่มผู้ป่วยโรคเบาหวานและกลุ่มผู้ป่วยเบาหวานที่มีโรคความดันโลหิตสูงร่วม ที่ตรวจพบว่ามีภาวะเสี่ยงตาบอดตั้งแต่ระดับModerate ขึ้นไป ได้รับการส่งต่อให้ได้รับการตรวจตาโดยจักษุแพทย์ทุกรายที่ตรวจพบ และได้รับการดูแลรักษาอย่างต่อเนื่อง</t>
  </si>
  <si>
    <t>249 คน</t>
  </si>
  <si>
    <t xml:space="preserve"> โครงการพัฒนาความรอบรู้ด้านการส่งเสริมสุขภาพผู้ป่วยเบาหวานในบุคลากรหน่วยปฐมภูมิ อำเภอเมืองกำแพงเพชร</t>
  </si>
  <si>
    <t xml:space="preserve">1.เพื่อการพัฒนาระบบที่เอื้อต่อการเพิ่มความรอบรู้ด้านสุขภาพโรคเบาหวาน ทำให้บุคลากรทางการแพทย์ทำงานได้อย่างมีประสิทธิภาพและมีคุณภาพมากขึ้น  
2.เพื่อส่งเสริมการสร้างองค์ความรู้และเพิ่มการเข้าถึงข้อมูลข่าวสารด้านสุขภาพโรคเบาหวานในชุมชนเมืองกำแพงเพชร    
3.เพิ่มการใช้ข้อมูลข่าวสารความรอบรู้ด้านสุขภาพให้เกิดพลังในการตัดสินใจ เลือกใช้ข้อมูล และปฏิบัติตนอย่างถูกต้องในกลุ่มโรคเบาหวานชุมชนเมืองกำแพงเพชร </t>
  </si>
  <si>
    <t>โครงการตรวจคัดกรองความเสี่ยงโรค Metabolic ในประชากรกลุ่มอายุ 35 ปีขึ้นไป</t>
  </si>
  <si>
    <t xml:space="preserve">ประชากรกลุ่มอายุ 35 ปีขึ้นไป 1,818 คน </t>
  </si>
  <si>
    <t xml:space="preserve">โครงการเฝ้าระวังภาวะแทรกซ้อนในการตรวจทางห้องปฏิบัติการ (Lab)   ในกลุ่มผู้ป่วยโรคเบาหวานและโรค ความดันโลหิตสูง   </t>
  </si>
  <si>
    <t>โครงการตรวจคัดกรองเบาหวานประชากรกลุ่มอายุ 35 ปีขึ้นไป</t>
  </si>
  <si>
    <t>สุวัฒน์ ไพรสิงห์ 
รพ.สต.ทรงธรรม</t>
  </si>
  <si>
    <t>ขนิษฐา ประพันธ์วิทยา 
รพ.สต.ท่าไม้แดง</t>
  </si>
  <si>
    <t>วิไลวรรณ ปิ่นจุไร
รพ.สต.คณฑี</t>
  </si>
  <si>
    <t>วรรณวิษา  มาไกล
รพ.สต.แม่นารี</t>
  </si>
  <si>
    <t>ธนิดา ลงผิว
รพ.สต.ปางขนุน</t>
  </si>
  <si>
    <t>ไพรัชช์  โมกมัน
รพ.สต.หนองกอง</t>
  </si>
  <si>
    <t>เปรมวดี ศิริพัฒน์พงศ์พร
รพ.สต.นครชุม</t>
  </si>
  <si>
    <t>กมล แสงท้าว
รพ.สต.สหกรณ์</t>
  </si>
  <si>
    <t>ศิริลักษณ์ เย็นชุ่ม
รพ.สต.หนองปิ้งไก่</t>
  </si>
  <si>
    <t>กัญจนา ภู่วิลัย 
สสอ.เมืองกำแพงเพชร</t>
  </si>
  <si>
    <t>ศิรินาถ น้อยทอง
รพ.สต.หนองปิ้งไก่</t>
  </si>
  <si>
    <t>PCC บ้านไร่</t>
  </si>
  <si>
    <t>(MIS สสจ.) PI การตรวจติดตามกลุ่มสงสัยป่วยโรคเบาหวาน (≥ 80)</t>
  </si>
  <si>
    <r>
      <rPr>
        <b/>
        <sz val="14"/>
        <color theme="1"/>
        <rFont val="TH SarabunPSK"/>
        <family val="2"/>
      </rPr>
      <t>(MIS สสจ.) PI</t>
    </r>
    <r>
      <rPr>
        <sz val="14"/>
        <color theme="1"/>
        <rFont val="TH SarabunPSK"/>
        <family val="2"/>
      </rPr>
      <t xml:space="preserve"> ผู้ป่วยโรคเบาหวานที่ควบคุมโรคได้ดี (≥ 40)</t>
    </r>
  </si>
  <si>
    <t xml:space="preserve">โครงการผู้ป่วยในคลินิคโรคเบาหวาน โรคความดันโลหิตสูง ปีงบประมาณ 2566     </t>
  </si>
  <si>
    <t>1. เพื่อให้ผู้ป่วยโรคเบาหวานทุกคนได้รับการตรวจทางห้องปฏิบัติการ ได้แก่ ตรวจHbA1c, ตรวจ LipidProfile,   ตรวจ Urine Micro Albuminuria, ตรวจ Creatinine และ ตรวจ FBS อย่างน้อยปีละ 1 ครั้ง
2. เพื่อให้ผู้ป่วยโรคความดันโลหิตสูงได้รับการตรวจทางห้องปฏิบัติการ ได้แก่  ตรวจ Lipid Profile, ตรวจ Urine Micro Protiein ,ตรวจ FBS และตรวจ Creatinine  อย่างน้อยปีละ 1 ครั้ง  
3. เพื่อให้ผู้ป่วยโรคเบาหวานและผู้ป่วยโรคความดันโลหิตสูงที่พบผลการตรวจทางห้องปฏิบัติการผิดปกติ ได้รับการติดตามดูแลรักษาอย่างถูกต้องและต่อเนื่อง 
4. เพื่อให้ผู้ป่วยโรคเบาหวานและโรคความดันโลหิตสูง ได้รับความสะดวกและรวดเร็วในการรับบริการ  
๕. ผู้ป่วยโรคเบาหวานและผู้ป่วยโรคความดันโลหิตสูงที่ผลตรวจทางห้องปฏิบัติการผิดปกติได้รับการส่งต่อพบแพทย์ อย่างทันท่วงที</t>
  </si>
  <si>
    <t>1. เพื่อให้ผู้ป่วยโรคเบาหวานมีความรู้ภาวะแทรกซ้อนจากโรคและปฏิบัติตัวอย่างถูกต้อง        
2. เพื่อให้ผู้ป่วยโรคเบาหวาน ได้รับการตรวจจอประสาทตาด้วยการถ่ายภาพ (FundusCamera) อย่างน้อยปีละ 1 ครั้ง                          
3. เพื่อให้ผู้ป่วยโรคเบาหวาน ที่ตรวจพบว่ามีภาวะเสี่ยงตาบอดตั้งแต่ระดับModerate ขึ้นไป ได้รับการส่งต่อให้ได้รับการตรวจตาโดยจักษุแพทย์ทุกรายที่ตรวจพบ                  
4. เพื่อสนับสนุนให้ผู้ป่วยโรคเบาหวาน ที่ตรวจพบว่ามีภาวะเสี่ยงตาบอด ได้รับการดูแลรักษาอย่างครบถ้วน
5. เพื่อสนับสนุนให้เกิดการจัดบริการตรวจคัดกรอง การส่งต่อผู้ป่วยเข้ารับการรักษาด้วยการฉายแสงเลเซอร์ตา และการติดตามผลการรักษาอย่างต่อเนื่อง</t>
  </si>
  <si>
    <t>1. เพื่อให้ผู้ป่วยโรคเบาหวาน มีความรู้ตระหนักถึงภาวะแทรกซ้อน และปฏิบัติตัวอย่างถูกต้อง
2. เพื่อให้ผู้ป่วยโรคเบาหวาน ได้รับการตรวจจอประสาทตาด้วยการถ่ายภาพ (Fundus Camera) อย่างน้อยปีละ 1 ครั้ง และหากตรวจพบว่ามีความผิดปกติหรือภาวะเสี่ยงตาบอด ตั้งแต่ระดับ Moderate ขึ้นไป ต้องได้รับการส่งต่อจักษุแพทย์ทุกราย
3. เพื่อให้ผู้ป่วยโรคเบาหวาน ได้รับการตรวจเท้า ระดับความรู้สึก ความเสี่ยงต่อการเกิดแผลที่เท้า อย่างน้อยปีละ 1 ครั้ง และหากตรวจพบว่ามีความผิดปกติ ต้องได้รับการรักษาโดยแพทย์ทุกราย</t>
  </si>
  <si>
    <t>1. อาสาสมัครสาธารณสุขทุกคนได้รับความรู้เรื่องกลุ่มโรคMetabolic
2.ประชากรกลุ่มเป้าหมาย ได้รับความรู้เรื่องกลุ่มโรคMetabolic และ ได้รับการคัดกรองและวินิจฉัยโรคเบาหวาน / ความดันโลหิตสูงตั้งแต่ระยะแรกและได้รับการรักษาที่ถูกต้อง เพื่อป้องกัน ลด และชะลอการเกิดโรคและภาวะแทรกซ้อน
3.ประชากรกลุ่มเป้าหมายทุกคนได้รับการตรวจหาระดับน้ำตาลในเลือด และได้รับการส่งต่อพบแพทย์เมื่อพบระดับน้ำตาลในเลือดมากกว่า 126 มก% และ/หรือความดันโลหิต มากกว่าหรือเท่ากับ 140/90 mmHg ร้อยละ 100
4.ผู้ที่ได้รับการวินิจฉัยว่าเป็นโรคเบาหวาน และ/หรือความดันโลหิตสูงได้รับการขึ้นทะเบียนผู้ป่วยและได้รับการดูแลรักษาอย่างต่อเนื่องตามมาตรฐาน
5.ผู้ป่วยเบาหวาน และผู้ป่วยความดันโลหิตสูงและผู้คัดกรองพบภาวะเสี่ยงโรคหลอดเลือดสมองได้รับการตรวจคัดกรองและได้รับความรู้เรื่องโรคอัมพฤกษ์ อัมพาต</t>
  </si>
  <si>
    <t>1.เพื่อให้ผู้ป่วยโรคเบาหวานมีความรู้ภาวะแทรกซ้อนจากโรคและปฏิบัติตัวอย่างถูกต้อง
2.เพื่อให้ผู้ป่วยโรคเบาหวาน ได้รับการตรวจจอประสาทตาด้วยการถ่ายภาพ (Fundus Camera ) อย่างน้อยปีละ 1 ครั้ง
3.เพื่อให้ผู้ป่วยโรคเบาหวาน ที่ตรวจพบว่ามีภาวะเสี่ยงตาบอด ตั้งแต่ระดับModerate ขึ้นไป ได้รับการส่งต่อให้ได้รับการตรวจตาโดยจักษุแพทย์ทุกรายที่ตรวจพบ
4.เพื่อสนับสนุนให้ผู้ป่วยโรคเบาหวาน ที่ตรวจพบว่ามีภาวะเสี่ยงตาบอด ได้รับการดูแลรักษาอย่างครบถ้วน
5.เพื่อสนับสนุนให้เกิดการจัดบริการตรวจคัดกรอง การส่งต่อผู้ป่วยเข้ารับการรักษาด้วยการฉายแสงเลเซอร์ตา และการติดตามผลการรักษาอย่างต่อเนื่อง</t>
  </si>
  <si>
    <t>1.เพื่อให้อาสาสมัครสาธารณสุขทุกคนได้รับความรู้เรื่องกลุ่มโรคMetabolic
2.เพื่อให้ประชากรกลุ่มเป้าหมาย ได้รับความรู้เรื่องกลุ่มโรคMetabolic และ ได้รับการคัดกรองและวินิจฉัยโรคเบาหวาน / ความดันโลหิตสูงตั้งแต่ระยะแรกและได้รับการรักษาที่ถูกต้อง เพื่อป้องกัน ลด และชะลอการเกิดโรคและภาวะแทรกซ้อน
3. เพื่อให้ประชากรกลุ่มเป้าหมายทุกคนได้รับการตรวจหาระดับน้ำตาลในเลือด และได้รับการส่งต่อพบแพทย์เมื่อพบระดับน้ำตาลในเลือดมากกว่า 126 มกและหรือ ความดันโลหิต มากกว่าหรือเท่ากับ 140/90 mmHg ร้อยละ 100
4. เพื่อให้ผู้ที่ได้รับการวินิจฉัยว่าเป็นโรคเบาหวาน และ/หรือความดันโลหิตสูงได้รับการขึ้นทะเบียนผู้ป่วยและได้รับการดูแลรักษาอย่างต่อเนื่องตามมาตรฐาน
5. เพื่อให้ผู้ป่วยเบาหวาน และผู้ป่วยความดันโลหิตสูงและผู้คัดกรองพบภาวะเสี่ยงโรคหลอดเลือดสมองได้รับการตรวจคัดกรองและได้รับความรู้เรื่องโรคอัมพฤกษ์ อัมพาต</t>
  </si>
  <si>
    <t xml:space="preserve">1.ประชาชน 35 ปีขึ้นไปได้รับการคัดกรองโรคเบาหวาน /ความดันโลหิตสูง 
2.เพื่อให้อาสาสมัครสาธารณสุขมีความรู้เรื่องกลุ่มโรคMetabolicและสามารถคัดกรองความเสี่ยงต่อโรคแก่ประชาชนได้
3.ผู้ที่ได้รับการวินิจฉัยว่าเป็นโรคเบาหวาน และ/หรือความดันโลหิตสูงได้รับการขึ้นทะเบียนผู้ป่วยได้รับการดูแลรักษาตั้งแต่ระยะแรกและได้รับการรักษาที่ถูกต้องอย่างต่อเนื่องตามมาตรฐานเพื่อป้องกัน ลด ชะลอการเกิดโรคและภาวะแทรกซ้อน
4.เพื่อให้ประชาชนผู้มีพฤติกรรมเสี่ยงโรคไม่ติดต่อเรื้อรัง  ได้รับความรู้เรื่องกลุ่มโรค Metabolic ได้รับการปรับ เปลี่ยน พฤติกรรมสุขภาพ
5.ผู้ป่วยเบาหวาน และผู้ป่วยความดันโลหิตสูงและผู้มีภาวะเสี่ยงโรคหลอดเลือดสมองได้รับการตรวจคัดกรองและได้รับความรู้เรื่องโรคอัมพฤกษ์ อัมพาต </t>
  </si>
  <si>
    <t xml:space="preserve">1. เพื่อให้อาสาสมัครสาธารณสุขทุกคนได้รับความรู้เรื่องกลุ่มโรคMetabolic
2. เพื่อให้ประชากรกลุ่มเป้าหมาย ได้รับความรู้เรื่องกลุ่มโรคMetabolic และ ได้รับการคัดกรองและวินิจฉัยโรคเบาหวาน / ความดันโลหิตสูงตั้งแต่ระยะแรกและได้รับการรักษาที่ถูกต้อง เพื่อป้องกัน ลด และชะลอการเกิดโรคและภาวะแทรกซ้อน
3. เพื่อให้ประชากรกลุ่มเป้าหมายทุกคนได้รับการตรวจหาระดับน้ำตาลในเลือด และได้รับการส่งต่อพบแพทย์เมื่อพบระดับน้ำตาลในเลือดมากกว่า 126 มกและหรือ ความดันโลหิต มากกว่าหรือเท่ากับ 140/90 mmHg ร้อยละ 100
4. เพื่อให้ผู้ที่ได้รับการวินิจฉัยว่าเป็นโรคเบาหวาน และ/หรือความดันโลหิตสูงได้รับการขึ้นทะเบียนผู้ป่วยและได้รับการดูแลรักษาอย่างต่อเนื่องตามมาตรฐาน
5. เพื่อให้ผู้ป่วยเบาหวาน และผู้ป่วยความดันโลหิตสูงและผู้คัดกรองพบภาวะเสี่ยงโรคหลอดเลือดสมองได้รับการตรวจคัดกรองและได้รับความรู้เรื่องโรคอัมพฤกษ์ อัมพาต </t>
  </si>
  <si>
    <t>1. เพื่อให้ผู้ป่วยโรคเบาหวานทุกคนได้รับการตรวจทางห้องปฏิบัติการ ได้แก่ ตรวจHbA1c, ตรวจ LipidProfile,   ตรวจ Urine Micro Albuminuria,   ตรวจ Creatinine และ ตรวจ FBS อย่างน้อยปีละ 1 ครั้ง
2. เพื่อให้ผู้ป่วยโรคความดันโลหิตสูงได้รับการตรวจทางห้องปฏิบัติการ ได้แก่  ตรวจ Lipid Profile, ตรวจ Urine Micro Protiein ,ตรวจ FBS และตรวจ Creatinine  อย่างน้อยปีละ 1 ครั้ง  
3. เพื่อให้ผู้ป่วยโรคเบาหวานและผู้ป่วยโรคความดันโลหิตสูงที่พบผลการตรวจทางห้องปฏิบัติการผิดปกติ ได้รับการติดตามดูแลรักษาอย่างถูกต้องและต่อเนื่อง 
4. เพื่อให้ผู้ป่วยโรคเบาหวานและโรคความดันโลหิตสูง  ได้รับความสะดวกและรวดเร็วในการรับบริการ  
5. เพื่อให้ผู้ป่วยโรคเบาหวานและผู้ป่วยโรคความดันโลหิตสูงที่ผลตรวจทางห้องปฏิบัติการผิดปกติได้รับการส่งต่อพบแพทย์ อย่างทันท่วงที</t>
  </si>
  <si>
    <t>ผู้ป่วยโรคเบาหวานและโรค ความดันโลหิตสูง 609 คน</t>
  </si>
  <si>
    <t>เพื่อค้นหาผู้ป่วยรายใหม่ เข้าระบบการดูแลรักษา</t>
  </si>
  <si>
    <t>จุฑารัตน์ พูนใจสม
รพ.สต.โพธิ์สวัสดิ์</t>
  </si>
  <si>
    <t>ประชากรอายุ 35  ปี ขึ้นไป ที่ไม่ใช่ผู้ป่วย จำนวน  982   คน</t>
  </si>
  <si>
    <t>1.ประชาชนอายุ 15-34 ปี ค่า BMI เกิน 25 ประชาชนอายุ 35 ปีขึ้นไป จำนวน 2,700 ราย
2. อสม. จำนวน 55 คน</t>
  </si>
  <si>
    <t>ประชากรอายุ 35 ปีขึ้นไป
จำนวน 1,600 คน</t>
  </si>
  <si>
    <t>ผู้รับบริการในคลินิกโรคความดันโลหิตสูงและเบาหวาน จำนวน  2 หมู่บ้าน จำนวน 180 คน</t>
  </si>
  <si>
    <t>อสม.จำนวน 70 คน
ประชาชนอายุ 35 ปีขึ้นไป จำนวน  1,700 คน</t>
  </si>
  <si>
    <t>ประชากรอายุ 35 ปีขึ้นไปจำนวน 1,600 คน</t>
  </si>
  <si>
    <t>1. พยาบาล/ผู้รับผิดชอบงานประจำคลินิกNCD (หมอคนที่ 2)หน่วยบริการละ 1 ท่าน จำนวน 29 ท่าน
2. อสม.สาขาโรคไม่ติดต่อ และอสม.ผู้ดูแลผู้ป่วยเบาหวาน(หมอคนที่1) รพ.สต.ละ 5 ท่าน</t>
  </si>
  <si>
    <t>โครงการเฝ้าระวังความเสี่ยงโรคซึมเศร้า ต.ลานดอกไม้ ปี 2566</t>
  </si>
  <si>
    <t>1.เพื่อป้องกันปัญหาสุขภาพจิต
2.เพื่อลดอัตราการฆ่าตัวตายและการทำร้ายตัวเอง</t>
  </si>
  <si>
    <t>ประชากร อายุ 15 ปีขึ้นไป จำนวน 4,500คน</t>
  </si>
  <si>
    <t>สมพร วรนุช 
รพ.สต.ท่าไม้แดง</t>
  </si>
  <si>
    <t>NEWs score ใช้ผิดชีวิตเปลี่ยน</t>
  </si>
  <si>
    <t>เจ้าหน้าที่ทางการแพทย์และพยาบาลรวมถึงประชาชนใช้เครื่องมือ NEW / PEW score calculator ในการประเมินสัญญาณอันตราย Sepsis ได้</t>
  </si>
  <si>
    <t>1. อัตราการคัดกรองการติดเชื้อในกระแสเลือดตามแบบประเมินของผู้ป่วยที่เข้ารับบริการตรวจรักษาโรคที่รพ.สต. มากกว่าร้อยละ50              
2. รพ.สต.ทุกแห่งมีการประเมิน NEWs Score ในกลุ่มเสี่ยง มากกว่าร้อยละ 65.6                
3. ผู้ป่วยที่รับการประเมินด้วย NEWs Score ที่มีคะแนนประเมินมากกว่า 3 คะแนน ได้รับการส่งต่อ</t>
  </si>
  <si>
    <t>น.ส.เมรดาภา จันทนะโพธิ
สสอ.เมืองกำแพงเพชร</t>
  </si>
  <si>
    <t>โครงการคัดกรองมะเร็งลำใส้ใหญ่ โดยการส่องกล้อง ในผู้ป่วยที่มี Fit test positive</t>
  </si>
  <si>
    <t>โครงการคัดกรองมะเร็งเต้านม มะเร็งปากมดลูก ระยะก่อนเป็นมะเร็ง ปี 2566</t>
  </si>
  <si>
    <t>1.เพื่อค้นหาผู้ป่วยมะเร็งปากมดลูก และผู้ป่วยมะเร็งเต้านม ในระยะเริ่มแรก
2.เพื่อให้ประชาชนมีความรู้เรื่องโรคมะเร็งปากมดลูกและมะเร็งเต้านมและเห็นความสำคัญของการตรวจคัดกรงมะเร็งปากมดลูกและมะเร็งเต้านม
3.เพื่อให้ผู้ที่มีผลการตรวจผิดปกติได้รับการส่งต่อและวินิจฉัยโดยแพทย์ และติดตามการรักษาอย่างต่อเนื่องทันท่วงที
4.เพื่อสร้างการมีส่วนร่วมของชุมชนในการเสริมสร้างพฤติกรรมการป้องกันโรคเป็นการสร้างกระแสและให้ความสำคัญในการตรวจคัดกรองมะเร็งปากมดลูกและมะเร็งเต้านม</t>
  </si>
  <si>
    <t>1.สตรีกลุ่มเป้าหมายคัดกรองมะเร็งปากมดลูก จำนวน 313 คน
2.สตรีกลุ่มเป้าหมายคัดกรองมะเร็งเต้านม  จำนวน 743 คน
3.แกนนำสตรี 50 คน</t>
  </si>
  <si>
    <t>โครงการเฝ้าระวังตรวจคัดกรองโรคมะเร็งเต้านม และโรคมะเร็งปากมดลูก ต.ลานดอกไม้ ปี 2566</t>
  </si>
  <si>
    <t>1. เพื่อให้สตรีกลุ่มอายุ 30 – 70 ปี  มีความรู้เกี่ยวกับโรคมะเร็งปากมดลูกและมะเร็งเต้านม
2. เพื่อให้สตรีกลุ่มอายุ 30 – 60 ปี ได้รับการตรวจคัดกรองโรคมะเร็งปากมดลูก
3. เพื่อให้สตรีกลุ่มอายุ 30 – 60 ปี  สามารถตรวจเต้านมได้ด้วยตนเอง</t>
  </si>
  <si>
    <t>1.สตรีกลุ่มอายุ 30 – 70 ปี จำนวน 1,350 คน
2.อาสาสมัครจำนวน 113 คน</t>
  </si>
  <si>
    <t xml:space="preserve">โครงการรณรงค์ตรวจคัดกรองมะเร็งปากมดลูกและมะเร็งเต้านม โรงพยาบาลส่งเสริมสุขภาพตำบลแม่นารี  ปีงบประมาณ 2566    </t>
  </si>
  <si>
    <t xml:space="preserve"> 250 คน</t>
  </si>
  <si>
    <t xml:space="preserve">โครงการโรงพยาบาลส่งเสริมสุขภาพตำบล  รวมใจสู้ภัยมะเร็งปากมดลูกและมะเร็งเต้านม ปีงบประมาณ 2566    </t>
  </si>
  <si>
    <t>โครงการตรวจคัดกรองมะเร็งปากมดลูกและมะเร็งเต้านม</t>
  </si>
  <si>
    <t>250 คน</t>
  </si>
  <si>
    <t>ดารุณี  สาระดิษฐ์
รพ.สต.โพธิ์สวัสดิ์</t>
  </si>
  <si>
    <t>เปรมวดี สิริพัฒน์
รพ.สต.นครชุม</t>
  </si>
  <si>
    <t>1. เพื่อค้นหาผู้ป่วยมะเร็งปากมดลูก และผู้ป่วยมะเร็งเต้านม ในระยะเริ่มแรก
2. เพื่อให้ประชาชนมีความรู้เรื่องโรคมะเร็งปากมดลูกและมะเร็งเต้านม และเห็นความสำคัญของการตรวจคัดกรองมะเร็งปากมดลูกและมะเร็งเต้านม
3. เพื่อให้ผู้ที่มีผลการตรวจผิดปกติได้รับการส่งต่อ และวินิจฉัยโดยแพทย์ และติดตามการรักษาอย่างต่อเนื่องทันท่วงที
4. เพื่อสร้างการมีส่วนร่วมของชุมชนในการเสริมสร้างพฤติกรรมการป้องกันโรคเป็นการสร้างกระแสและให้ความสำคัญในการตรวจคัดกรองมะเร็งปากมดลูกและมะเร็งเต้านม</t>
  </si>
  <si>
    <t>1. เพื่อเสริมสร้างความรู้ เรื่องโรคมะเร็งปากมดลูกและมะเร็งเต้านมแก่สตรีกลุ่มเป้าหมาย
2. เพื่อเสริมสร้างทักษะการตรวจมะเร็งเต้านมด้วยตนเองแก่สตรีกลุ่มเป้าหมาย
3. เพื่อปรับเปลี่ยนพฤติกรรมการป้องกันโรคมะเร็งปากมดลูกและโรคมะเร็งเต้านมแก่สตรีกลุ่มเป้าหมาย
4. เพื่อค้นหาผู้ป่วยมะเร็งปากมดลูกและมะเร็งเต้านมระยะแรก
5. เพื่อให้ผู้ที่มีผลการตรวจผิดปกติได้รับการส่งต่อและรักษาที่เหมาะสมอย่างทันท่วงที
6. เพื่อลดอัตราป่วยและตายด้วยโรคมะเร็งปากมดลูกและโรคมะเร็งเต้านม
7. เพื่อสร้างการมีส่วนร่วมของชุมชนในการเสริมสร้างพฤติกรรมการป้องกันโรคมะเร็งปากมดลูกและโรคมะเร็งเต้านม</t>
  </si>
  <si>
    <t>สตรี กลุ่มเป้าหมายอายุ 30 – 60 ปี รายใหม่ ร้อยละ 20  ได้รับความรู้ฯ และได้รับการตรวจหาเซลล์มะเร็งปากมดลูก จำนวน 70 คน</t>
  </si>
  <si>
    <t>กลุ่มผู้ป่วยเบาหวานและความดันโลหิตสูง 93 คน</t>
  </si>
  <si>
    <t xml:space="preserve">โครงการอบรมเชิงปฏิบัติการเฝ้าระวังภาวะแทรกซ้อนไตวายเรื้อรัง (Chronic Kidney Disease; CKD) ในกลุ่มผู้ป่วยโรคเบาหวานและโรคความดันโลหิตสูง ด้วยแนวทางชีวิตวิถีใหม่ (New Normal) ปีงบประมาณ 2566 </t>
  </si>
  <si>
    <t>1. เพื่อให้ผู้ป่วยหรือญาติผู้ป่วยโรคเบาหวาน โรคความดันโลหิตสูงที่มีภาวะไตเรื้อรัง  มีความรู้ ความเข้าใจ และทักษะในการดูแลตนเองเพื่อชะลอการเสื่อมของไต
2. เพื่อให้ผู้ป่วยโรคเบาหวาน โรคความดันโลหิตสูงที่มีภาวะเสี่ยงไตวายเรื้อรัง หรือมีภาวะไตวายเรื้อรัง ได้รับการติดตามดูแลรักษาอย่างต่อเนื่อง ป้องกันโรคไตเรื้อรังที่มีคุณภาพโดยแพทย์ พยาบาลวิชาชีพ
3. เพื่อหากการรักษาเกินความสามารถแพทย์ และสหวิชาชีพ จะส่งต่อผู้ป่วยเข้ารับการรักษาที่คลินิกโรคไตอย่างทันท่วงทีและติดตามผลการรักษาอย่างต่อเนื่อง</t>
  </si>
  <si>
    <t xml:space="preserve">โครงการอบรมเชิงปฏิบัติการเฝ้าระวังภาวะไตวายเรื้อรัง  ในกลุ่มผู้ป่วยโรคเบาหวานและโรคความดันโลหิตสูง ปีงบประมาณ 2566 </t>
  </si>
  <si>
    <t>ผู้ที่มีภาวะไตเรื้องรังระดับ3-4  จำนวนทั้งสิ้น   18  คน</t>
  </si>
  <si>
    <t>ผู้ป่วยเบาหวานและความดันโลหิตสูง  93 คน</t>
  </si>
  <si>
    <t>โครงการอบรมเชิงปฏิบัติการเฝ้าระวังภาวะไตวายเรื้อรัง (Chronic kidney disease ; CKD) ในกลุ่มผู้ป่วยเบาหวานและความดันโลหิตสูง </t>
  </si>
  <si>
    <t>1. เพื่อให้ผู้ป่วยโรคเบาหวานและโรคความดันโลหิตสูง ที่มีภาวะไตเรื้อรังมีความรู้ ความเข้าใจ และทักษะในการดูแลตนเองเพื่อชะลอการเสื่อมของไต
2. เพื่อให้ผู้ป่วยโรคเบาหวานและโรคความดันโลหิตสูง ที่มีภาวะไตวายเรื้อรัง ได้รับการติดตามดูแลรักษาอย่างถูกต้องต่อเนื่องและป้องกันโรคไตเรื้อรังที่มีคุณภาพ
3. เพื่อสนับสนุนให้เกิดการส่งต่อผู้ป่วยเข้ารับการรักษาที่คลินิกโรคไตอย่างทันท่วงทีและติดตามผลการรักษาอย่างต่อเนื่อง</t>
  </si>
  <si>
    <t>1. เพื่อให้ผู้ป่วยโรคเบาหวานและโรคความดันโลหิตสูง ที่มีภาวะไตเรื้อรังมีความรู้ ความเข้าใจ และทักษะในการดูแลตนเองเพื่อชะลอการเสื่อมของไต  
2. เพื่อให้ผู้ป่วยโรคเบาหวานและโรคความดันโลหิตสูง ที่มีภาวะไตวายเรื้อรัง ได้รับการติดตามดูแลรักษาอย่างถูกต้องต่อเนื่องและป้องกันโรคไตเรื้อรังที่มีคุณภาพ
3. เพื่อสนับสนุนให้เกิดการส่งต่อผู้ป่วยเข้ารับการรักษาที่คลินิกโรคไตอย่างทันท่วงทีและติดตามผลการรักษาอย่างต่อเนื่อง</t>
  </si>
  <si>
    <t>ผู้ป่วยโรคเบาหวาน โรคความดันโลหิตสูงที่มีภาวะไตเรื้อรัง 46 คน</t>
  </si>
  <si>
    <t>วรรณวิษา มาไกล
รพ.สต.แม่นารี</t>
  </si>
  <si>
    <t>จนท.หน่วยบริการปฐมภูมิ ในสังกัด กระทรวงสาธารณสุข 
จำนวน 40 คน</t>
  </si>
  <si>
    <t xml:space="preserve"> รองฯชัยณรงค์
(กลุ่มภารกิจด้านอำนวยการ)</t>
  </si>
  <si>
    <t>สุทธิชา
(HRD)</t>
  </si>
  <si>
    <t>วสุชา
(เวชกรรมสังคม)</t>
  </si>
  <si>
    <t>พงษ์ศักดิ์
(เวชกรรมสังคม)</t>
  </si>
  <si>
    <t>สุภฤทธิ์
PCC ชากังราว</t>
  </si>
  <si>
    <t>หน่วยบริการปฐมภูมิผ่านเกณฑ์การประเมิน รพ.สต.ติดดาว หมวด 4 ระบบข้อมูลสารสนเทศด้านสุขภาพ มากกว่าเท่ากับร้อยละ 95</t>
  </si>
  <si>
    <t>นายกมล แสงท้าว
(สสอ.เมืองกำแพงเพชร)
นายอนุสรณ์  สุริยนต์  
(รพ.กำแพงเพชร)</t>
  </si>
  <si>
    <t>โครงการเฝ้าระวังภาวะแทรกซ้อนในกลุ่มผู้ป่วยโรคเรื้อรังและผู้พิการ ต.ลานดอกไม้ ปี 2566</t>
  </si>
  <si>
    <t>อาสาสมัครสาธารณสุข จำนวน 55 คน</t>
  </si>
  <si>
    <t>สุชา คุ้มศรี
รพ.สต.ท่าไม้แดง</t>
  </si>
  <si>
    <t>1.เพื่อพัฒนาระบบสารสนเทศ (IT) ตามเกณฑ์ รพ.สต.ติดดาว 
2. เพื่อให้เกิดการพัฒนาระบบการบันทึกข้อมูล ให้ครบถ้วนถูกต้อง
3  ระบบข้อมูลของเครือข่ายอำเภอเมืองกำแพงเพชรมีคุณภาพตามเกณฑ์
 - ผลผลิต
เจ้าหน้าที่มีความเข้าใจระบบบันทึกข้อมูล
 - ผลลัพธ์
ข้อมูลสุขภาพในระบบ HDC มีคุณภาพตามเกณฑ์</t>
  </si>
  <si>
    <t>1. เพื่อให้กลุ่มเป้าหมายในพื้นที่ตำบล ได้รับการเฝ้าระวังภาวะแทรกซ้อน  สุขภาพร่างกายด้วยการการแพทย์แผนไทย 
2. เพื่อส่งเสริมสนับสนุนให้กลุ่มเป้าหมายได้เข้าถึงบริการสาธารณสุขตามความจำเป็น</t>
  </si>
  <si>
    <t xml:space="preserve">รร.บ้านโพธิ์สวัสดิ์
รร.ประชาสันติภาพ
ศพด.สระแก้ว
</t>
  </si>
  <si>
    <t>โครงการป้องกันและควบคุมโรคไข้เลือดออกตำบลสระแก้ว ปี 2566</t>
  </si>
  <si>
    <t xml:space="preserve">พื้นที่รับผิดชอบ รพ.สต. โพธิ์สวัสดิ์ จำนวน 5 หมู่บ้าน </t>
  </si>
  <si>
    <t>โครงการตรวจคัดกรองตรวจหาสารเคมี ส่งเสริมการใช้สมุนไพรรางจืด สำหรับประชากรกลุ่มเสี่ยง ต.ลานดอกไม้ ปี 2566</t>
  </si>
  <si>
    <t>1.เพื่อเฝ้าระวังโรคไวรัสโคโรนา ระบาดในชุมชน
2.เพื่อสนับสนุนแกนนำสุขภาพเฝ้าระวังโรคไวรัสโคโรนาในชุมชน
3.เพื่อสนับสนุน วัสดุในการเฝ้าระวังป้องกันโรค แก่ชุมชน</t>
  </si>
  <si>
    <t>ประชากรในตำบลเทพนครในเขตรับผิดชอบ รพ.สต. คณฑี จำนวน 3 หมู่บ้าน</t>
  </si>
  <si>
    <t xml:space="preserve">โครงการพืชสมุนไพรจากสถานีอนามัยสู่ชุมชน “สุขภาพดีวิถีไทย” (หมู่บ้านต้นแบบเมืองสมุนไพร) โรงพยาบาลส่งเสริมสุขภาพตำบลแม่นารี ปีงบประมาณ 2566  </t>
  </si>
  <si>
    <t xml:space="preserve">จำนวน 60 คน </t>
  </si>
  <si>
    <t>โครงการนวดฟื้นฟูเท้า และแช่เท้าด้วยสมุนไพรในผู้ป่วยโรคเบาหวาน ด้วยศาสตร์การแพทย์แผนไทย โรงพยาบาลส่งเสริมสุขภาพตำบลแม่นารี  ปีงบประมาณ 2566</t>
  </si>
  <si>
    <t>1. เพื่อให้ผู้ป่วยโรคเบาหวานมีความรู้ความเข้าใจ มีความรู้ โรคเบาหวานและการปฏิบัติตัวที่ถูกต้องได้
2. เพื่อให้ผู้ป่วยโรคเบาหวานเห็นความสำคัญของการดูแลเท้า มีการพัฒนารูปแบบการดูแลและป้องกันภาวะแทรกซ้อนของเท้าด้วยศาสตร์การแพทย์แผนไทย เช่น การนวด การประคบ การแช่เท้าด้วยสมุนไพร การดูแลสุขภาพเบื้องต้นป้องกันการเกิดแผลที่เท้าได้                       
3. เพื่อให้ผู้ป่วยโรคเบาหวานสามารถนวดเท้าได้ด้วยตนเอง เพื่อลดอาการชาบริเวณปลายเท้า ลดอัตราการตัดเท้าและภาวะแทรกซ้อนที่เกิดกับเท้าในผู้ป่วยโรคเบาหวาน
4. เพื่อส่งเสริมให้ผู้ป่วยโรคเบาหวานที่มีอาการชาปลายเท้า ได้รับการดูแลเกี่ยวกับระบบกล้ามเนื้อและไหลเวียนโลหิต ด้วยศาสตร์การแพทย์แผนไทย</t>
  </si>
  <si>
    <t>จำนวน 40 คน</t>
  </si>
  <si>
    <t xml:space="preserve">โครงการฝึกอบรมป้องกันและควบคุมโรคไข้เลือดออก รพ.สต.หนองกอง </t>
  </si>
  <si>
    <t>119 คน</t>
  </si>
  <si>
    <t>โครงการเด็กน้อยสุขภาพดีได้รับวัคซีนครบตามเกณฑ์ </t>
  </si>
  <si>
    <t>50 คน</t>
  </si>
  <si>
    <t>โครงการ SRRT ตำบลเข้มแข็ง ควบคุมโรคไข้เลือดออกและโรคติดต่อ ภัยสุขภาพ กรณีพบผู้ป่วย ปี 2566</t>
  </si>
  <si>
    <t>1. เพื่อควบคุมการแพร่ระบาดของโรคไข้เลือดออก โรคติดต่อและภัยสุขภาพ กรณีเมื่อพบผู้ป่วย ได้อย่างทันท่วงที
2. เพื่อให้ประชาชนได้รับความรู้ ทัศนคติ และแนวทางการปฏิบัติในการป้องกันโรคไข้เลือดออกโรคติดต่อและภัยสุขภาพ</t>
  </si>
  <si>
    <t>ผู้ป่วยรายโรคไข้เลือดออก โรคติดต่อและภัยสุขภาพ ในปี ๒๕66 จำนวน  20 ราย (จากผลรวมค่าเฉลี่ยและค่ากลางของจำนวนผู้ป่วยไข้เลือดออก 5 ปีย้อนหลัง)</t>
  </si>
  <si>
    <t>โครงการควบคุมและป้องกันโรคติดต่อนำโดยยุงลาย</t>
  </si>
  <si>
    <t>1.เพื่อควบคุมการแพร่ระบาดของโรคติดต่อที่มียุงลายเป็นพาหะได้อย่างรวดเร็วและมีประสิทธิภาพ
2.เพื่อประชาสัมพันธ์ และสร้างความตระหนักแก่ประชาชน</t>
  </si>
  <si>
    <t>ผู้ป่วยโรคไข้เลือดออกไข้ซิกา/ปวดข้อยุงลายรวม 20 คน</t>
  </si>
  <si>
    <t>โครงการพัฒนาความรอบรู้ด้านการป้องกันโรคหลอดเลือดสมองของประชาชนในหน่วยบริการปฐมภูมิ อำเภอเมืองกำแพงเพชร</t>
  </si>
  <si>
    <t xml:space="preserve">1.ประชาชนวัยทำงานร้อยละ 40 มีความรอบรู้ด้านในการป้องกันโรคหลอดเลือดสมองเพิ่มขึ้น                  
2.ประชาชนกลุ่มวัยทำงานได้รับการตรวจคัดกรองสุขภาพป้องกันโรคไม่ติดต่อ ไม่น้อยกว่าร้อยละ 90  และกลุ่มป่วยได้รับการคัดกรองโรคหลอดเลือดสมองไม่น้อยกว่าร้อยละ30           
3. ประชาชนวัยทำงานที่มีพฤติกรรมสูบบุหรี่ เข้าถึงระบบบริการคลินิกเลิกบุหรี่ได้มากขึ้น </t>
  </si>
  <si>
    <t>ประชาชนอายุ 35 -60 ปี ของแต่ละเขตบริการปฐมภูมิ ไม่น้อยกว่าร้อยละ40</t>
  </si>
  <si>
    <t>ประชากรในตำบลคณฑีในเขตรับผิดชอบ รพ.สต.คณฑี จำนวน 5 หมู่บ้าน</t>
  </si>
  <si>
    <t>ณัฐสิทธิ์  ทองช้าง
รพ.สต.ท่าไม้แดง</t>
  </si>
  <si>
    <t>พิศิษฐ์  อินทรสูตร
รพ.สต.คณฑ๊</t>
  </si>
  <si>
    <t>มาลิสา  แฟมไธสง
รพ.สต.แม่นารี</t>
  </si>
  <si>
    <t>ชลาลัย โป่งบาง
รพ.สต.ปางขนุน</t>
  </si>
  <si>
    <t>นฤมล กอบเขตรกรรม
รพ.สต.นครชุม</t>
  </si>
  <si>
    <t>โครงการป้องกันควบคุมโรคมือ เท้า ปาก และโรคติดต่อที่พบบ่อยในโรงเรียน ปีงบประมาณ 2566</t>
  </si>
  <si>
    <t>1. เพื่อเฝ้าระวัง ป้องกันและควบคุมโรคมือเท้าปาก และโรคติดต่อที่พบบ่อยในโรงเรียนและศูนย์พัฒนาเด็ก-เล็ก
2. เพื่อให้ครูผู้ดูแลเด็กผู้ปกครอง มีความรู้ ความเข้าใจเกี่ยวกับโรคมือ เท้า ปาก และโรคติดต่อที่พบบ่อยในโรงเรียนร่วมกันป้องกันควบคุมโรค</t>
  </si>
  <si>
    <t xml:space="preserve">1.เพื่อไม่ให้เกิดโรคที่สามารถป้องกันได้ด้วยวัคซีน
2. เพื่อให้เด็กกลุ่มเป้าหมายได้รับวัคซีน ไม่น้อยกว่าร้อยละ 90 </t>
  </si>
  <si>
    <t xml:space="preserve">1. เพื่อลดการแพร่ระบาดของโรคไข้เลือดออกในพื้นที่ตำบลนาบ่อคำ  
2. เพื่อให้ อสม. มีความรู้ความเข้าใจในการปฏิบัติงานควบคุมโรคไข้เลือดออก
3. เพื่อให้ อสม. มีความรู้ความเข้าใจในการใช้เครื่องมือในการปฏิบัติงานควบคุม
4. เพื่อเพิ่มศักยภาพในป้องกันและควบคุมโรคไข้เลือดออก อสม.ในเขตรับผิดชอบของ รพ.สต.หนองกอง            
</t>
  </si>
  <si>
    <t>1. เพื่อส่งเสริมให้ประชาชนมีความรู้การปลูกพืช การนำสมุนไพรไปใช้และสรรรพคุณของพืชสมุนไพร
2. เพื่อส่งเสริมให้ประชาชนปลูกและมีพืชสมุนไพรใช้ในครัวเรือน (อย่างน้อย 10 ชนิด/ครัวเรือน)
3. เพื่อให้ประชาชนสามารถนำสมุนไพรมาใช้หรือแปรรูปสมุนไพรมาใช้ในครัวเรือนได้มากยิ่งขึ้น (ดูแลครอบครัวได้ ด้วยพืชสมุนไพรใกล้ตัว)
4. เพื่อจัดทำทะเบียนสมุนไพรภายในชุมชน อนุรักษ์สมุนไพรหายากและการเรียนรู้ศาสตร์ปราชญ์ชาวบ้าน</t>
  </si>
  <si>
    <t>1. เพื่อตรวจหาระดับปริมาณสารเคมีตกค้างในเลือดของเกษตรกร
2. เพื่อให้กลุ่มเป้าหมายตระหนักเรื่องการใช้สมุนไพรรางจืดในการกำจัดยาฆ่าแมลงในร่างกาย</t>
  </si>
  <si>
    <t>1. ผู้ที่มีภาวะเสี่ยงสารเคมีตกค้าง จำนวน 100 คน
2. ผู้ที่มีภาวะระดับไม่ปลอดภัยหรือเสี่ยง จำนวน 20 คน</t>
  </si>
  <si>
    <t>1. เพื่อป้องกัน และควบคุมการระบาดของโรคไข้เลือดออก
2. เพื่อลดอัตราป่วยด้วยโรคไข้เลือดออกในชุมชน
3. เพื่อให้ประชาชนได้รับความรู้ ทัศนคติ ในการปฏิบัติป้องกันไข้เลือดออก</t>
  </si>
  <si>
    <t>ให้ความรู้ สร้างความตระหนักและฝึกซ้อมดับเพลิงเบื้องต้นให้แก่บุคลากรให้ครบทุกหน่วยงาน</t>
  </si>
  <si>
    <t>บุคลากรโรงพยาบาลกำแพงเพชรได้รับความรู้และซ้อมแผนดับเพลิง ปีละ 1 ครั้ง</t>
  </si>
  <si>
    <t xml:space="preserve">โครงการอบรมเชิงปฏิบัติการซ้อมแผนป้องกันและระงับอัคคีภัยโรงพยาบาลกำแพงเพชร ปีงบประมาณ 2566 </t>
  </si>
  <si>
    <t>โครงการเตรียมความพร้อมซ้อมดับเพลิงเบื้องต้น (อบรมเชิงปฏิบัติการ)</t>
  </si>
  <si>
    <t>ตัวแทนหน่วยงานในโรงพยาบาลกำแพงเพชร หน่วยงานละ 1-2 คน รวม 200 คน</t>
  </si>
  <si>
    <t>บุคลากรโรงพยาบาลกำแพงเพชรทุกหน่วยงาน ไม่น้อยกว่า 1,400 คน
(24 รุ่นๆละ 50 คน)</t>
  </si>
  <si>
    <t>โครงการอบรมพัฒนาทักษะ
ผู้ปฏิบัติงานภูมิทัศน์และงานอาคารสถานที่</t>
  </si>
  <si>
    <t>เพื่อให้ผู้ปฏิบัติงานภูมิทัศน์และงานอาคารสถานที่   ของโรงพยาบาลกำแพงเพชร ได้เพิ่มพูลความรู้เกิดทัศนคติที่ดีต่องานและพัฒนาทักษะกระบวนการปฏิบัติงาน</t>
  </si>
  <si>
    <t xml:space="preserve">บุคลากรกลุ่มงานบริหารทั่วไป 24 คน
</t>
  </si>
  <si>
    <t>100% บุคลากรมีความรู้และทักษะด้านการดูแลภูมิทัศน์และอาคารสถานที่เพิ่มมากขึ้น</t>
  </si>
  <si>
    <t>การพัฒนาระบบการบริการผู้ป่วย sepsis/ septic shock ที่มีคุณภาพและความปลอดภัยสูงสุด : Service Ultra safe</t>
  </si>
  <si>
    <t>ผู้ป่วย sepsis/ septic shock</t>
  </si>
  <si>
    <t>4.พัฒนารูปแบบการจัดเก็บข้อมูล  และรายงาน ที่เป็นไปในแนวเดียวกัน สอดคล้องกับ เขต 3</t>
  </si>
  <si>
    <t>5.ระบบการวิเคราะห์หาการติดเชื้อ และเฝ้าระวังเชื้อดื้อยา</t>
  </si>
  <si>
    <t>7 ส่งเสริมให้ผู้ป่วย  และญาติ มีความรู้ ความเข้าใจ และสามารถประเมินอาการเกี่ยวกับสัญญาณอันตราย Sepsis (Warning sing) เน้นในกลุ่มผู้ป่วยในคลินิก HT DM CKDและ COPD โดยบูรณาการร่วมกับ ทีม 3 หมอ</t>
  </si>
  <si>
    <t>1. อัตราตายผู้ป่วยติดเชื้อในกระแสเลือดแบบรุนแรงชนิด Community-Acquired  ≤ 26 %
2. อัตราการได้รับได้รับ Fluid resuscitate ภายใน 30 นาที ≥90%
3. อัตราการได้รับการเก็บ H/C ก่อนให้ antibiotic ภายใน 30 นาที ≥90%
4. อัตราการได้รับ Antibiotic ใน 1 ชม. หลังได้รับวินิจฉัย ≥90%
5. อัตราผู้ป่วยได้รับการดูแลระดับวิกฤตย้ายเข้า ICUภายใน 3 ชม. ≥ 30%
6. อัตราการตรวจคัดกรองการติดเชื้อในกระแสเลือดตามแบบประเมิน NEWS score ของผู้ป่วยที่เข้ารับบริการตรวจรักษาโรคที่ รพ.สต / PCC ≥  50%
7. ทุก รพช มี sepsis corner</t>
  </si>
  <si>
    <r>
      <rPr>
        <u/>
        <sz val="14"/>
        <rFont val="TH SarabunPSK"/>
        <family val="2"/>
      </rPr>
      <t>กิจกรรม</t>
    </r>
    <r>
      <rPr>
        <sz val="14"/>
        <rFont val="TH SarabunPSK"/>
        <family val="2"/>
      </rPr>
      <t xml:space="preserve">
1.จัดอบรมพัฒนาศักยภาพและฟื้นฟูความรู้ให้กับทีมผู้ดูแล Sepsis อย่างต่อเนื่อง</t>
    </r>
  </si>
  <si>
    <t>2.นิเทศ ติดตาม และประเมินผล โดยทีม แพทย์ และพยาบาล โดยเน้นให้ รพ.ทุกแห่งทำ Audit Charter ทบทวนสาเหตุการเสียชีวิต (Pitfall) ความถูกต้องของข้อมูล และทบทวน CPG และการลง ICD -10</t>
  </si>
  <si>
    <t>3.จัดตั้ง Sepsis Corner และ Standing order ในทุกหน่วยบริการ</t>
  </si>
  <si>
    <t>6.กำหนดเกณฑ์มาตรฐาน/ความพร้อม ของอุปกรณ์ ยาและเวชภัณฑ์</t>
  </si>
  <si>
    <t>9.พัฒนาระบบการดูแล Fast action ใน รพ.ชุมชน ที่ ER 24 ชม.ก่อน Refer โดยบูรณาการร่วมกับงานอุบัติเหตุฉุกเฉิน</t>
  </si>
  <si>
    <t>8.ติดตาม ประเมินผล ในการเฝ้าระวังคัดกรอง แนวทางการดูแล-ส่งต่อผู้ป่วย Sepsis  และให้คำปรึกษา</t>
  </si>
  <si>
    <t>พญ.กชกร
คุณมยุรี
(PCTอายุรกรรม)</t>
  </si>
  <si>
    <t xml:space="preserve">โครงการพอกยาสมุนไพรปวดเข่าในผู้สูงอายุ  เชิงรุก </t>
  </si>
  <si>
    <t>ผู้สูงอายุ 100 คน</t>
  </si>
  <si>
    <t xml:space="preserve">1. เพื่อลดอาการปวดเข่าในกลุ่มของ ผู้สูงอายุที่มีปัญหาข้อเข่าเสื่อม
2. เพื่อสนับสนุนให้นำภูมิปัญญา การแพทย์แผนไทย   </t>
  </si>
  <si>
    <t>ณัฐพล จันทร์หอม
รพ.สต.บ้านไร่</t>
  </si>
  <si>
    <t>โครงการตรวจคัดกรองโรค เบาหวาน ความดันโลหิตสูง ในกลุ่มอายุ 35 ปีขึ้นไป</t>
  </si>
  <si>
    <t>เพื่อตรวจคัดกรองประเมินความเสี่ยงต่อโรคเบาหวาน โรคความดันโลหิตสูง ในกลุ่มอายุ 35 ปี ขึ้นไป</t>
  </si>
  <si>
    <t>เพื่อให้ผู้ป่วยเบาหวานได้รับการตรวจจอประสาทตา อย่างน้อยปีละ1 ครั้ง(เป้าหมายร้อยละ 60) 2.เพื่อเฝ้าระวังภาวะตาบอด</t>
  </si>
  <si>
    <t>ผู้ป่วยเบาหวาน 370 คน</t>
  </si>
  <si>
    <t>โครงการเฝ้าระวังภาวะแทรกซ้อนผู้ป่วยโรคเบาหวาน ,ความดันโลหิตสูง</t>
  </si>
  <si>
    <t xml:space="preserve">เพื่อให้ผู้ป่วยเบาหวานได้รับการ ตรวจทางห้องปฏิบัติการ หาสารใน ร่างกายตรวจ HbA1c, Lipid Profile, Urine Albuminuria, Creatinine, FBS อย่างน้อยปีละ 1 ครั้ง 2.เพื่อให้ผู้ป่วยโรคความดันโลหิตสูง ได้รับการตรวจทางห้องปฏิบัติการ หาสารในร่างกาย ตรวจ Lipid Profile Urine Micro Protine,Creatinine FBS อย่างน้อยปีละ 1 ครั้ง </t>
  </si>
  <si>
    <t>ผู้ป่วยโรคเบาหวาน ,ความดันโลหิตสูง 1,021 คน</t>
  </si>
  <si>
    <t>กัญชลี  สำเนากลาง
รพ.สต.บ้านไร่</t>
  </si>
  <si>
    <t>1.ประชาชน กลุ่มอายุ 35 ปี ขึ้นไป 3,092 คน 
2.แกนนำ หมู่ละ 40 คน รวม  360 คน</t>
  </si>
  <si>
    <t xml:space="preserve"> สตรี กลุ่มเป้าหมายอายุ 30-70 ปี จำนวน 180 คน </t>
  </si>
  <si>
    <t>โครงการรณรงค์ตรวจคัดกรองมะเร็งปากมดลูกและมะเร็งเต้านม ปี 2566</t>
  </si>
  <si>
    <t>1.เพื่อให้สตรีกลุ่มเป้าหมายที่มีอายุ 30-60 ปี ได้รับการตรวจคัดกรองโรคมะเร็งปากมดลูกและมีความรู้อย่างถูกต้องในเรื่องโรคมะเร็งปากมดลูก
2.เพื่อให้สตรีกลุ่มเป้าหมายที่มีอายุ30-70 ปี ได้รับการตรวจคัดกรองโรคมะเร็งเต้านมและมีความรู้อย่างถูกต้องในเรื่องโรคมะเร็งเต้านม
3.เพือให้สตรีกลุ่มเป้าหมายอายุ 30-70 ปี สามารถตรวจเต้านมด้วยตนเองได้ถูกต้องทุกเดือน อย่างน้อยเดือนละ 1ครั้ง</t>
  </si>
  <si>
    <t>บุษบง  ไม้หอม
รพ.สต.บ้านไร่</t>
  </si>
  <si>
    <t xml:space="preserve">โครงการป้องกันโรคไข้เลือดออก เชิงปฏิบัติการ </t>
  </si>
  <si>
    <t xml:space="preserve">แกนนำ หมู่ละ 5 คน   9 หมู่ จำนวน 45 คน  แกนนำ และประชาชน รวมหมู่ละ 10 คน  9 หมู่ รวม 90 คน </t>
  </si>
  <si>
    <t>โครงการส่งเสริมสุขภาพและการใช้ยาสมุนไพรในสถานการณ์โรคติดต่อโควิด -19</t>
  </si>
  <si>
    <t>ประชาชน100คน</t>
  </si>
  <si>
    <t>โครงการส่งเสริมเกษตรกรปลอดสารพิษ และตรวจคัดกรองระดับสารเคมีในเลือดแก่เกษตรกรกลุ่มเสี่ยง</t>
  </si>
  <si>
    <t>โครงการอบรมอาสมสมัครสาธารณสุขใหม่</t>
  </si>
  <si>
    <t>1.เพื่อให้บุคคลที่ผ่านการอบรมเป็น อสม.ใหม่/ทดแทน มีความรู้ทักษะ สามารถปฏิบัติงานตามบทบาทหน้าที่ของ อสม. ได้อย่างมีประสิทธิภาพ และมีส่วนร่วมในการจัดการสุขภาพของชุมชน
2.เป็นเวทีการแลกเปลี่ยนเรียนรู้ สร้างทัศนคติ เสริมความรู้ประสบการณ์ในการดำเนินงานสุขภาพภาคประชาชน
3.เพื่อให้มี อสม.ใหม่/ทดแทน ปฏิบัติงานครอบคลุมพื้นที่รับผิดชอบในแต่ละหมู่บ้าน ละมี อสม.ปฏิบัติงานในชุมชน ครบตามจำนวนโควตาที่ได้รับจัดสรรคในการดำเนินงานโครงการส่งเสริม อสม.เชิงรุก</t>
  </si>
  <si>
    <t xml:space="preserve"> อสม.ใหม่ 62 คน</t>
  </si>
  <si>
    <t xml:space="preserve">ชำนาญ  สุขศรี
รพ.สต.บ้านไร่ </t>
  </si>
  <si>
    <t>เงินบำรุง รพ.สต.(Fix Cost) รพ.สต. 11 แห่ง</t>
  </si>
  <si>
    <t>เกษตรกรที่ที การใช้สารเคมีกำจัดพืชจำนวน 100 คน</t>
  </si>
  <si>
    <t>1.เพื่อให้มีการจัดบริการดูแลสุขภาพเชิงรุกแก่เกษตรกร   
2.เพื่อให้เกษตรกรมีความรู้เริ่งการป้องกันตนเองและนำไปปฎิบัติได้อย่างถูกต้องป้องกันการเกิดอันตรายต่อสุขภาพตนเองได้</t>
  </si>
  <si>
    <t>1.เพื่อให้ประชาชนมีความรู้ความเข้าใจในการใช้ยาสมุนไพรในสถานะการณ์โควิด-19
2.ประชาชนสามารถใช้สมุนไพรเบื้องต้นในการรักษาโรคโควิด- 19</t>
  </si>
  <si>
    <t xml:space="preserve">1.เพื่อสร้างการมีส่วนร่วมของคน ในชุมชน ในการป้องกันโรคไข้เลือดออก     
2.เพื่อลดความชุกชุมของลูกน้ำยุงลาย และพาหะนำโรคไข้เลือดออกในชุมชน
3.เพื่อลดจำนวนผู้ป่วยด้วยโรค ไข้เลือดออกในชุมชน </t>
  </si>
  <si>
    <t>1. จัดทำแผนทางการเงิน PLAN FIN และแผนเงินบำรุง พร้อมติดตามผล
2. พัฒนาความรู้ด้านบัญชีให้กับผู้ปฏิบัติงานด้านบัญชี
3. วิเคราะห์สถานการณ์ด้านการเงิน เฝ้าระวัง ประเมิน แก้ไข</t>
  </si>
  <si>
    <t>1. เพื่อเพิ่มประสิทธิภาพการบริหารจัดการด้านการเงินการคลัง
2. เพื่อลดความเสี่ยงทางการเงินของหน่วยบริการ</t>
  </si>
  <si>
    <t>รพ.กพ.ประสบภาวะวิกฤติทางการเงิน ≤ ระดับ 2</t>
  </si>
  <si>
    <t>คณะกรรมการCFO รพ.กพ.
(รุ่งวันเพ็ญ)</t>
  </si>
  <si>
    <t>1. จัดวางระบบควบคุมภายใน และจัดทำรายงานการควบคุมภายใน แบบ ปค.4, ปค.5
2. ติดตามประเมินผลระบบควบคุมภายใน</t>
  </si>
  <si>
    <t>เพื่อให้โรงพยาบาลกำแพงเพชรมีระบบควบคุมภายในที่เพียงพอและเหมาะสม</t>
  </si>
  <si>
    <t>คณะกรรมการจัดวางและติดตามประเมินผลการควบคุมภายใน
(รุ่งวันเพ็ญ)</t>
  </si>
  <si>
    <t>รพ.กพ. ผ่านเกณฑ์ประเมินการตรวจสอบและประเมินผลการควบคุมภายใน</t>
  </si>
  <si>
    <t>ประเด็นที่ 1 (สสจ) : ลดแออัด ลดรอคอย ลดป่วย ลดตาย</t>
  </si>
  <si>
    <t>ประเด็นที่ 6 (สสจ) : ผู้พิการ</t>
  </si>
  <si>
    <t>ประเด็นที่ 2 (สสจ) : Pneumonia</t>
  </si>
  <si>
    <t>จัดกิจกรรม ดังนี้
1.ทบทวนแนวทางการดูแลรักษาผู้ป่วยโรคปอดอักเสบชุมชน (ผู้ใหญ่)
2.ติดตาม case pneumonia ในโรงพยาบาลขณะ Admit</t>
  </si>
  <si>
    <t>ติดตามงานการดูแลผู้ป่วย Pneumonia สำหรับพยาบาลและทีมที่เกี่ยวข้องในหน่วยงาน รพ.กำแพงเพชร</t>
  </si>
  <si>
    <t>เจ้าหน้าที่ และทีมที่เกี่ยวข้องรพ.กำแพงเพชร</t>
  </si>
  <si>
    <t>1.อัตราการเจาะ blood lactate
2.อัตราการได้รับ ATB ภายใน 1 ชม.ใน severe pneumonia
3.อัตราความสำเร็จในการหย่าเครื่องช่วยหายใจ
4.อัตราผู้ป่วย severe CAP ที่เข้าเกณฑ์การย้ายเข้า ICU ได้รับการรักษาใน ICU</t>
  </si>
  <si>
    <t>การได้รับ antibiotic ใน ผู้ป่วยที่ได้รับการวินิจฉัยว่าเป็น severe pneumonia ภายใน 1 ชั่วโมง (นับจากเวลาที่ได้รับการวินิจฉัย) (KEY IN) ≥ 90</t>
  </si>
  <si>
    <t>งบประมาณ (บาท)/
แหล่งงบประมาณ</t>
  </si>
  <si>
    <t>1.ยุทธ1 (รพ.กพ.)</t>
  </si>
  <si>
    <t>2.ยุทธ2 (รพ.กพ.)</t>
  </si>
  <si>
    <t>3.ยุทธ3 (รพ.กพ.)</t>
  </si>
  <si>
    <t>4.ยุทธ4 (รพ.กพ.)</t>
  </si>
  <si>
    <t>5.ยุทธ5 (รพ.กพ.)</t>
  </si>
  <si>
    <t>6.ยุทธ6 (รพ.กพ.)</t>
  </si>
  <si>
    <t>8.KPI หลัก 2-3 เด็ก-พัฒนาการ</t>
  </si>
  <si>
    <t>7.KPI หลัก 1 มารดา</t>
  </si>
  <si>
    <t>9.(สสจ.) เด็ก-โภชนาการ</t>
  </si>
  <si>
    <t>10.(สสจ.) เด็ก-สุขภาพช่องปาก</t>
  </si>
  <si>
    <t>11.KPI หลัก 4 คลอดมีชีพในวัยรุ่น</t>
  </si>
  <si>
    <t>12.KPI5 6 7ผู้สูงอายุคัดกรองดูแล</t>
  </si>
  <si>
    <t>13.(สสจ.) ผู้สูงอายุ-ช่องปาก</t>
  </si>
  <si>
    <t>14.(สสจ.) ผู้สูงอายุ-ต้อกระจก</t>
  </si>
  <si>
    <t>15.(สสจ)ทุกกลุ่มวัย-ช่องปาก</t>
  </si>
  <si>
    <t>16.KPI หลัก 8 ปชก.มีความรู้</t>
  </si>
  <si>
    <t>17.KPI หลัก 9 พชอ</t>
  </si>
  <si>
    <t>18.KPI หลัก10 จัดการภัยทางสา"สุข</t>
  </si>
  <si>
    <t>19.KPI หลัก 11+สสจ.3 เบาหวาน</t>
  </si>
  <si>
    <t>20.(สสจ.3)ความดันสูง</t>
  </si>
  <si>
    <t>21.KPI หลัก 12 โรคจากการทำงาน</t>
  </si>
  <si>
    <t>22.KPI หลัก 13 ผลิตภัณฑ์สุขภาพ</t>
  </si>
  <si>
    <t>23.KPIหลัก 14 ร้านอาหารผ่านเกณฑ์</t>
  </si>
  <si>
    <t>24.KPI หลัก 15 Green&amp;Clean</t>
  </si>
  <si>
    <t>25.KPI 16 ตั้ง PCU</t>
  </si>
  <si>
    <t>26.KPI หลัก 17+สสจ. หมอ3คน</t>
  </si>
  <si>
    <t>27.KPI หลัก 18 ชุมชนจัดการสุขภาพ</t>
  </si>
  <si>
    <t>28.KPI หลัก 19 Stroke Unit</t>
  </si>
  <si>
    <t>29.KPI หลัก20+สสจ. TB</t>
  </si>
  <si>
    <t>30.KPI หลัก 21 RDU</t>
  </si>
  <si>
    <t>31.KPI หลัก22 เชื้อดื้อยา</t>
  </si>
  <si>
    <t>32.KPI หลัก 23 ทารกแรกเกิดตาย</t>
  </si>
  <si>
    <t xml:space="preserve">33.KPI หลัก 24 Palliative </t>
  </si>
  <si>
    <t xml:space="preserve">34.KPIหลัก25Intermediate แผนไทย </t>
  </si>
  <si>
    <t>35.KPIหลัก 26 การรักษาด้วยแผนไทย</t>
  </si>
  <si>
    <t>36.KPI หลัก 27 โรคซึมเศร้า</t>
  </si>
  <si>
    <t>37.KPI หลัก 28 ฆ่าตัวตาย</t>
  </si>
  <si>
    <t>38.KPI หลัก 29 Sepsis</t>
  </si>
  <si>
    <t>39.KPI หลัก 30 refracture rate</t>
  </si>
  <si>
    <t>40.KPI หลัก 31 STEMI</t>
  </si>
  <si>
    <t>41.KPI หลัก32+ สสจ.  มะเร็ง</t>
  </si>
  <si>
    <t>42.KPI หลัก 33 CKD</t>
  </si>
  <si>
    <t>43.KPI หลัก 34 ต้อกระจก</t>
  </si>
  <si>
    <t>44.KPI หลัก 35 บริจาคอวัยวะ</t>
  </si>
  <si>
    <t>45.KPI หลัก 36 ยาเสพติด</t>
  </si>
  <si>
    <t>46.KPI หลัก 37 Intermediate</t>
  </si>
  <si>
    <t>47.KPI หลัก 38 one day surgery</t>
  </si>
  <si>
    <t>48.KPI หลัก 39 MIS</t>
  </si>
  <si>
    <t>49.KPIหลัก40+สสจ. การใช้กัญชา</t>
  </si>
  <si>
    <t>50.KPI หลัก 41 ฉุกเฉินเสียชีวิต</t>
  </si>
  <si>
    <t>51.KPI 42 เข้าถึงการแพทย์ฉุกเฉิน</t>
  </si>
  <si>
    <t>52.KPI 43บาดเจ็บที่สมองเสียชีวิต</t>
  </si>
  <si>
    <t>53.KPI หลัก 44 ราชทัณ</t>
  </si>
  <si>
    <t>54.KPI หลัก45 ท่องเที่ยวสุขภาพ</t>
  </si>
  <si>
    <t>55.KPI หลัก 46 Wellness Center</t>
  </si>
  <si>
    <t>56.KPI หลัก 47 จัดการบุคลากร</t>
  </si>
  <si>
    <t>57.KPI หลัก 48 hapinometer</t>
  </si>
  <si>
    <t>58.KPI หลัก 49 ITA</t>
  </si>
  <si>
    <t>59.KPI หลัก 50 ควบคุมภายใน</t>
  </si>
  <si>
    <t>60 KPI หลัก 51 PMQA</t>
  </si>
  <si>
    <t>61 KPI หลัก 52 HA +รพ.สต.ติดดาว</t>
  </si>
  <si>
    <t>62 KPI หลัก 53 EMSผ่านเกณฑ์</t>
  </si>
  <si>
    <t>63.KPI หลัก 54 คุณภาพข้อมูล</t>
  </si>
  <si>
    <t>64 KPI หลัก55 Telemed</t>
  </si>
  <si>
    <t>65.KPI หลัก 56 compliance rate</t>
  </si>
  <si>
    <t>66.KPI 57 ประกันสุขภาพ 3 ระบบ</t>
  </si>
  <si>
    <t>67.KPI 58 วิกฤตทางการเงิน+สสจ</t>
  </si>
  <si>
    <t>68.KPI 59 นวัตกรรม</t>
  </si>
  <si>
    <t>71.(สสจ.2) Pneumonia</t>
  </si>
  <si>
    <t>69.(สสจ.1) ลดแออัด ลดรอคอย</t>
  </si>
  <si>
    <t>70.(สสจ.6) ผู้พิการ</t>
  </si>
  <si>
    <t>72.โครงการอื่นๆ</t>
  </si>
  <si>
    <t>โครงการพัฒนาการผลิตลูกประคบสมุนไพรในชุมชน เขตเทศบาลเมืองกำแพงเพชร ประจำปี 2566</t>
  </si>
  <si>
    <t>เพื่อให้ประชาชนและผู้ที่ดูแลผู้ป่วยติดบ้านติดเตียงในชุมชน สามารถทำลูกประคบสมุนไพรสดใช้เองได้ และสามารถพึ่งพาตนเองได้</t>
  </si>
  <si>
    <t>ประชาชนและผู้ดูแลผู้ป่วยติดบ้านติดเตียงในชุมชน เขตเทศบาลเมืองกำแพงเพชร 27 ชุมชน จำนวน 50 ราย</t>
  </si>
  <si>
    <t>PPC เทศบาลเมืองกำแพงเพชร</t>
  </si>
  <si>
    <r>
      <t xml:space="preserve">โครงการส่งเสริมสุขภาพผู้สูงอายุด้วยท่าบริหารแบบผสมผสานไตรเอ็กเซอไซด์ ปี 2566
</t>
    </r>
    <r>
      <rPr>
        <u/>
        <sz val="14"/>
        <color theme="1"/>
        <rFont val="TH SarabunPSK"/>
        <family val="2"/>
      </rPr>
      <t>กิจกรรมที่ 1</t>
    </r>
    <r>
      <rPr>
        <sz val="14"/>
        <color theme="1"/>
        <rFont val="TH SarabunPSK"/>
        <family val="2"/>
      </rPr>
      <t xml:space="preserve"> จัดอบรมเชิงปฏิบัติการสาธิตการบริหารร่างกายด้วยท่าบริหารแบบผสมผสานไตรเอ็กเซอร์ไซด์ให้กับผู้นำชุมชนและประชาชนแกนนำ ทั้ง 27 ชุมชน ชุมชนละ 2 คน รวมทั้งสิ้น 54 คน
</t>
    </r>
    <r>
      <rPr>
        <u/>
        <sz val="14"/>
        <color theme="1"/>
        <rFont val="TH SarabunPSK"/>
        <family val="2"/>
      </rPr>
      <t>กิจกรรมที่ 2</t>
    </r>
    <r>
      <rPr>
        <sz val="14"/>
        <color theme="1"/>
        <rFont val="TH SarabunPSK"/>
        <family val="2"/>
      </rPr>
      <t xml:space="preserve"> ออกกำลังกายแบบผสมผสานไตรฯ ในผู้สูงอายุและประชาชนแกนนำ จำนวน 20 คน (ทุกวันจันทร์ - วันศุกร์ เวลา 17.00 - 18.00 น. เป็นเวลา 15 วัน)</t>
    </r>
  </si>
  <si>
    <r>
      <rPr>
        <u/>
        <sz val="14"/>
        <color theme="1"/>
        <rFont val="TH SarabunPSK"/>
        <family val="2"/>
      </rPr>
      <t>กิจกรรมที่ 1</t>
    </r>
    <r>
      <rPr>
        <sz val="14"/>
        <color theme="1"/>
        <rFont val="TH SarabunPSK"/>
        <family val="2"/>
      </rPr>
      <t xml:space="preserve"> แกนนำชุมชนในเขตเทศบาลเมืองกำแพงเพชร  27 ชุมชนๆละ 2 คน รวมเป็น 54 คน
</t>
    </r>
    <r>
      <rPr>
        <u/>
        <sz val="14"/>
        <color theme="1"/>
        <rFont val="TH SarabunPSK"/>
        <family val="2"/>
      </rPr>
      <t>กิจกรรมที่ 2</t>
    </r>
    <r>
      <rPr>
        <sz val="14"/>
        <color theme="1"/>
        <rFont val="TH SarabunPSK"/>
        <family val="2"/>
      </rPr>
      <t xml:space="preserve"> ประชาชนและผู้สูงอายุแกนนำในชุมชน จำนวน 20 คน</t>
    </r>
  </si>
  <si>
    <t>1.เพื่อให้ผู้สูงอายุและประชาชนในชุมชนได้รับการส่งเสริม ป้องกัน รักษาและฟื้นฟูสุขภาพกายและใจด้วยท่าบริหารแบบผสมผสานไตรเอ็กเซอร์ไซด์
2.เพื่อให้ผู้สูงอายุและประชาชนสามารถทำท่าบริหารแบบผสมผสานไตรเอ็กเซอร์ไซด์ได้
3.เพื่อให้ผู้สูงอายุและประชาชนมีอาการปวดตามกล้ามเนื้อลดลง
4.เพื่อให้ผู้สูงอายุและประชาชนมีความอ่อนตัวของกล้ามเนื้อหลังเพิ่มขึ้น</t>
  </si>
  <si>
    <t>PCTอายุรกรรม</t>
  </si>
  <si>
    <t>1.1 จัดประชุมชี้แจงเจ้าหน้าที่ผู้รับผิดชอบงานสุขภาพจิต (8,000 บาท)</t>
  </si>
  <si>
    <t>โครงการตรวจคัดกรองมะเร็งปากมดลูกและมะเร็งเต้านมเชิงรุก</t>
  </si>
  <si>
    <t>โครงการหน่วยแพทย์อาสาสมเด็จพระศรีนครินทราบรมราชชนนี (พอ.สว.) จังหวัดกำแพงเพชร</t>
  </si>
  <si>
    <t>PPC (บาท)</t>
  </si>
  <si>
    <t>โครงการเฝ้าระวังสุขภาพหญิงตั้งครรภ์ เพื่อพัฒนาการลูกน้อย ต.ลานดอกไม้ ปี 2566</t>
  </si>
  <si>
    <t>เงิน ปกส.</t>
  </si>
  <si>
    <t>โครงการค้นหาผู้ป่วยวัณโรคในประชากรกลุ่มเสี่ยง อำเภอเมือง ปี 2566 
(รวมเรือนจำ)</t>
  </si>
  <si>
    <t>การอบรมฟื้นฟูวิชาการ ACLS-BLS</t>
  </si>
  <si>
    <r>
      <rPr>
        <b/>
        <sz val="14"/>
        <color theme="1"/>
        <rFont val="TH SarabunPSK"/>
        <family val="2"/>
      </rPr>
      <t>(เขต) KPI หลัก 2)</t>
    </r>
    <r>
      <rPr>
        <sz val="14"/>
        <color theme="1"/>
        <rFont val="TH SarabunPSK"/>
        <family val="2"/>
      </rPr>
      <t xml:space="preserve"> ร้อยละเด็กปฐมวัยมีพัฒนาการสมวัย (ร้อยละ 86)</t>
    </r>
  </si>
  <si>
    <t>จัดกิจกรรมให้ความรู้เรื่อง "เชื้อดื้อยา" ให้กับผู้มารับบริการในโรงพยาบาล</t>
  </si>
  <si>
    <t>คลินิกให้คำปรึกษากัญชาทางการแพทย์ เปิดให้บริการทุกวันอังคาร เวลา 13.30 - 16.00 น. 
โดยมี แพทย์ตรวจรักษาในคลินิก 1 คน, พยาบาล 1 คน, เภสัชกร 3 คน และแพทย์แผนไทย 3 คน</t>
  </si>
  <si>
    <r>
      <rPr>
        <u/>
        <sz val="14"/>
        <color theme="1"/>
        <rFont val="TH SarabunPSK"/>
        <family val="2"/>
      </rPr>
      <t>กระบวนการ/กิจกรรมที่สำคัญ</t>
    </r>
    <r>
      <rPr>
        <sz val="14"/>
        <color theme="1"/>
        <rFont val="TH SarabunPSK"/>
        <family val="2"/>
      </rPr>
      <t xml:space="preserve">
1. เพิ่มการคัดกรองผู้ป่วยในคลินิกโรคผิวหนัง, Palliative Care ที่มีข้อบ่งใช้ เข้ารับบริการในคลินิกกัญชาทางการแพทย์
2. มีการติดตามเหตุการณ์ไม่พึงประสงค์จากกัญชาทางการแพทย์ โดยเภสัชกร
3. เพิ่มการเข้าถึงบริการกัญชาทางการแพทย์ ทั้งแผนปัจจุบันและแผนไทย</t>
    </r>
  </si>
  <si>
    <t xml:space="preserve"> - ผู้รับบริการที่มีข้อบ่งใช้ สามารถเข้าถึงบริการกัญชาทางการแพทย์ เพิ่มขึ้น
 - ผู้รับบริการมีความปลอดภัยในการใช้กัญชาทางการแพทย์</t>
  </si>
  <si>
    <t>ผู้ป่วยในคลินิกโรคผิวหนัง, Palliative Care, หรือแผนกอื่นๆ ที่มีข้อบ่งใช้</t>
  </si>
  <si>
    <t xml:space="preserve"> - ผู้รับบริการที่มีข้อบ่งใช้ สามารถเข้าถึงบริการใช้กัญชาทางการแพทย์ &gt; 100 คน/ปี
 - ไม่พบเหตุการณ์ไม่พึงประสงค์จากกัญชาทางการแพทย์ ที่รุนแรง</t>
  </si>
  <si>
    <t>ผู้ป่วยในที่รักษาในโรงพยาบาลกำแพงเพชร</t>
  </si>
  <si>
    <t>การดำเนินการ ER คุณภาพในโรงพยาบาล</t>
  </si>
  <si>
    <t>1) ลดจำนวนผู้ป่วยเข้าห้องฉุกเฉิน โดย เปิดห้องตรวจนอกเวลาราชการ(สำหรับผู้ป่วยสีเขียว) ห้องตรวจSMC และห้องตรวจผู้ป่วยทั่วไปนอกเวลา
2) สร้างระบบ Fast pass ในกลุ่ม Refer in
3) เพิ่มประสิทธิภาพ True fast track ในผู้ป่วยกลุ่มเสี่ยงโรคสำคัญ ได้แก่ Sepsis , Stroke, STEMI, Trauma</t>
  </si>
  <si>
    <t>พัฒนาระบบการประเมินการสั่งยาปฏิชีวนะให้เหมาะสม และสอดคล้องกับAntibiogram  โดยการให้แพทย์ผู้สั่งใช้และทีมสหสาขา เข้าถึงข้อมูลผ่านโปรแกรมKPH IS (แบบประเมินการใช้ยา(DUE), Antibiogram)</t>
  </si>
  <si>
    <t>ลดอัตราการเกิดกระดูกหักซ้ำ</t>
  </si>
  <si>
    <t>ผู้ป่วยกระดูกหักที่ได้รับการผ่าตัด</t>
  </si>
  <si>
    <t>ศัลยกรรมกระดูก</t>
  </si>
  <si>
    <r>
      <rPr>
        <b/>
        <sz val="14"/>
        <color theme="1"/>
        <rFont val="TH SarabunPSK"/>
        <family val="2"/>
      </rPr>
      <t>การดูแลผุ้ป่วยเพื่อป้องกันกระดูกหักซ้ำ</t>
    </r>
    <r>
      <rPr>
        <sz val="14"/>
        <color theme="1"/>
        <rFont val="TH SarabunPSK"/>
        <family val="2"/>
      </rPr>
      <t xml:space="preserve">
โดยมีระบบการวางแผนจำหน่ายในผู้ป่วยกระดูกหักที่ได้รับการผ่าตัด (เน้นย้ำการปฏิบัติตัว ยกตัวอย่าง ชี้ให้เห็นถึงผลเสีย ในกลุ่มผู้ป่วยวัยรุ่น, ส่วนผู้ป่วยที่มีอาการทางสมองต้องเน้นย้ำญาติและส่งติดตามเยี่ยมบ้าน)</t>
    </r>
  </si>
  <si>
    <t>ให้บริการตรวจ วินิจฉัย รักษา ฟื้นฟูสภาพ ด้วยศาสตร์การแพทย์แผนไทย</t>
  </si>
  <si>
    <t>เพื่อส่งเสริมให้ประชาชนเข้าถึงบริการด้านการแพทย์แผนไทยและการแพทย์ทางเลือกที่มีคุณภาพครอบคลุมหน่วยบริการสาธารณสุขระดับปฐมภูมิ</t>
  </si>
  <si>
    <t>ประชาชนที่เข้ารับบริการในสถานบริการสาธารณสุขของรัฐในระดับปฐมภูมิ</t>
  </si>
  <si>
    <t>คลินิกแพทย์แผนไทย</t>
  </si>
  <si>
    <t>เพื่อประเมินประสิทธิภาพการปฏิบัติงาน การให้บริการประชาชน และใช้เป็นกลไกในการสร้างความตระหนัก ให้หน่วยงาน มีการดำเนินงานอย่างโปร่งใสและมีคุณธรรม และมีการเปิดเผยข้อมูลต่อสาธารณะ</t>
  </si>
  <si>
    <t xml:space="preserve">หน่วยงานสังกัดโรงพยาบาลกำแพงเพชร และหน่วยงานที่ได้รับมอบหมายผู้รับผิดชอบการประเมินระดับการเปิดเผยข้อมูลสาธารณะทางเว็บไซต์ของหน่วยงาน </t>
  </si>
  <si>
    <t>การประเมินคุณธรรมและความโปร่งใสในการดำเนินงานของโรงพยาบาลกำแพงเพชร</t>
  </si>
  <si>
    <t>นายปราโมทย์ อินทรเรืองศร
(งานนิติการ)</t>
  </si>
  <si>
    <t>โรงพยาบาลกำแพงเพชร ผ่านเกณฑ์การประเมินในไตรมาสที่4 (≥ ร้อยละ 92)</t>
  </si>
  <si>
    <t>ผู้มารับบริการที่ห้องฉุกเฉิน</t>
  </si>
  <si>
    <t>1) วางแผนและเพิ่มอัตรากำลังแพทย์EP, พยาบาลENP และเพิ่มโครงสร้างนักปฏิบัติการฉุกเฉินทางการแพทย์(Paramedic)
2) ธำรงรักษาแพทย์EP พยาบาลENP พยาบาลวิชาชีพห้องฉุกเฉิน และนักปฏิบัติการฉุกเฉินทำงการแพทย์(Paramedic)
3) อบรมหลักสูตรEP, ENP</t>
  </si>
  <si>
    <t>แพทย์ พยาบาล และเจ้าหน้าที่ในห้องฉุกเฉิน</t>
  </si>
  <si>
    <r>
      <rPr>
        <b/>
        <sz val="14"/>
        <color theme="1"/>
        <rFont val="TH SarabunPSK"/>
        <family val="2"/>
      </rPr>
      <t xml:space="preserve">สสจ.เดิม PI </t>
    </r>
    <r>
      <rPr>
        <sz val="14"/>
        <color theme="1"/>
        <rFont val="TH SarabunPSK"/>
        <family val="2"/>
      </rPr>
      <t>ร้อยละของ รพศ./รพท. ผ่านเกณฑ์ ER คุณภาพ (รพศ.ร้อยละ 100/ รพท.ร้อยละ 80)</t>
    </r>
  </si>
  <si>
    <t>ER</t>
  </si>
  <si>
    <t xml:space="preserve">1) พัฒนาอาคารสถานที่ จัดให้มีDouble door with access control, โซนรอตรวจ และห้องแยกโรค มีรปภ. หน้าห้อง ER
2) เชื่อมโยงข้อมูลและพัฒนาระบบส่งต่อผ่านระบบ Thai refer, Line application และTelemedicine
3) ปรับเกณฑ์การ activate fast track ได้เร็วขึ้นของเครือข่าย เช่น ตั้งแต่ในการจุดเกิดเหตุของทีมกู้ชีพ รพ.สต. รพช. </t>
  </si>
  <si>
    <t>เจริญ
(คลินิกแพทย์แผนไทย)</t>
  </si>
  <si>
    <t>65,000
เงินบำรุง</t>
  </si>
  <si>
    <t>60,000
เงินบำรุง</t>
  </si>
  <si>
    <t>18,200
เงินบำรุง</t>
  </si>
  <si>
    <t>35,000
เงินบำรุง</t>
  </si>
  <si>
    <t>30,000
เงินบำรุง</t>
  </si>
  <si>
    <t>30,000
เงินงบประมาณ Service Plan (เขต)
ปี 65</t>
  </si>
  <si>
    <t>53,000
เงินบำรุง</t>
  </si>
  <si>
    <t>4,500
เงินบำรุง</t>
  </si>
  <si>
    <t>17,500
เงินบำรุง</t>
  </si>
  <si>
    <t>48,000
เงินบำรุง</t>
  </si>
  <si>
    <t>150,000
เงินบำรุง</t>
  </si>
  <si>
    <t>50,000
เงินบำรุง</t>
  </si>
  <si>
    <t>38,000
เงินบำรุง</t>
  </si>
  <si>
    <t>34,400
เงินบำรุง</t>
  </si>
  <si>
    <t>42,800
เงินบำรุง</t>
  </si>
  <si>
    <t>15,000
เงินบำรุง</t>
  </si>
  <si>
    <t>18,1800
เงินบำรุง</t>
  </si>
  <si>
    <t>60,000
เงินบริจาค</t>
  </si>
  <si>
    <t>46,500
เงินบำรุง</t>
  </si>
  <si>
    <t>80,000
เงินบำรุง</t>
  </si>
  <si>
    <t>6,000
เงินบำรุง</t>
  </si>
  <si>
    <t>59,000
เงินบำรุง</t>
  </si>
  <si>
    <t>92,000
เงินบำรุง</t>
  </si>
  <si>
    <t>14,976
เงินบำรุง</t>
  </si>
  <si>
    <t>10,156
เงินบำรุง</t>
  </si>
  <si>
    <t>226,552
เงินบำรุง</t>
  </si>
  <si>
    <t>59,752
เงินบำรุง</t>
  </si>
  <si>
    <t>114,752
เงินบำรุง</t>
  </si>
  <si>
    <t>109,752
เงินบำรุง</t>
  </si>
  <si>
    <t>64,752
เงินบำรุง</t>
  </si>
  <si>
    <t>16,402
เงินบำรุง</t>
  </si>
  <si>
    <t>99,752
เงินบำรุง</t>
  </si>
  <si>
    <t>114,800
เงินบำรุง</t>
  </si>
  <si>
    <t>721,352
เงินบำรุง</t>
  </si>
  <si>
    <t>198,552
เงินบำรุง</t>
  </si>
  <si>
    <t>43,612
เงินบำรุง</t>
  </si>
  <si>
    <t>11,402
เงินบำรุง</t>
  </si>
  <si>
    <t>6,332
เงินบำรุง</t>
  </si>
  <si>
    <t>32,000
เงินบำรุง</t>
  </si>
  <si>
    <t>47,652
เงินบำรุง</t>
  </si>
  <si>
    <t>12,022
เงินบำรุง</t>
  </si>
  <si>
    <t>8,022
เงินบำรุง</t>
  </si>
  <si>
    <t>9,790
เงินบำรุง</t>
  </si>
  <si>
    <t>21,000
เงินบำรุง</t>
  </si>
  <si>
    <t>18,792
เงินบำรุง</t>
  </si>
  <si>
    <t>960
เงินบำรุง</t>
  </si>
  <si>
    <t>20,792
เงินบำรุง</t>
  </si>
  <si>
    <t>3,912
เงินบำรุง</t>
  </si>
  <si>
    <t>11,500
เงินบำรุง</t>
  </si>
  <si>
    <t>75,000
เงินบำรุง</t>
  </si>
  <si>
    <t>13,210
เงินบำรุง</t>
  </si>
  <si>
    <t>100,000
PPB</t>
  </si>
  <si>
    <t>23,100
PPC</t>
  </si>
  <si>
    <t>7,400
PPC</t>
  </si>
  <si>
    <t>35,900
PPC</t>
  </si>
  <si>
    <t>303,750
PPB</t>
  </si>
  <si>
    <t>18,000
PPB</t>
  </si>
  <si>
    <t>13,950
PPC</t>
  </si>
  <si>
    <t>12,450
PPC</t>
  </si>
  <si>
    <t>20,350
PPC</t>
  </si>
  <si>
    <t>150,000
PPB</t>
  </si>
  <si>
    <t>25,000
PPC</t>
  </si>
  <si>
    <t>125,000
PPB</t>
  </si>
  <si>
    <t>55,000
PPB</t>
  </si>
  <si>
    <t>90,000
PPB</t>
  </si>
  <si>
    <t>34,960
PPC</t>
  </si>
  <si>
    <t>23,300
PPC</t>
  </si>
  <si>
    <t>18,200
PPC</t>
  </si>
  <si>
    <t>37,390
PPC</t>
  </si>
  <si>
    <t>120,000
PPB</t>
  </si>
  <si>
    <t>156,360
PPB</t>
  </si>
  <si>
    <t>21,000
PPC</t>
  </si>
  <si>
    <t>14,155
PPC</t>
  </si>
  <si>
    <t>51,600
PPC</t>
  </si>
  <si>
    <t>5,000
PPC</t>
  </si>
  <si>
    <t>10,200
PPC</t>
  </si>
  <si>
    <t>26,600
PPC</t>
  </si>
  <si>
    <t>39,740
PPC</t>
  </si>
  <si>
    <t>65,000
PPB</t>
  </si>
  <si>
    <t>140,000
PPB</t>
  </si>
  <si>
    <t>497,000
PPB</t>
  </si>
  <si>
    <t>เตรียมรับการตรวจรับรอง stroke unit</t>
  </si>
  <si>
    <t>มีstroke unit</t>
  </si>
  <si>
    <t>เจ้าหน้าที่หอผู้ป่วยอายุรกรรมหญิง/ ชาย</t>
  </si>
  <si>
    <t>อายุรกรรม</t>
  </si>
  <si>
    <t>กิจกรรมให้ความรู้กับผู้ป่วยโรคหลอดเลือดสมองตีบ/อุดตันระยะเฉียบพลัน และญาติ โดยทีมสหสาขาวิชาชีพ มาช่วยดูแลคนไข้สำหรับหอผู้ป่วยอายุรกรรมหญิง/ชาย ที่มียูนิตstroke ในทุกสัปดาห์ ดังนี้</t>
  </si>
  <si>
    <t>ผู้ป่วย และญาติมีความรู้ความเข้าใจในการดูแลสุขภาพของตัวเอง</t>
  </si>
  <si>
    <t>ผู้ป่วยที่รับการรักษาในหอผู้ป่วยอายุรกรรมหญิง/ ชาย และญาติ</t>
  </si>
  <si>
    <t xml:space="preserve">1 วันพฤหัสบดี จะมีนักสุขศึกษา (น้องข้าวฟ่าง) มาให้ความรู้แก่ผู้ป่วย </t>
  </si>
  <si>
    <t>2 วันศุกร์ จะมีนักโภชนาการ (น้องคุกกี้) จะมาให้ความรู้เรื่องอาหารแก่ผู้ป่วย</t>
  </si>
  <si>
    <t>3 วันศุกร์ จะมีนักจิตวิทยา (น้องอู๋) จะมาช่วยสอนและแนะนำเกี่ยวกับการเลิกเหล้า/บุหรี่ และช่วยแนะนำ เจ้าหน้าที่ด้วย หลังจากนั้นให้เจ้าหน้าที่consult เมื่อต้องการปรึกษา</t>
  </si>
  <si>
    <t>4 ฝ่ายเภสัชกร</t>
  </si>
  <si>
    <t>ประชุมทบทวนระบบ STEMI Fast Track อย่างต่อเนื่องและทำ RCA ร่วมกันระหว่างสหวิชาชีพ</t>
  </si>
  <si>
    <t>เพื่อปรับปรุงระบบ STEMI Fast Track ให้มีประสิทธิภาพมากขึ้น</t>
  </si>
  <si>
    <t>สหวิชาชีพ</t>
  </si>
  <si>
    <t>ประชุมวิชาการโรคหัวใจ</t>
  </si>
  <si>
    <t>เพื่อพัฒนาศักยภาพบุคลากรในการดูแลผู้ป่วยโรคหัวใจ</t>
  </si>
  <si>
    <t>ประชุมเครือข่ายเพื่อพัฒนาระบบ STEMI Fast Track อย่างต่อเนื่อง</t>
  </si>
  <si>
    <t xml:space="preserve">ผู้ป่วย STEMI ที่ได้รับยาละลายลิ่มเลือดได้ตามมาตรฐานเวลาที่กำหนด </t>
  </si>
  <si>
    <t>โรงพยาบาลทุกแห่งในจังหวัดกำแพงเพชร</t>
  </si>
  <si>
    <t>ประชุมทบทวนระบบการส่งต่อโรงพยาบาลที่มีศักยภาพที่สูงกว่าเพื่อทำ Primary PCI</t>
  </si>
  <si>
    <t>เพื่อให้ผู้ป่วย STEMI ที่ได้รับการทำ Primary PCI ได้ตามมาตรฐานเวลาที่กำหนด</t>
  </si>
  <si>
    <t>กัลยา
(ศูนย์โรคหัวใจ)</t>
  </si>
  <si>
    <t>32,600
PPC</t>
  </si>
  <si>
    <t>9,300
PPC</t>
  </si>
  <si>
    <t>13,750
PPC</t>
  </si>
  <si>
    <t>21,200
PPC</t>
  </si>
  <si>
    <t>57,900
PPC</t>
  </si>
  <si>
    <t>20,000
PPC</t>
  </si>
  <si>
    <t>4,500
PPC</t>
  </si>
  <si>
    <t>66,375
PPC</t>
  </si>
  <si>
    <t>16,250
PPC</t>
  </si>
  <si>
    <t>6,175
PPC</t>
  </si>
  <si>
    <t>40,500
PPC</t>
  </si>
  <si>
    <t>12,275
PPC</t>
  </si>
  <si>
    <t>2,150
PPC</t>
  </si>
  <si>
    <t>31,200
PPC</t>
  </si>
  <si>
    <t>25,350
PPC</t>
  </si>
  <si>
    <t>8,325
PPC</t>
  </si>
  <si>
    <t>7,175
PPC</t>
  </si>
  <si>
    <t>9,000
PPC</t>
  </si>
  <si>
    <t>37,150
PPC</t>
  </si>
  <si>
    <t>32,500
PPC</t>
  </si>
  <si>
    <t>8,025
PPC</t>
  </si>
  <si>
    <t>22,725
PPC</t>
  </si>
  <si>
    <t>15,225
PPC</t>
  </si>
  <si>
    <t>48,300
PPC</t>
  </si>
  <si>
    <t>13,500
PPC</t>
  </si>
  <si>
    <t>30,630
PPC</t>
  </si>
  <si>
    <t>71,700
เงิน ปกส.</t>
  </si>
  <si>
    <t>20,000
เงินบำรุง</t>
  </si>
  <si>
    <t>13,355
เงินบำรุง</t>
  </si>
  <si>
    <t>890,000
PPB</t>
  </si>
  <si>
    <t>26,500
PPC</t>
  </si>
  <si>
    <t>23,200
PPC</t>
  </si>
  <si>
    <t>15,200
เงินบำรุง</t>
  </si>
  <si>
    <t>250,000
PPB</t>
  </si>
  <si>
    <t>120,100
เงินบำรุง</t>
  </si>
  <si>
    <t>6,565
PPC</t>
  </si>
  <si>
    <t>30,950
PPC</t>
  </si>
  <si>
    <t>17,000
PPC</t>
  </si>
  <si>
    <t>3,850
PPC</t>
  </si>
  <si>
    <t>14,700
PPC</t>
  </si>
  <si>
    <t>19,800
PPC</t>
  </si>
  <si>
    <t>4,870
PPC</t>
  </si>
  <si>
    <t>18,550
PPC</t>
  </si>
  <si>
    <t>15,300
เงินบำรุง</t>
  </si>
  <si>
    <t>งบ สป.สช.</t>
  </si>
  <si>
    <t>57,800
งบ สป.สช.</t>
  </si>
  <si>
    <t>28,500
เงินบำรุง</t>
  </si>
  <si>
    <t>169,200
เงินบำรุง</t>
  </si>
  <si>
    <t>69,000
เงินบำรุง</t>
  </si>
  <si>
    <t>207,000
เงินบำรุง</t>
  </si>
  <si>
    <t>20,756
เงินบำรุง</t>
  </si>
  <si>
    <t>8,400
เงินบำรุง</t>
  </si>
  <si>
    <t>12,150
เงินบำรุง</t>
  </si>
  <si>
    <t>24,000
เงินบำรุง</t>
  </si>
  <si>
    <t>93,000
เงินบำรุง</t>
  </si>
  <si>
    <t>31,500
PPC</t>
  </si>
  <si>
    <t>174,000
เงินบำรุง</t>
  </si>
  <si>
    <t>80,000
PPB</t>
  </si>
  <si>
    <t>50,000
กองทุนเอดส์</t>
  </si>
  <si>
    <t>15,860
PPC</t>
  </si>
  <si>
    <t>22,350
PPC</t>
  </si>
  <si>
    <t>30,000
PPC</t>
  </si>
  <si>
    <t>32,000
PPC</t>
  </si>
  <si>
    <t>24,000
PPC</t>
  </si>
  <si>
    <t>12,100
PPC</t>
  </si>
  <si>
    <t>111,531
PPC</t>
  </si>
  <si>
    <t>18,590
PPC</t>
  </si>
  <si>
    <t>17,260
PPC</t>
  </si>
  <si>
    <t>10,000
PPC</t>
  </si>
  <si>
    <t>13,1520
PPC</t>
  </si>
  <si>
    <t>26,400
PPC</t>
  </si>
  <si>
    <t>100,000
เงินบำรุง</t>
  </si>
  <si>
    <t>10,000
งบดำเนินงาน สป.</t>
  </si>
  <si>
    <t>15,000
งบดำเนินงาน สป.</t>
  </si>
  <si>
    <t>1,260
งบดำเนินงาน สป.</t>
  </si>
  <si>
    <t>30,000
งบดำเนินงาน สป.</t>
  </si>
  <si>
    <t>22,500
เงินบำรุง</t>
  </si>
  <si>
    <t>61,920
เงินบำรุง</t>
  </si>
  <si>
    <t>83,000
PPB</t>
  </si>
  <si>
    <t>77,750
เงินบำรุง</t>
  </si>
  <si>
    <t>40,000
เงินบำรุง</t>
  </si>
  <si>
    <t>PPB (ซื้อถุงขยะ)</t>
  </si>
  <si>
    <t>234,700
PPB</t>
  </si>
  <si>
    <t xml:space="preserve">   </t>
  </si>
  <si>
    <t>บุคลากรผู้ปฏิบัตงานใน รพ. /รพช.ทุกแห่ง 60 คน</t>
  </si>
  <si>
    <t xml:space="preserve">     </t>
  </si>
  <si>
    <t xml:space="preserve">    </t>
  </si>
  <si>
    <t>บุคลากรผู้ปฏิบัตงานในแผนก NICU</t>
  </si>
  <si>
    <r>
      <rPr>
        <b/>
        <sz val="14"/>
        <color theme="1"/>
        <rFont val="TH SarabunPSK"/>
        <family val="2"/>
      </rPr>
      <t xml:space="preserve"> วัตถุประสงค์</t>
    </r>
    <r>
      <rPr>
        <sz val="14"/>
        <color theme="1"/>
        <rFont val="TH SarabunPSK"/>
        <family val="2"/>
      </rPr>
      <t xml:space="preserve">
 - เพิ่มพูนความด้านการดูแลผู้ป่วยทารกแรกเกิดที่มีภาวะเสี่ยง
 - ลดข้อผิดพลาดจากการบริบาล ทารกแรกเกิด
</t>
    </r>
    <r>
      <rPr>
        <b/>
        <sz val="14"/>
        <color theme="1"/>
        <rFont val="TH SarabunPSK"/>
        <family val="2"/>
      </rPr>
      <t>ผลผลิต</t>
    </r>
    <r>
      <rPr>
        <sz val="14"/>
        <color theme="1"/>
        <rFont val="TH SarabunPSK"/>
        <family val="2"/>
      </rPr>
      <t xml:space="preserve">
 - บุคลากรผู้ปฏิบัติงานเข้ารับการอบรม
</t>
    </r>
    <r>
      <rPr>
        <b/>
        <sz val="14"/>
        <color theme="1"/>
        <rFont val="TH SarabunPSK"/>
        <family val="2"/>
      </rPr>
      <t xml:space="preserve"> ผลลัพธ์</t>
    </r>
    <r>
      <rPr>
        <sz val="14"/>
        <color theme="1"/>
        <rFont val="TH SarabunPSK"/>
        <family val="2"/>
      </rPr>
      <t xml:space="preserve">
 - บุคลากรนำความรู้มาใช้ในการดูแลผู้รับบริการ ลดความเสียหายที่เกิดจากการให้บริการ
 - ทารกแรกเกิดได้รับบริการตามมาตรฐาน</t>
    </r>
  </si>
  <si>
    <r>
      <rPr>
        <b/>
        <sz val="14"/>
        <color theme="1"/>
        <rFont val="TH SarabunPSK"/>
        <family val="2"/>
      </rPr>
      <t xml:space="preserve"> วัตถุประสงค์</t>
    </r>
    <r>
      <rPr>
        <sz val="14"/>
        <color theme="1"/>
        <rFont val="TH SarabunPSK"/>
        <family val="2"/>
      </rPr>
      <t xml:space="preserve">
 - เพี่อพัฒนาศักยภาพการดูแลทารกแรกเกิด
 - เพื่อพัฒนาหน่วยงานให้เป็น Newborn Excellent Center
</t>
    </r>
    <r>
      <rPr>
        <b/>
        <sz val="14"/>
        <color theme="1"/>
        <rFont val="TH SarabunPSK"/>
        <family val="2"/>
      </rPr>
      <t xml:space="preserve"> ผลผลิต</t>
    </r>
    <r>
      <rPr>
        <sz val="14"/>
        <color theme="1"/>
        <rFont val="TH SarabunPSK"/>
        <family val="2"/>
      </rPr>
      <t xml:space="preserve">
 - บุคลากรผู้ปฏิบัติงาน
</t>
    </r>
    <r>
      <rPr>
        <b/>
        <sz val="14"/>
        <color theme="1"/>
        <rFont val="TH SarabunPSK"/>
        <family val="2"/>
      </rPr>
      <t xml:space="preserve"> ผลลัพธ์</t>
    </r>
    <r>
      <rPr>
        <sz val="14"/>
        <color theme="1"/>
        <rFont val="TH SarabunPSK"/>
        <family val="2"/>
      </rPr>
      <t xml:space="preserve">
 - บุคลากรนำความรู้มาใช้ในการดูแลผู้รับบริการ
 - ทารกแรกเกิดได้รับบริการตามมาตรฐาน</t>
    </r>
  </si>
  <si>
    <t xml:space="preserve">โครงการผลิตสื่อโรคอุบัติใหม่ โรคอุบัติซ้ำ และป้ายประชาสัมพันธ์ให้ความรู้ ประชาชน ปี 2566 </t>
  </si>
  <si>
    <t>ประชุมวิชาการเพื่อพัฒนาสมรรถนะบุคลากรในการดูแลผู้ป่วยทารกแรกเกิด</t>
  </si>
  <si>
    <t>สุมาลี/ จันทรัตน์ 
(กุมารเวชกรรม 2)</t>
  </si>
  <si>
    <t>ขอเบรค รพ.</t>
  </si>
  <si>
    <t>พญ.มัลลิกา/
สุมาลี/ จันทรัตน์
(กุมารเวชกรรม 2)</t>
  </si>
  <si>
    <t>เยี่ยมบ้านโดยทีมหมอครอบครัว</t>
  </si>
  <si>
    <t>1.บริการสุขภาพให้ทั่วถึง ยกระดับคุณภาพบริการสุขภาพเชิงรุกให้เข้าถึงชุมชน</t>
  </si>
  <si>
    <t>ประชาชนกลุ่มป่วยในเขตอำเภอเมืองกำแพงเพชร</t>
  </si>
  <si>
    <t>2.เพื่อให้เกิดระบบการทำงานที่มีความร่วมมือของทุกภาคส่วน ในการขับเคลื่อนระบบสุขภาพ</t>
  </si>
  <si>
    <t>4.ส่งเสริมให้ประชาชนได้รับการบริการสุขภาพที่จำเป็นแบบเสมอภาค</t>
  </si>
  <si>
    <t>น.ส.มัณทนา  ปันเงิน</t>
  </si>
  <si>
    <t xml:space="preserve">สร้างและพัฒนาระบบข้อมูลทาง ITเชื่อมโยงกับรพ.สต.ในเครือข่าย  สนับสนุนให้ดำเนินการ รพ.สต. Paperless ครบทุกแห่ง (17 แห่ง) </t>
  </si>
  <si>
    <t xml:space="preserve">3.ส่งเสริมให้ประชาชนและชุมชนพึ่งตนเองได้ลดพฤติกรรมเสี่ยงต่อการเกิดโรค (Self care) และการส่งเสริม ฟื้นฟูสมรรถภาพ (Rehabilitation) </t>
  </si>
  <si>
    <t>โครงการเฝ้าระวังป้องกันโรคไวรัสโคโรนา ปี 2566 ตำบลเทพนคร</t>
  </si>
  <si>
    <t>โครงการเฝ้าระวังป้องกันโรคไวรัสโคโรนา ปี 2566 ตำบลคณฑี</t>
  </si>
  <si>
    <t>หน่วยบริการสาธารณสุขบันทึกข้อมูลผ่านระบบโปรแกรม 3 หมอของกระทรวงสาธารณสุข</t>
  </si>
  <si>
    <t xml:space="preserve">1.ประชาชนมีรายชื่อคู่กับ หมอประจำตัว 3 คน
2.เพื่อให้ประชาชนสามารถเข้าถึงบริการปฐมภูมิ
</t>
  </si>
  <si>
    <t>รพ.สต.และหน่วยบริการธารณสุขเทศบาล อำเภอเมืองกำแพงเพชร</t>
  </si>
  <si>
    <t>ธนกาญจน์
(ปฐมภูมิ)</t>
  </si>
  <si>
    <t>เพื่อให้อสม.และแกนนำชุมชนมีความรู้และสามารถดูแลประชาชนในพื้นที่รับผิดชอบ</t>
  </si>
  <si>
    <t>อสม. 15 ชุมชน</t>
  </si>
  <si>
    <t xml:space="preserve">งบจากเทศบาลเมืองกำแพงเพชร 
</t>
  </si>
  <si>
    <t>ร่วมกับ รพช.ทม.กพ..</t>
  </si>
  <si>
    <t xml:space="preserve">พัฒนาศักยภาพ อสม. และแกนนำชุมชน โดยจัดอบรมให้ความรู้ด้านสุขภาพทุกเดือน </t>
  </si>
  <si>
    <t xml:space="preserve"> - จัดระบบบริการเพื่อเพิ่มประสิทธิภาพและลดระยะเวลาการเข้าถึงบริการDefinite care
(ลดความแออัด)</t>
  </si>
  <si>
    <t xml:space="preserve"> - จัดระบบสนับสนุน </t>
  </si>
  <si>
    <t xml:space="preserve"> - การพัฒนาและธำรงรักษากำลังคน</t>
  </si>
  <si>
    <r>
      <rPr>
        <b/>
        <sz val="14"/>
        <color theme="1"/>
        <rFont val="TH SarabunPSK"/>
        <family val="2"/>
      </rPr>
      <t>กิจกรรมที่ 1 :</t>
    </r>
    <r>
      <rPr>
        <sz val="14"/>
        <color theme="1"/>
        <rFont val="TH SarabunPSK"/>
        <family val="2"/>
      </rPr>
      <t xml:space="preserve"> การช่วยฟื้นคืนชีพขั้นพื้นฐานสำหรับเจ้าหน้าที่ทั่วไป    </t>
    </r>
  </si>
  <si>
    <r>
      <rPr>
        <b/>
        <sz val="14"/>
        <color theme="1"/>
        <rFont val="TH SarabunPSK"/>
        <family val="2"/>
      </rPr>
      <t xml:space="preserve">กิจกรรมที่ 2 : </t>
    </r>
    <r>
      <rPr>
        <sz val="14"/>
        <color theme="1"/>
        <rFont val="TH SarabunPSK"/>
        <family val="2"/>
      </rPr>
      <t xml:space="preserve">การช่วยฟื้นคืนชีพขั้นสูง(ฟื้นฟู)สำหรับแพทย์และพยาบาล                                                                                          </t>
    </r>
  </si>
  <si>
    <r>
      <rPr>
        <b/>
        <sz val="14"/>
        <color theme="1"/>
        <rFont val="TH SarabunPSK"/>
        <family val="2"/>
      </rPr>
      <t>กิจกรรมที่ 3 :</t>
    </r>
    <r>
      <rPr>
        <sz val="14"/>
        <color theme="1"/>
        <rFont val="TH SarabunPSK"/>
        <family val="2"/>
      </rPr>
      <t xml:space="preserve"> การช่วยฟื้นคืนชีพขั้นสูงสำหรับเจ้าหน้าที่ใหม่ </t>
    </r>
  </si>
  <si>
    <r>
      <rPr>
        <b/>
        <sz val="14"/>
        <color theme="1"/>
        <rFont val="TH SarabunPSK"/>
        <family val="2"/>
      </rPr>
      <t>กิจกรรมที่ 4 :</t>
    </r>
    <r>
      <rPr>
        <sz val="14"/>
        <color theme="1"/>
        <rFont val="TH SarabunPSK"/>
        <family val="2"/>
      </rPr>
      <t xml:space="preserve"> การประเมินการช่วยฟื้นคืนชีพของหน่วยงานภายในโรงพยาบาล     </t>
    </r>
  </si>
  <si>
    <t>เพิ่มศักยภาพชองหน่วยงาน
1. จัดหาอุปกรณ์ให้พร้อมใช้และเพียงพอต่อการใช้งาน
2. MM Conference ทุกเดือน
3. ทบทวนการดูแลเด็กที่เกิดภาวะแทรกซ้อนที่เป็นตัวชี้วัดหลัก เพื่อหาแนวทางป้องกัน/ ลด
4. ประสานการทำงานร่วมกันกับทีม MCH board จังหวัด</t>
  </si>
  <si>
    <t>รพ.สต. อำเภอเมืองกำแพงเพชร (11 แห่ง)</t>
  </si>
  <si>
    <t>ศิรินทร์ธร/ เจริญ</t>
  </si>
  <si>
    <t xml:space="preserve">โครงการอบรมเชิงปฏิบัติการเฝ้าระวังภาวะไตวายเรื้อรัง (Chronic kidney disease ; CKD) ในกลุ่มผู้ป่วยเบาหวานและความดันโลหิตสูง  </t>
  </si>
  <si>
    <t>1. อัตราการค้นหาและเจรจารับบริจาคอวัยวะจากผู้ป่วยภาวะสมองตาย เพิมขึ้นจากเดิม 50%
2. อัตราส่วนของจำนวนผู้ยินยอมบริจาคอวัยวะจากผู้ป่วยสมองตาย ต่อจำนวนผู้ป่วยเสียชีวิตในโรงพยาบาล เพิ่มขึ้น 25%</t>
  </si>
  <si>
    <t xml:space="preserve"> - จัดประชุมอบรมวางแผนระบบการดูแลในจังหวัด (18,200 บาท)</t>
  </si>
  <si>
    <t xml:space="preserve"> - จัดซื้ออุปกรณ์การผูกยึดผู้ป่วย 30,000 บาท</t>
  </si>
  <si>
    <t xml:space="preserve"> - ติดตามเยี่ยมบ้าน 9,600  บาท</t>
  </si>
  <si>
    <t xml:space="preserve">โครงการอบรมเชิงปฏิบัติการพัฒนาศักยภาพห้องผ่าตัดโรงพยาบาลชุมชนในการผ่าตัดและการส่องกล้อง (OR and Scope Sharing)   </t>
  </si>
  <si>
    <t>กิจกรรม-ฟื้นฟูสมรรถภาพผู้ป่วย intermediate care 
4 กลุ่มโรค</t>
  </si>
  <si>
    <t>งบบำรุงของ รพ.สต.
(การพิจารณาขึ้นอยู่กับแต่ละท้องที่)</t>
  </si>
  <si>
    <t>ร้อยละของประชาชนที่มีความรอบรู้ด้านสุขภาพเพิ่มขึ้น</t>
  </si>
  <si>
    <t>1. เพื่อให้ผู้เข้าสัมมนาได้เข้าใจถึงสาระสำคัญและแนวทางที่ถูกต้องในการบริหารเงินในแง่มุมสำคัญ อาทิ การออม การบริหารหนี้ และการลงทุน 
2. เพื่อให้ผู้เข้าเงินออม ได้เรียนรู้ความสำคัญของตัวแปรหลักที่สัมพันธ์กัน (เงินต้น เวลา และอัตราดอกเบี้ย) ว่ามีพลังเร่งต่อการออม การลงทุน และภาระหนี้ การเข้าใจความสำคัญและความสัมพันธ์ของตัวแปรดังกล่าว
3. เพื่อให้ผู้เข้าเงินออม เข้าใจถึงผลกระทบต่อสภาพความเป็นอยู่หลังเกษียณ จำเป็นต้องให้ความสำคัญกับการบริหารเงินเพื่อให้มีเงินพอใช้ในบั้นปลายชีวิต
4. เพื่อให้ผู้เข้าเงินออม เข้าใจสาระสำคัญของการวางแผนทางการเงิน เกิดแนวคิดและแรงบันดาลใจในการเปลี่ยนแปลงพฤติกรรม การบริหารเงินเพื่อนำไปสู่อิสรภาพทางการเงินที่มั่งคั่ง</t>
  </si>
  <si>
    <t>62,000
เงินบำรุง รพ.สต. (Fix Cost) รพ.สต. 11 แห่ง</t>
  </si>
  <si>
    <t>295,800
งบค่าบริการแพทย์PCC</t>
  </si>
  <si>
    <t>PPA</t>
  </si>
  <si>
    <t>โครงการอบรมเชิงปฏิบัติการส่งเสริมสุขภาพเด็กปฐมวัย สุขภาพดี IQ เกินร้อย อำเภอเมืองกำแพงเพชร  จังหวัดกำแพงเพชร ปีงบประมาณ 2566</t>
  </si>
  <si>
    <t>ผู้ปกครองและผู้ดูแลเด็ก จำนวน  350 คน</t>
  </si>
  <si>
    <t>โครงการอบรมเชิงปฏิบัติการส่งเสริมสุขภาพเด็กวัยเรียน สูงดี สมส่วน อำเภอเมืองกำแพงเพชร  จังหวัดกำแพงเพชร ปีงบประมาณ 2566</t>
  </si>
  <si>
    <t>เด็กวัยเรียนที่มีภาวะเสี่ยงอ้วนและเด็กอ้วน 65 คน</t>
  </si>
  <si>
    <t>1.เพื่อให้ผู้ปกครองและผู้ดูแลเด็ก มีความรู้ ในการส่งเสริมสุขภาพเด็กปฐมวัย โดยการให้คำแนะนำ คำปรึกษา ให้ความรู้และสาธิต ด้านการส่งเสริมภาวะโภชนาการ พัฒนาการ และ สติปัญญาในเด็กปฐมวัย
2.เพื่อให้เด็กปฐมวัยที่มีภาวะทุพโภชนาการ หรือพัฒนาการสงสัยล่าช้าได้รับการดูแลช่วยเหลือและส่งต่อสู่ระบบการดูแลรักษาต่อไป</t>
  </si>
  <si>
    <t>1  เพื่อให้เด็กวัยเรียนได้รับการประเมินภาวะโภชนาการ ประเมินภาวะอ้วน ส่งเสริมการได้รับยาเม็ดเสริมธาตุเหล็ก  และการคัดกรองสายตา
2 เพื่อให้เด็กวัยเรียนที่มีภาวะเสี่ยงอ้วนและเด็กอ้วน ได้รับการปรับเปลี่ยนพฤติกรรมสุขภาพที่เหมาะสม
3 เพื่อให้เด็กวัยเรียนได้รับการติดตาม ประเมินผลทางด้านสุขภาพและได้รับการส่งต่อเข้าสู่ระบบการดูแลรักษาต่อไป</t>
  </si>
  <si>
    <t>น.ส.กัญญาวีร์ ยำนวล 
(สสอ.เมือง)
น.ส.หทัยรัตน์ ธรรมสอน 
(รพ.กพ.)</t>
  </si>
  <si>
    <t>น.ส.กัญญาวีร์ ยำนวล 
(สสอ.เมือง)
น.ส.รุจิดารีย์  แก้ววิเศษรัฐกุล 
(รพ.กพ.)</t>
  </si>
  <si>
    <t>110,000
PPA</t>
  </si>
  <si>
    <t>120,500
PPA</t>
  </si>
  <si>
    <t xml:space="preserve">โครงการศึกษาดูงานและแลกเปลี่ยนเรียนรู้ระบบสารสนเทศทางการพยาบาล     
กิจกรรมที่ 1 ศึกษาดูงาน 1 วัน  กิจรรมที่ 2KM 1 วัน (รพ.กำแพงเพชร)
กิจกรรมที่ 1 เป็นเงิน 22,396 บาท
กิจกรรมที่ 2 เป็นเงิน 12,604 บาท
รวมเป็นเงิน 35,000 บาท   </t>
  </si>
  <si>
    <t>KPI หลัก 54)ร้อยละของจังหวัดที่ประชาชนไทย มี ดิจิทัลไอดี เพื่อการเข้าถึงระบบบริการสุขภาพแบบไร้รอยต่อ</t>
  </si>
  <si>
    <t>54.1 ร้อยละของบุคลากรสาธารณสุข มี ดิจิทัลไอดี เพื่อยืนยันการเป็นผู้ให้บริการ (≥ร้อยละ 80)</t>
  </si>
  <si>
    <t>54.2 ร้อยละของประชาชน มี ดิจิทัลไอดี เพื่อเข้าถึงข้อมูลสุขภาพส่วนบุคคล และเข้าถึงระบบบริการสุขภาพแบบไร้รอยต่อ (≥ร้อยละ 25)</t>
  </si>
  <si>
    <r>
      <rPr>
        <b/>
        <sz val="14"/>
        <color theme="1"/>
        <rFont val="TH SarabunPSK"/>
        <family val="2"/>
      </rPr>
      <t>KPI หลัก 55) (66)</t>
    </r>
    <r>
      <rPr>
        <sz val="14"/>
        <color theme="1"/>
        <rFont val="TH SarabunPSK"/>
        <family val="2"/>
      </rPr>
      <t xml:space="preserve"> จังหวัดที่มีบริการการแพทย์ทางไกลตามเกณฑ์ที่กำหนด (เขตสุขภาพละอย่างน้อย 3 จังหวัดจังหวัดละอย่างน้อย 3 รพ. มีการให้บริการการแพทย์ทางไกลในกลุ่มเป้าหมายจังหวัดละไม่น้อยกว่า 3,500 ครั้ง)</t>
    </r>
  </si>
  <si>
    <t>100% ของหน่วยงานในโรงพยาบาล
กำแพงเพชร มีบุคลากรผ่านการฝึกซ้อมดับเพลิงเบื้องต้น</t>
  </si>
  <si>
    <t>บุคลากรโรงพยาบาลกำแพงเพชรได้รับความรู้และซ้อมแผน ปีละ 1 ครั้ง</t>
  </si>
  <si>
    <t>เปลี่ยนจากเงินสนับสนุนจากบริษัท เป็นเงินบำรุง</t>
  </si>
  <si>
    <t>57,000
เงินบำรุง</t>
  </si>
  <si>
    <t>เงินบำรุง (เดิม 84,000 ลดลงเพราะเอาไปเติมให้โครงการผ่าตัดทางกล้อง 27,000 บาท)</t>
  </si>
  <si>
    <t>เพื่อพัฒนาศักยภาพผู้ดูแลผู้สูงอายุ โดยจัดการอบรมหลักสูตรผู้ดูแลผู้สูงอายุ ตามหลักสูตรกรมอนามัย กระทรวงสาธารณสุข มุ่งเน้นให้ผู้ดูแลผู้สูงอายุ มีความรู้ และทักษะการดูแลผู้สูงอายุที่มีภาวะพึ่งพิง (กลุ่มติดบ้านและกลุ่มติดเตียง) ในชุมชนได้อย่างมีมาตรฐาน</t>
  </si>
  <si>
    <t xml:space="preserve">ผู้ดูแลผู้สูงอายุในหน่วยบริการสาธารณสุข เครือข่ายโรงพยาบาลกำแพงเพชร  
จำนวน 16 หน่วยบริการ อบรมรุ่นละ 72  คน 3 รุ่น รวม 216 คน 
</t>
  </si>
  <si>
    <t>ร้อยละของผู้สูงอายุที่มีภาวะพึ่งพิง ได้รับการดูแลตาม Care Plan เป้าหมาย ร้อยละ 98</t>
  </si>
  <si>
    <t xml:space="preserve">กาญจนา
(เวชกรรมสังคม) </t>
  </si>
  <si>
    <t>โครงการประชุมเชิงปฏิบัติการมหกรรมตลาดนัด Ultra Safe โรงพยาบาลกำแพงเพชร</t>
  </si>
  <si>
    <t xml:space="preserve">โครงการตรวจราชการ นิเทศ และติดตามการปฏิบัติราชการ คป.สอ.เมือง โรงพยาบาลกำแพงเพชร ปีงบประมาณ 2566 (จัดประชุมอบรม) (2 ครั้ง x 20,000 บาท)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</si>
</sst>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  <numFmt numFmtId="189" formatCode="#,##0_ ;\-#,##0\ "/>
  </numFmts>
  <fonts count="2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18"/>
      <color theme="1"/>
      <name val="TH SarabunPSK"/>
      <family val="2"/>
    </font>
    <font>
      <sz val="14"/>
      <color rgb="FF212529"/>
      <name val="TH SarabunPSK"/>
      <family val="2"/>
    </font>
    <font>
      <b/>
      <u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4"/>
      <color rgb="FF00B050"/>
      <name val="TH SarabunPSK"/>
      <family val="2"/>
    </font>
    <font>
      <sz val="14"/>
      <color rgb="FF00B050"/>
      <name val="TH SarabunPSK"/>
      <family val="2"/>
    </font>
    <font>
      <sz val="12.6"/>
      <color theme="1"/>
      <name val="TH SarabunPSK"/>
      <family val="2"/>
    </font>
    <font>
      <b/>
      <sz val="14"/>
      <color rgb="FF212529"/>
      <name val="TH SarabunPSK"/>
      <family val="2"/>
    </font>
    <font>
      <sz val="16"/>
      <color rgb="FFFF0000"/>
      <name val="TH SarabunPSK"/>
      <family val="2"/>
    </font>
    <font>
      <u/>
      <sz val="14"/>
      <color theme="1"/>
      <name val="TH SarabunPSK"/>
      <family val="2"/>
    </font>
    <font>
      <sz val="14"/>
      <color rgb="FF0033CC"/>
      <name val="TH SarabunPSK"/>
      <family val="2"/>
    </font>
    <font>
      <b/>
      <sz val="14"/>
      <color rgb="FF0033CC"/>
      <name val="TH SarabunPSK"/>
      <family val="2"/>
    </font>
    <font>
      <b/>
      <u/>
      <sz val="14"/>
      <color rgb="FF0033CC"/>
      <name val="TH SarabunPSK"/>
      <family val="2"/>
    </font>
    <font>
      <b/>
      <u val="double"/>
      <sz val="14"/>
      <color rgb="FF0033CC"/>
      <name val="TH SarabunPSK"/>
      <family val="2"/>
    </font>
    <font>
      <u/>
      <sz val="14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E8F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indexed="64"/>
      </bottom>
      <diagonal/>
    </border>
    <border>
      <left/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/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rgb="FF000000"/>
      </left>
      <right/>
      <top style="thin">
        <color indexed="64"/>
      </top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807">
    <xf numFmtId="0" fontId="0" fillId="0" borderId="0" xfId="0"/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3" fontId="9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vertical="top"/>
    </xf>
    <xf numFmtId="3" fontId="3" fillId="0" borderId="1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3" fontId="9" fillId="0" borderId="1" xfId="0" applyNumberFormat="1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vertical="top"/>
    </xf>
    <xf numFmtId="49" fontId="3" fillId="0" borderId="1" xfId="3" applyNumberFormat="1" applyFont="1" applyFill="1" applyBorder="1" applyAlignment="1">
      <alignment horizontal="left" vertical="top" wrapText="1"/>
    </xf>
    <xf numFmtId="0" fontId="3" fillId="0" borderId="7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3" fillId="3" borderId="0" xfId="0" applyFont="1" applyFill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top" wrapText="1"/>
    </xf>
    <xf numFmtId="0" fontId="3" fillId="3" borderId="5" xfId="0" applyFont="1" applyFill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 shrinkToFi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187" fontId="9" fillId="0" borderId="1" xfId="3" applyNumberFormat="1" applyFont="1" applyFill="1" applyBorder="1" applyAlignment="1">
      <alignment horizontal="left" vertical="top"/>
    </xf>
    <xf numFmtId="3" fontId="3" fillId="0" borderId="2" xfId="0" applyNumberFormat="1" applyFont="1" applyBorder="1" applyAlignment="1">
      <alignment vertical="top"/>
    </xf>
    <xf numFmtId="49" fontId="2" fillId="0" borderId="7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16" fillId="0" borderId="0" xfId="0" applyFont="1" applyAlignment="1">
      <alignment horizontal="center" vertical="top" wrapText="1"/>
    </xf>
    <xf numFmtId="49" fontId="16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vertical="top"/>
    </xf>
    <xf numFmtId="0" fontId="3" fillId="0" borderId="3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 shrinkToFit="1"/>
    </xf>
    <xf numFmtId="0" fontId="9" fillId="3" borderId="1" xfId="0" applyFont="1" applyFill="1" applyBorder="1" applyAlignment="1">
      <alignment vertical="top" wrapText="1"/>
    </xf>
    <xf numFmtId="49" fontId="9" fillId="3" borderId="2" xfId="0" applyNumberFormat="1" applyFont="1" applyFill="1" applyBorder="1" applyAlignment="1">
      <alignment horizontal="left" vertical="top" wrapText="1"/>
    </xf>
    <xf numFmtId="49" fontId="9" fillId="3" borderId="2" xfId="0" applyNumberFormat="1" applyFont="1" applyFill="1" applyBorder="1" applyAlignment="1">
      <alignment vertical="top" wrapText="1"/>
    </xf>
    <xf numFmtId="49" fontId="3" fillId="3" borderId="2" xfId="0" applyNumberFormat="1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2" fontId="9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3" fontId="3" fillId="2" borderId="1" xfId="3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/>
    </xf>
    <xf numFmtId="0" fontId="3" fillId="0" borderId="2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2" fillId="0" borderId="0" xfId="0" applyFont="1" applyAlignment="1">
      <alignment vertical="top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3" fontId="9" fillId="0" borderId="18" xfId="0" applyNumberFormat="1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3" fontId="9" fillId="0" borderId="19" xfId="0" applyNumberFormat="1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vertical="top" wrapText="1"/>
    </xf>
    <xf numFmtId="3" fontId="9" fillId="0" borderId="20" xfId="0" applyNumberFormat="1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3" fontId="3" fillId="0" borderId="11" xfId="0" applyNumberFormat="1" applyFont="1" applyBorder="1" applyAlignment="1">
      <alignment horizontal="center" vertical="top" wrapText="1"/>
    </xf>
    <xf numFmtId="3" fontId="2" fillId="0" borderId="11" xfId="0" applyNumberFormat="1" applyFont="1" applyBorder="1" applyAlignment="1">
      <alignment horizontal="center" vertical="top" wrapText="1"/>
    </xf>
    <xf numFmtId="3" fontId="20" fillId="0" borderId="1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14" xfId="0" applyFont="1" applyBorder="1" applyAlignment="1">
      <alignment vertical="top" wrapText="1"/>
    </xf>
    <xf numFmtId="3" fontId="3" fillId="0" borderId="13" xfId="0" applyNumberFormat="1" applyFont="1" applyBorder="1" applyAlignment="1">
      <alignment horizontal="left" vertical="top" wrapText="1"/>
    </xf>
    <xf numFmtId="3" fontId="3" fillId="0" borderId="13" xfId="0" applyNumberFormat="1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center" vertical="top"/>
    </xf>
    <xf numFmtId="3" fontId="20" fillId="0" borderId="13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3" fillId="0" borderId="16" xfId="0" applyFont="1" applyBorder="1" applyAlignment="1">
      <alignment horizontal="left" vertical="top" wrapText="1"/>
    </xf>
    <xf numFmtId="3" fontId="3" fillId="0" borderId="16" xfId="0" applyNumberFormat="1" applyFont="1" applyBorder="1" applyAlignment="1">
      <alignment horizontal="left" vertical="top" wrapText="1"/>
    </xf>
    <xf numFmtId="3" fontId="3" fillId="0" borderId="16" xfId="0" applyNumberFormat="1" applyFont="1" applyBorder="1" applyAlignment="1">
      <alignment horizontal="center" vertical="top" wrapText="1"/>
    </xf>
    <xf numFmtId="3" fontId="2" fillId="0" borderId="16" xfId="0" applyNumberFormat="1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3" borderId="13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9" fontId="3" fillId="0" borderId="11" xfId="7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9" fontId="3" fillId="0" borderId="13" xfId="7" applyFont="1" applyBorder="1" applyAlignment="1">
      <alignment vertical="top" wrapText="1"/>
    </xf>
    <xf numFmtId="0" fontId="3" fillId="0" borderId="13" xfId="0" applyFont="1" applyBorder="1" applyAlignment="1">
      <alignment horizontal="left" vertical="top" wrapText="1"/>
    </xf>
    <xf numFmtId="9" fontId="3" fillId="0" borderId="16" xfId="7" applyFont="1" applyBorder="1" applyAlignment="1">
      <alignment vertical="top" wrapText="1"/>
    </xf>
    <xf numFmtId="0" fontId="3" fillId="0" borderId="16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6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 applyProtection="1">
      <alignment vertical="top" wrapText="1"/>
      <protection locked="0"/>
    </xf>
    <xf numFmtId="0" fontId="3" fillId="0" borderId="32" xfId="0" applyFont="1" applyBorder="1" applyAlignment="1">
      <alignment vertical="top"/>
    </xf>
    <xf numFmtId="0" fontId="3" fillId="0" borderId="31" xfId="0" applyFont="1" applyBorder="1" applyAlignment="1">
      <alignment vertical="top"/>
    </xf>
    <xf numFmtId="3" fontId="20" fillId="0" borderId="16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9" fontId="3" fillId="0" borderId="34" xfId="7" applyFont="1" applyBorder="1" applyAlignment="1">
      <alignment vertical="top" wrapText="1"/>
    </xf>
    <xf numFmtId="0" fontId="3" fillId="0" borderId="34" xfId="0" applyFont="1" applyBorder="1" applyAlignment="1">
      <alignment vertical="top"/>
    </xf>
    <xf numFmtId="0" fontId="22" fillId="0" borderId="11" xfId="0" applyFont="1" applyBorder="1" applyAlignment="1">
      <alignment vertical="top"/>
    </xf>
    <xf numFmtId="0" fontId="22" fillId="0" borderId="13" xfId="0" applyFont="1" applyBorder="1" applyAlignment="1">
      <alignment vertical="top"/>
    </xf>
    <xf numFmtId="0" fontId="22" fillId="0" borderId="13" xfId="0" applyFont="1" applyBorder="1" applyAlignment="1">
      <alignment horizontal="center" vertical="top"/>
    </xf>
    <xf numFmtId="0" fontId="22" fillId="0" borderId="16" xfId="0" applyFont="1" applyBorder="1" applyAlignment="1">
      <alignment vertical="top"/>
    </xf>
    <xf numFmtId="0" fontId="22" fillId="0" borderId="16" xfId="0" applyFont="1" applyBorder="1" applyAlignment="1">
      <alignment horizontal="center" vertical="top"/>
    </xf>
    <xf numFmtId="3" fontId="3" fillId="6" borderId="1" xfId="0" applyNumberFormat="1" applyFont="1" applyFill="1" applyBorder="1" applyAlignment="1">
      <alignment horizontal="center" vertical="top"/>
    </xf>
    <xf numFmtId="3" fontId="3" fillId="6" borderId="1" xfId="3" applyNumberFormat="1" applyFont="1" applyFill="1" applyBorder="1" applyAlignment="1">
      <alignment horizontal="center" vertical="top" wrapText="1" shrinkToFit="1"/>
    </xf>
    <xf numFmtId="3" fontId="3" fillId="6" borderId="0" xfId="0" applyNumberFormat="1" applyFont="1" applyFill="1" applyAlignment="1">
      <alignment horizontal="center" vertical="top"/>
    </xf>
    <xf numFmtId="3" fontId="3" fillId="5" borderId="1" xfId="0" applyNumberFormat="1" applyFont="1" applyFill="1" applyBorder="1" applyAlignment="1">
      <alignment horizontal="center" vertical="top"/>
    </xf>
    <xf numFmtId="3" fontId="3" fillId="5" borderId="1" xfId="3" applyNumberFormat="1" applyFont="1" applyFill="1" applyBorder="1" applyAlignment="1">
      <alignment horizontal="center" vertical="top" wrapText="1" shrinkToFit="1"/>
    </xf>
    <xf numFmtId="3" fontId="3" fillId="5" borderId="0" xfId="0" applyNumberFormat="1" applyFont="1" applyFill="1" applyAlignment="1">
      <alignment horizontal="center" vertical="top"/>
    </xf>
    <xf numFmtId="3" fontId="3" fillId="2" borderId="1" xfId="3" applyNumberFormat="1" applyFont="1" applyFill="1" applyBorder="1" applyAlignment="1">
      <alignment horizontal="center" vertical="top" wrapText="1" shrinkToFit="1"/>
    </xf>
    <xf numFmtId="3" fontId="3" fillId="2" borderId="0" xfId="0" applyNumberFormat="1" applyFont="1" applyFill="1" applyAlignment="1">
      <alignment horizontal="center" vertical="top"/>
    </xf>
    <xf numFmtId="3" fontId="7" fillId="2" borderId="1" xfId="0" applyNumberFormat="1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189" fontId="9" fillId="2" borderId="1" xfId="3" applyNumberFormat="1" applyFont="1" applyFill="1" applyBorder="1" applyAlignment="1">
      <alignment horizontal="center" vertical="top" wrapText="1"/>
    </xf>
    <xf numFmtId="3" fontId="9" fillId="6" borderId="1" xfId="0" applyNumberFormat="1" applyFont="1" applyFill="1" applyBorder="1" applyAlignment="1">
      <alignment horizontal="center" vertical="top" wrapText="1"/>
    </xf>
    <xf numFmtId="3" fontId="9" fillId="5" borderId="1" xfId="0" applyNumberFormat="1" applyFont="1" applyFill="1" applyBorder="1" applyAlignment="1">
      <alignment horizontal="center" vertical="top" wrapText="1"/>
    </xf>
    <xf numFmtId="3" fontId="9" fillId="2" borderId="1" xfId="3" applyNumberFormat="1" applyFont="1" applyFill="1" applyBorder="1" applyAlignment="1">
      <alignment horizontal="center" vertical="top" wrapText="1"/>
    </xf>
    <xf numFmtId="3" fontId="2" fillId="4" borderId="7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vertical="top"/>
    </xf>
    <xf numFmtId="3" fontId="7" fillId="2" borderId="1" xfId="3" applyNumberFormat="1" applyFont="1" applyFill="1" applyBorder="1" applyAlignment="1">
      <alignment horizontal="center" vertical="top" wrapText="1"/>
    </xf>
    <xf numFmtId="188" fontId="10" fillId="2" borderId="13" xfId="0" applyNumberFormat="1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/>
    </xf>
    <xf numFmtId="3" fontId="3" fillId="2" borderId="0" xfId="0" applyNumberFormat="1" applyFont="1" applyFill="1" applyAlignment="1">
      <alignment vertical="top"/>
    </xf>
    <xf numFmtId="0" fontId="3" fillId="2" borderId="14" xfId="0" applyFont="1" applyFill="1" applyBorder="1" applyAlignment="1">
      <alignment horizontal="center" vertical="top"/>
    </xf>
    <xf numFmtId="3" fontId="10" fillId="2" borderId="13" xfId="0" applyNumberFormat="1" applyFont="1" applyFill="1" applyBorder="1" applyAlignment="1">
      <alignment horizontal="center" vertical="top" wrapText="1"/>
    </xf>
    <xf numFmtId="0" fontId="10" fillId="2" borderId="3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188" fontId="10" fillId="2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top" wrapText="1"/>
    </xf>
    <xf numFmtId="3" fontId="3" fillId="5" borderId="1" xfId="0" applyNumberFormat="1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/>
    </xf>
    <xf numFmtId="3" fontId="3" fillId="2" borderId="13" xfId="0" applyNumberFormat="1" applyFont="1" applyFill="1" applyBorder="1" applyAlignment="1">
      <alignment horizontal="center" vertical="top" wrapText="1"/>
    </xf>
    <xf numFmtId="3" fontId="3" fillId="2" borderId="16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187" fontId="7" fillId="6" borderId="1" xfId="3" applyNumberFormat="1" applyFont="1" applyFill="1" applyBorder="1" applyAlignment="1">
      <alignment horizontal="center" vertical="top" wrapText="1"/>
    </xf>
    <xf numFmtId="3" fontId="7" fillId="6" borderId="2" xfId="0" applyNumberFormat="1" applyFont="1" applyFill="1" applyBorder="1" applyAlignment="1">
      <alignment horizontal="center" vertical="top" wrapText="1"/>
    </xf>
    <xf numFmtId="187" fontId="3" fillId="2" borderId="1" xfId="3" applyNumberFormat="1" applyFont="1" applyFill="1" applyBorder="1" applyAlignment="1">
      <alignment horizontal="center" vertical="top" wrapText="1" shrinkToFit="1"/>
    </xf>
    <xf numFmtId="189" fontId="3" fillId="2" borderId="1" xfId="3" applyNumberFormat="1" applyFont="1" applyFill="1" applyBorder="1" applyAlignment="1">
      <alignment horizontal="center" vertical="top"/>
    </xf>
    <xf numFmtId="3" fontId="3" fillId="2" borderId="2" xfId="3" applyNumberFormat="1" applyFont="1" applyFill="1" applyBorder="1" applyAlignment="1">
      <alignment horizontal="center" vertical="top" wrapText="1"/>
    </xf>
    <xf numFmtId="3" fontId="3" fillId="2" borderId="1" xfId="3" applyNumberFormat="1" applyFont="1" applyFill="1" applyBorder="1" applyAlignment="1">
      <alignment horizontal="center" vertical="top"/>
    </xf>
    <xf numFmtId="3" fontId="9" fillId="2" borderId="18" xfId="0" applyNumberFormat="1" applyFont="1" applyFill="1" applyBorder="1" applyAlignment="1">
      <alignment horizontal="center" vertical="top" wrapText="1"/>
    </xf>
    <xf numFmtId="3" fontId="9" fillId="2" borderId="19" xfId="0" applyNumberFormat="1" applyFont="1" applyFill="1" applyBorder="1" applyAlignment="1">
      <alignment horizontal="center" vertical="top" wrapText="1"/>
    </xf>
    <xf numFmtId="3" fontId="9" fillId="2" borderId="20" xfId="0" applyNumberFormat="1" applyFont="1" applyFill="1" applyBorder="1" applyAlignment="1">
      <alignment horizontal="center" vertical="top" wrapText="1"/>
    </xf>
    <xf numFmtId="0" fontId="9" fillId="0" borderId="11" xfId="0" applyFont="1" applyBorder="1" applyAlignment="1">
      <alignment vertical="top" wrapText="1"/>
    </xf>
    <xf numFmtId="0" fontId="9" fillId="0" borderId="11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9" fillId="0" borderId="13" xfId="0" applyFont="1" applyBorder="1" applyAlignment="1">
      <alignment horizontal="center" vertical="top"/>
    </xf>
    <xf numFmtId="0" fontId="9" fillId="0" borderId="16" xfId="0" applyFont="1" applyBorder="1" applyAlignment="1">
      <alignment vertical="top"/>
    </xf>
    <xf numFmtId="0" fontId="9" fillId="0" borderId="13" xfId="0" applyFont="1" applyBorder="1" applyAlignment="1">
      <alignment vertical="top" wrapText="1"/>
    </xf>
    <xf numFmtId="0" fontId="22" fillId="0" borderId="7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/>
    </xf>
    <xf numFmtId="0" fontId="22" fillId="0" borderId="11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0" borderId="16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24" xfId="0" applyFont="1" applyBorder="1" applyAlignment="1">
      <alignment vertical="top"/>
    </xf>
    <xf numFmtId="0" fontId="9" fillId="0" borderId="25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26" xfId="0" applyFont="1" applyBorder="1" applyAlignment="1">
      <alignment vertical="top"/>
    </xf>
    <xf numFmtId="0" fontId="9" fillId="0" borderId="27" xfId="0" applyFont="1" applyBorder="1" applyAlignment="1">
      <alignment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26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28" xfId="0" applyFont="1" applyBorder="1" applyAlignment="1">
      <alignment vertical="top"/>
    </xf>
    <xf numFmtId="0" fontId="3" fillId="0" borderId="17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21" xfId="0" applyFont="1" applyBorder="1" applyAlignment="1">
      <alignment vertical="top"/>
    </xf>
    <xf numFmtId="0" fontId="10" fillId="0" borderId="35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8" fillId="0" borderId="16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vertical="top" wrapText="1"/>
    </xf>
    <xf numFmtId="0" fontId="22" fillId="3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/>
    </xf>
    <xf numFmtId="0" fontId="22" fillId="0" borderId="1" xfId="0" applyFont="1" applyBorder="1" applyAlignment="1">
      <alignment horizontal="left" vertical="top" wrapText="1"/>
    </xf>
    <xf numFmtId="0" fontId="22" fillId="3" borderId="1" xfId="0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2" fillId="3" borderId="1" xfId="0" applyFont="1" applyFill="1" applyBorder="1" applyAlignment="1">
      <alignment vertical="top"/>
    </xf>
    <xf numFmtId="0" fontId="22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vertical="top" wrapText="1"/>
    </xf>
    <xf numFmtId="0" fontId="22" fillId="0" borderId="2" xfId="0" applyFont="1" applyBorder="1" applyAlignment="1">
      <alignment vertical="top"/>
    </xf>
    <xf numFmtId="0" fontId="22" fillId="3" borderId="11" xfId="0" applyFont="1" applyFill="1" applyBorder="1" applyAlignment="1">
      <alignment vertical="top" wrapText="1"/>
    </xf>
    <xf numFmtId="0" fontId="22" fillId="3" borderId="13" xfId="0" applyFont="1" applyFill="1" applyBorder="1" applyAlignment="1">
      <alignment vertical="top" wrapText="1"/>
    </xf>
    <xf numFmtId="0" fontId="22" fillId="3" borderId="16" xfId="0" applyFont="1" applyFill="1" applyBorder="1" applyAlignment="1">
      <alignment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3" borderId="1" xfId="0" applyFont="1" applyFill="1" applyBorder="1" applyAlignment="1">
      <alignment horizontal="justify" vertical="top"/>
    </xf>
    <xf numFmtId="3" fontId="22" fillId="0" borderId="11" xfId="0" applyNumberFormat="1" applyFont="1" applyBorder="1" applyAlignment="1">
      <alignment horizontal="center" vertical="top"/>
    </xf>
    <xf numFmtId="3" fontId="22" fillId="0" borderId="13" xfId="0" applyNumberFormat="1" applyFont="1" applyBorder="1" applyAlignment="1">
      <alignment horizontal="center" vertical="top"/>
    </xf>
    <xf numFmtId="3" fontId="22" fillId="0" borderId="16" xfId="0" applyNumberFormat="1" applyFont="1" applyBorder="1" applyAlignment="1">
      <alignment horizontal="center" vertical="top"/>
    </xf>
    <xf numFmtId="3" fontId="22" fillId="0" borderId="1" xfId="0" applyNumberFormat="1" applyFont="1" applyBorder="1" applyAlignment="1">
      <alignment horizontal="center" vertical="top" wrapText="1"/>
    </xf>
    <xf numFmtId="3" fontId="22" fillId="0" borderId="2" xfId="0" applyNumberFormat="1" applyFont="1" applyBorder="1" applyAlignment="1">
      <alignment horizontal="center" vertical="top"/>
    </xf>
    <xf numFmtId="3" fontId="22" fillId="0" borderId="11" xfId="0" applyNumberFormat="1" applyFont="1" applyBorder="1" applyAlignment="1">
      <alignment horizontal="center" vertical="top" wrapText="1"/>
    </xf>
    <xf numFmtId="3" fontId="22" fillId="0" borderId="13" xfId="0" applyNumberFormat="1" applyFont="1" applyBorder="1" applyAlignment="1">
      <alignment horizontal="center" vertical="top" wrapText="1"/>
    </xf>
    <xf numFmtId="3" fontId="22" fillId="0" borderId="16" xfId="0" applyNumberFormat="1" applyFont="1" applyBorder="1" applyAlignment="1">
      <alignment horizontal="center" vertical="top" wrapText="1"/>
    </xf>
    <xf numFmtId="3" fontId="22" fillId="0" borderId="1" xfId="0" applyNumberFormat="1" applyFont="1" applyBorder="1" applyAlignment="1">
      <alignment horizontal="center" vertical="top"/>
    </xf>
    <xf numFmtId="0" fontId="23" fillId="6" borderId="2" xfId="0" applyFont="1" applyFill="1" applyBorder="1" applyAlignment="1">
      <alignment horizontal="center" vertical="top"/>
    </xf>
    <xf numFmtId="0" fontId="24" fillId="6" borderId="2" xfId="0" applyFont="1" applyFill="1" applyBorder="1" applyAlignment="1">
      <alignment vertical="top"/>
    </xf>
    <xf numFmtId="0" fontId="22" fillId="6" borderId="2" xfId="0" applyFont="1" applyFill="1" applyBorder="1" applyAlignment="1">
      <alignment vertical="top"/>
    </xf>
    <xf numFmtId="0" fontId="22" fillId="6" borderId="0" xfId="0" applyFont="1" applyFill="1" applyAlignment="1">
      <alignment vertical="top"/>
    </xf>
    <xf numFmtId="0" fontId="25" fillId="6" borderId="6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top"/>
    </xf>
    <xf numFmtId="0" fontId="24" fillId="6" borderId="1" xfId="0" applyFont="1" applyFill="1" applyBorder="1" applyAlignment="1">
      <alignment vertical="top" wrapText="1"/>
    </xf>
    <xf numFmtId="0" fontId="22" fillId="6" borderId="1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vertical="top"/>
    </xf>
    <xf numFmtId="3" fontId="22" fillId="6" borderId="1" xfId="0" applyNumberFormat="1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vertical="top" wrapText="1"/>
    </xf>
    <xf numFmtId="0" fontId="22" fillId="6" borderId="7" xfId="0" applyFont="1" applyFill="1" applyBorder="1" applyAlignment="1">
      <alignment vertical="top"/>
    </xf>
    <xf numFmtId="3" fontId="3" fillId="7" borderId="1" xfId="0" applyNumberFormat="1" applyFont="1" applyFill="1" applyBorder="1" applyAlignment="1">
      <alignment horizontal="center" vertical="top"/>
    </xf>
    <xf numFmtId="3" fontId="3" fillId="7" borderId="1" xfId="3" applyNumberFormat="1" applyFont="1" applyFill="1" applyBorder="1" applyAlignment="1">
      <alignment horizontal="center" vertical="top" wrapText="1" shrinkToFit="1"/>
    </xf>
    <xf numFmtId="3" fontId="3" fillId="7" borderId="6" xfId="0" applyNumberFormat="1" applyFont="1" applyFill="1" applyBorder="1" applyAlignment="1">
      <alignment horizontal="center" vertical="top"/>
    </xf>
    <xf numFmtId="3" fontId="3" fillId="7" borderId="0" xfId="0" applyNumberFormat="1" applyFont="1" applyFill="1" applyAlignment="1">
      <alignment horizontal="center" vertical="top"/>
    </xf>
    <xf numFmtId="3" fontId="22" fillId="6" borderId="13" xfId="0" applyNumberFormat="1" applyFont="1" applyFill="1" applyBorder="1" applyAlignment="1">
      <alignment horizontal="center" vertical="top"/>
    </xf>
    <xf numFmtId="3" fontId="22" fillId="6" borderId="16" xfId="0" applyNumberFormat="1" applyFont="1" applyFill="1" applyBorder="1" applyAlignment="1">
      <alignment horizontal="center" vertical="top"/>
    </xf>
    <xf numFmtId="3" fontId="3" fillId="6" borderId="11" xfId="0" applyNumberFormat="1" applyFont="1" applyFill="1" applyBorder="1" applyAlignment="1">
      <alignment horizontal="center" vertical="top"/>
    </xf>
    <xf numFmtId="3" fontId="3" fillId="5" borderId="11" xfId="0" applyNumberFormat="1" applyFont="1" applyFill="1" applyBorder="1" applyAlignment="1">
      <alignment horizontal="center" vertical="top"/>
    </xf>
    <xf numFmtId="3" fontId="3" fillId="6" borderId="13" xfId="0" applyNumberFormat="1" applyFont="1" applyFill="1" applyBorder="1" applyAlignment="1">
      <alignment horizontal="center" vertical="top"/>
    </xf>
    <xf numFmtId="3" fontId="3" fillId="5" borderId="13" xfId="0" applyNumberFormat="1" applyFont="1" applyFill="1" applyBorder="1" applyAlignment="1">
      <alignment horizontal="center" vertical="top"/>
    </xf>
    <xf numFmtId="3" fontId="3" fillId="6" borderId="16" xfId="0" applyNumberFormat="1" applyFont="1" applyFill="1" applyBorder="1" applyAlignment="1">
      <alignment horizontal="center" vertical="top"/>
    </xf>
    <xf numFmtId="3" fontId="3" fillId="5" borderId="16" xfId="0" applyNumberFormat="1" applyFont="1" applyFill="1" applyBorder="1" applyAlignment="1">
      <alignment horizontal="center" vertical="top"/>
    </xf>
    <xf numFmtId="3" fontId="3" fillId="7" borderId="34" xfId="0" applyNumberFormat="1" applyFont="1" applyFill="1" applyBorder="1" applyAlignment="1">
      <alignment horizontal="center" vertical="top"/>
    </xf>
    <xf numFmtId="3" fontId="3" fillId="7" borderId="16" xfId="0" applyNumberFormat="1" applyFont="1" applyFill="1" applyBorder="1" applyAlignment="1">
      <alignment horizontal="center" vertical="top"/>
    </xf>
    <xf numFmtId="3" fontId="3" fillId="7" borderId="11" xfId="0" applyNumberFormat="1" applyFont="1" applyFill="1" applyBorder="1" applyAlignment="1">
      <alignment horizontal="center" vertical="top"/>
    </xf>
    <xf numFmtId="3" fontId="3" fillId="7" borderId="13" xfId="0" applyNumberFormat="1" applyFont="1" applyFill="1" applyBorder="1" applyAlignment="1">
      <alignment horizontal="center" vertical="top"/>
    </xf>
    <xf numFmtId="3" fontId="9" fillId="6" borderId="6" xfId="0" applyNumberFormat="1" applyFont="1" applyFill="1" applyBorder="1" applyAlignment="1">
      <alignment horizontal="center" vertical="top" wrapText="1"/>
    </xf>
    <xf numFmtId="3" fontId="3" fillId="6" borderId="6" xfId="0" applyNumberFormat="1" applyFont="1" applyFill="1" applyBorder="1" applyAlignment="1">
      <alignment horizontal="center" vertical="top"/>
    </xf>
    <xf numFmtId="187" fontId="3" fillId="6" borderId="0" xfId="3" applyNumberFormat="1" applyFont="1" applyFill="1" applyAlignment="1">
      <alignment horizontal="center" vertical="top"/>
    </xf>
    <xf numFmtId="187" fontId="3" fillId="5" borderId="0" xfId="3" applyNumberFormat="1" applyFont="1" applyFill="1" applyAlignment="1">
      <alignment horizontal="center" vertical="top"/>
    </xf>
    <xf numFmtId="187" fontId="3" fillId="7" borderId="0" xfId="3" applyNumberFormat="1" applyFont="1" applyFill="1" applyAlignment="1">
      <alignment horizontal="center" vertical="top"/>
    </xf>
    <xf numFmtId="187" fontId="2" fillId="2" borderId="0" xfId="3" applyNumberFormat="1" applyFont="1" applyFill="1" applyAlignment="1">
      <alignment horizontal="center" vertical="top"/>
    </xf>
    <xf numFmtId="187" fontId="7" fillId="2" borderId="1" xfId="3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2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6" borderId="7" xfId="0" applyFont="1" applyFill="1" applyBorder="1" applyAlignment="1">
      <alignment horizontal="center" vertical="top" wrapText="1"/>
    </xf>
    <xf numFmtId="3" fontId="3" fillId="7" borderId="0" xfId="3" applyNumberFormat="1" applyFont="1" applyFill="1" applyBorder="1" applyAlignment="1">
      <alignment horizontal="center" vertical="top" wrapText="1" shrinkToFit="1"/>
    </xf>
    <xf numFmtId="0" fontId="7" fillId="2" borderId="1" xfId="0" applyFont="1" applyFill="1" applyBorder="1" applyAlignment="1">
      <alignment horizontal="center" vertical="top" wrapText="1"/>
    </xf>
    <xf numFmtId="3" fontId="3" fillId="6" borderId="0" xfId="3" applyNumberFormat="1" applyFont="1" applyFill="1" applyBorder="1" applyAlignment="1">
      <alignment horizontal="center" vertical="top" wrapText="1" shrinkToFit="1"/>
    </xf>
    <xf numFmtId="3" fontId="3" fillId="5" borderId="0" xfId="3" applyNumberFormat="1" applyFont="1" applyFill="1" applyBorder="1" applyAlignment="1">
      <alignment horizontal="center" vertical="top" wrapText="1" shrinkToFit="1"/>
    </xf>
    <xf numFmtId="0" fontId="3" fillId="2" borderId="12" xfId="0" applyFont="1" applyFill="1" applyBorder="1" applyAlignment="1">
      <alignment horizontal="center" vertical="top"/>
    </xf>
    <xf numFmtId="0" fontId="10" fillId="2" borderId="30" xfId="0" applyFont="1" applyFill="1" applyBorder="1" applyAlignment="1">
      <alignment horizontal="center" vertical="top" wrapText="1"/>
    </xf>
    <xf numFmtId="188" fontId="10" fillId="2" borderId="14" xfId="0" applyNumberFormat="1" applyFont="1" applyFill="1" applyBorder="1" applyAlignment="1">
      <alignment horizontal="center" vertical="top" wrapText="1"/>
    </xf>
    <xf numFmtId="3" fontId="10" fillId="2" borderId="17" xfId="0" applyNumberFormat="1" applyFont="1" applyFill="1" applyBorder="1" applyAlignment="1">
      <alignment horizontal="center" vertical="top" wrapText="1"/>
    </xf>
    <xf numFmtId="3" fontId="3" fillId="6" borderId="38" xfId="0" applyNumberFormat="1" applyFont="1" applyFill="1" applyBorder="1" applyAlignment="1">
      <alignment horizontal="center" vertical="top"/>
    </xf>
    <xf numFmtId="3" fontId="3" fillId="5" borderId="38" xfId="0" applyNumberFormat="1" applyFont="1" applyFill="1" applyBorder="1" applyAlignment="1">
      <alignment horizontal="center" vertical="top"/>
    </xf>
    <xf numFmtId="3" fontId="3" fillId="7" borderId="38" xfId="0" applyNumberFormat="1" applyFont="1" applyFill="1" applyBorder="1" applyAlignment="1">
      <alignment horizontal="center" vertical="top"/>
    </xf>
    <xf numFmtId="3" fontId="3" fillId="6" borderId="19" xfId="3" applyNumberFormat="1" applyFont="1" applyFill="1" applyBorder="1" applyAlignment="1">
      <alignment horizontal="center" vertical="top" wrapText="1" shrinkToFit="1"/>
    </xf>
    <xf numFmtId="3" fontId="3" fillId="5" borderId="19" xfId="3" applyNumberFormat="1" applyFont="1" applyFill="1" applyBorder="1" applyAlignment="1">
      <alignment horizontal="center" vertical="top" wrapText="1" shrinkToFit="1"/>
    </xf>
    <xf numFmtId="3" fontId="3" fillId="7" borderId="19" xfId="3" applyNumberFormat="1" applyFont="1" applyFill="1" applyBorder="1" applyAlignment="1">
      <alignment horizontal="center" vertical="top" wrapText="1" shrinkToFit="1"/>
    </xf>
    <xf numFmtId="3" fontId="3" fillId="6" borderId="19" xfId="0" applyNumberFormat="1" applyFont="1" applyFill="1" applyBorder="1" applyAlignment="1">
      <alignment horizontal="center" vertical="top"/>
    </xf>
    <xf numFmtId="3" fontId="3" fillId="5" borderId="19" xfId="0" applyNumberFormat="1" applyFont="1" applyFill="1" applyBorder="1" applyAlignment="1">
      <alignment horizontal="center" vertical="top"/>
    </xf>
    <xf numFmtId="3" fontId="3" fillId="6" borderId="20" xfId="0" applyNumberFormat="1" applyFont="1" applyFill="1" applyBorder="1" applyAlignment="1">
      <alignment horizontal="center" vertical="top"/>
    </xf>
    <xf numFmtId="3" fontId="3" fillId="5" borderId="20" xfId="0" applyNumberFormat="1" applyFont="1" applyFill="1" applyBorder="1" applyAlignment="1">
      <alignment horizontal="center" vertical="top"/>
    </xf>
    <xf numFmtId="3" fontId="3" fillId="7" borderId="20" xfId="3" applyNumberFormat="1" applyFont="1" applyFill="1" applyBorder="1" applyAlignment="1">
      <alignment horizontal="center" vertical="top" wrapText="1" shrinkToFit="1"/>
    </xf>
    <xf numFmtId="3" fontId="3" fillId="7" borderId="38" xfId="3" applyNumberFormat="1" applyFont="1" applyFill="1" applyBorder="1" applyAlignment="1">
      <alignment horizontal="center" vertical="top" wrapText="1" shrinkToFit="1"/>
    </xf>
    <xf numFmtId="3" fontId="3" fillId="7" borderId="19" xfId="0" applyNumberFormat="1" applyFont="1" applyFill="1" applyBorder="1" applyAlignment="1">
      <alignment horizontal="center" vertical="top"/>
    </xf>
    <xf numFmtId="3" fontId="3" fillId="6" borderId="40" xfId="0" applyNumberFormat="1" applyFont="1" applyFill="1" applyBorder="1" applyAlignment="1">
      <alignment horizontal="center" vertical="top"/>
    </xf>
    <xf numFmtId="3" fontId="3" fillId="5" borderId="40" xfId="0" applyNumberFormat="1" applyFont="1" applyFill="1" applyBorder="1" applyAlignment="1">
      <alignment horizontal="center" vertical="top"/>
    </xf>
    <xf numFmtId="3" fontId="3" fillId="7" borderId="40" xfId="0" applyNumberFormat="1" applyFont="1" applyFill="1" applyBorder="1" applyAlignment="1">
      <alignment horizontal="center" vertical="top"/>
    </xf>
    <xf numFmtId="3" fontId="3" fillId="6" borderId="18" xfId="0" applyNumberFormat="1" applyFont="1" applyFill="1" applyBorder="1" applyAlignment="1">
      <alignment horizontal="center" vertical="top"/>
    </xf>
    <xf numFmtId="3" fontId="3" fillId="5" borderId="18" xfId="0" applyNumberFormat="1" applyFont="1" applyFill="1" applyBorder="1" applyAlignment="1">
      <alignment horizontal="center" vertical="top"/>
    </xf>
    <xf numFmtId="3" fontId="3" fillId="7" borderId="18" xfId="0" applyNumberFormat="1" applyFont="1" applyFill="1" applyBorder="1" applyAlignment="1">
      <alignment horizontal="center" vertical="top"/>
    </xf>
    <xf numFmtId="3" fontId="3" fillId="6" borderId="37" xfId="0" applyNumberFormat="1" applyFont="1" applyFill="1" applyBorder="1" applyAlignment="1">
      <alignment horizontal="center" vertical="top"/>
    </xf>
    <xf numFmtId="3" fontId="3" fillId="5" borderId="37" xfId="0" applyNumberFormat="1" applyFont="1" applyFill="1" applyBorder="1" applyAlignment="1">
      <alignment horizontal="center" vertical="top"/>
    </xf>
    <xf numFmtId="3" fontId="3" fillId="7" borderId="37" xfId="0" applyNumberFormat="1" applyFont="1" applyFill="1" applyBorder="1" applyAlignment="1">
      <alignment horizontal="center" vertical="top"/>
    </xf>
    <xf numFmtId="3" fontId="7" fillId="5" borderId="1" xfId="0" applyNumberFormat="1" applyFont="1" applyFill="1" applyBorder="1" applyAlignment="1">
      <alignment horizontal="center" vertical="top" wrapText="1"/>
    </xf>
    <xf numFmtId="3" fontId="7" fillId="5" borderId="0" xfId="0" applyNumberFormat="1" applyFont="1" applyFill="1" applyAlignment="1">
      <alignment horizontal="center" vertical="top" wrapText="1"/>
    </xf>
    <xf numFmtId="3" fontId="9" fillId="5" borderId="0" xfId="0" applyNumberFormat="1" applyFont="1" applyFill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3" fontId="7" fillId="6" borderId="7" xfId="0" applyNumberFormat="1" applyFont="1" applyFill="1" applyBorder="1" applyAlignment="1">
      <alignment horizontal="center" vertical="top" wrapText="1"/>
    </xf>
    <xf numFmtId="3" fontId="7" fillId="6" borderId="38" xfId="0" applyNumberFormat="1" applyFont="1" applyFill="1" applyBorder="1" applyAlignment="1">
      <alignment horizontal="center" vertical="top" wrapText="1"/>
    </xf>
    <xf numFmtId="3" fontId="7" fillId="5" borderId="38" xfId="0" applyNumberFormat="1" applyFont="1" applyFill="1" applyBorder="1" applyAlignment="1">
      <alignment horizontal="center" vertical="top" wrapText="1"/>
    </xf>
    <xf numFmtId="3" fontId="7" fillId="6" borderId="19" xfId="0" applyNumberFormat="1" applyFont="1" applyFill="1" applyBorder="1" applyAlignment="1">
      <alignment horizontal="center" vertical="top" wrapText="1"/>
    </xf>
    <xf numFmtId="3" fontId="9" fillId="5" borderId="19" xfId="0" applyNumberFormat="1" applyFont="1" applyFill="1" applyBorder="1" applyAlignment="1">
      <alignment horizontal="center" vertical="top" wrapText="1"/>
    </xf>
    <xf numFmtId="3" fontId="7" fillId="6" borderId="6" xfId="0" applyNumberFormat="1" applyFont="1" applyFill="1" applyBorder="1" applyAlignment="1">
      <alignment horizontal="center" vertical="top" wrapText="1"/>
    </xf>
    <xf numFmtId="3" fontId="9" fillId="5" borderId="6" xfId="0" applyNumberFormat="1" applyFont="1" applyFill="1" applyBorder="1" applyAlignment="1">
      <alignment horizontal="center" vertical="top" wrapText="1"/>
    </xf>
    <xf numFmtId="3" fontId="3" fillId="5" borderId="6" xfId="0" applyNumberFormat="1" applyFont="1" applyFill="1" applyBorder="1" applyAlignment="1">
      <alignment horizontal="center" vertical="top"/>
    </xf>
    <xf numFmtId="3" fontId="9" fillId="6" borderId="0" xfId="0" applyNumberFormat="1" applyFont="1" applyFill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3" fontId="9" fillId="6" borderId="38" xfId="0" applyNumberFormat="1" applyFont="1" applyFill="1" applyBorder="1" applyAlignment="1">
      <alignment horizontal="center" vertical="top" wrapText="1"/>
    </xf>
    <xf numFmtId="3" fontId="9" fillId="5" borderId="38" xfId="0" applyNumberFormat="1" applyFont="1" applyFill="1" applyBorder="1" applyAlignment="1">
      <alignment horizontal="center" vertical="top" wrapText="1"/>
    </xf>
    <xf numFmtId="3" fontId="9" fillId="6" borderId="20" xfId="0" applyNumberFormat="1" applyFont="1" applyFill="1" applyBorder="1" applyAlignment="1">
      <alignment horizontal="center" vertical="top" wrapText="1"/>
    </xf>
    <xf numFmtId="3" fontId="9" fillId="5" borderId="20" xfId="0" applyNumberFormat="1" applyFont="1" applyFill="1" applyBorder="1" applyAlignment="1">
      <alignment horizontal="center" vertical="top" wrapText="1"/>
    </xf>
    <xf numFmtId="3" fontId="3" fillId="7" borderId="20" xfId="0" applyNumberFormat="1" applyFont="1" applyFill="1" applyBorder="1" applyAlignment="1">
      <alignment horizontal="center" vertical="top"/>
    </xf>
    <xf numFmtId="3" fontId="9" fillId="6" borderId="18" xfId="0" applyNumberFormat="1" applyFont="1" applyFill="1" applyBorder="1" applyAlignment="1">
      <alignment horizontal="center" vertical="top" wrapText="1"/>
    </xf>
    <xf numFmtId="3" fontId="9" fillId="5" borderId="18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89" fontId="3" fillId="2" borderId="1" xfId="3" applyNumberFormat="1" applyFont="1" applyFill="1" applyBorder="1" applyAlignment="1">
      <alignment horizontal="center" vertical="top" wrapText="1"/>
    </xf>
    <xf numFmtId="187" fontId="3" fillId="0" borderId="1" xfId="3" applyNumberFormat="1" applyFont="1" applyBorder="1" applyAlignment="1">
      <alignment horizontal="center" vertical="top"/>
    </xf>
    <xf numFmtId="187" fontId="3" fillId="2" borderId="0" xfId="3" applyNumberFormat="1" applyFont="1" applyFill="1" applyAlignment="1">
      <alignment horizontal="center" vertical="top"/>
    </xf>
    <xf numFmtId="187" fontId="2" fillId="6" borderId="0" xfId="3" applyNumberFormat="1" applyFont="1" applyFill="1" applyAlignment="1">
      <alignment horizontal="center" vertical="top"/>
    </xf>
    <xf numFmtId="187" fontId="2" fillId="5" borderId="0" xfId="3" applyNumberFormat="1" applyFont="1" applyFill="1" applyAlignment="1">
      <alignment horizontal="center" vertical="top"/>
    </xf>
    <xf numFmtId="187" fontId="2" fillId="7" borderId="0" xfId="3" applyNumberFormat="1" applyFont="1" applyFill="1" applyAlignment="1">
      <alignment horizontal="center" vertical="top"/>
    </xf>
    <xf numFmtId="0" fontId="9" fillId="0" borderId="7" xfId="0" applyFont="1" applyBorder="1" applyAlignment="1">
      <alignment vertical="top" wrapText="1"/>
    </xf>
    <xf numFmtId="3" fontId="9" fillId="0" borderId="7" xfId="0" applyNumberFormat="1" applyFont="1" applyBorder="1" applyAlignment="1">
      <alignment vertical="top" wrapText="1"/>
    </xf>
    <xf numFmtId="3" fontId="3" fillId="7" borderId="7" xfId="3" applyNumberFormat="1" applyFont="1" applyFill="1" applyBorder="1" applyAlignment="1">
      <alignment horizontal="center" vertical="top" wrapText="1" shrinkToFit="1"/>
    </xf>
    <xf numFmtId="0" fontId="9" fillId="0" borderId="6" xfId="0" applyFont="1" applyBorder="1" applyAlignment="1">
      <alignment vertical="top" wrapText="1"/>
    </xf>
    <xf numFmtId="3" fontId="9" fillId="0" borderId="6" xfId="0" applyNumberFormat="1" applyFont="1" applyBorder="1" applyAlignment="1">
      <alignment vertical="top" wrapText="1"/>
    </xf>
    <xf numFmtId="3" fontId="3" fillId="7" borderId="6" xfId="3" applyNumberFormat="1" applyFont="1" applyFill="1" applyBorder="1" applyAlignment="1">
      <alignment horizontal="center" vertical="top" wrapText="1" shrinkToFit="1"/>
    </xf>
    <xf numFmtId="0" fontId="7" fillId="0" borderId="0" xfId="0" applyFont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3" fillId="5" borderId="0" xfId="0" applyFont="1" applyFill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8" fillId="5" borderId="7" xfId="0" applyFont="1" applyFill="1" applyBorder="1" applyAlignment="1">
      <alignment horizontal="center" vertical="top" wrapText="1"/>
    </xf>
    <xf numFmtId="49" fontId="2" fillId="5" borderId="7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/>
    <xf numFmtId="187" fontId="3" fillId="0" borderId="1" xfId="3" applyNumberFormat="1" applyFont="1" applyBorder="1"/>
    <xf numFmtId="187" fontId="2" fillId="0" borderId="0" xfId="0" applyNumberFormat="1" applyFont="1"/>
    <xf numFmtId="0" fontId="22" fillId="0" borderId="37" xfId="0" applyFont="1" applyBorder="1" applyAlignment="1">
      <alignment horizontal="center" vertical="top"/>
    </xf>
    <xf numFmtId="0" fontId="22" fillId="0" borderId="37" xfId="0" applyFont="1" applyBorder="1" applyAlignment="1">
      <alignment vertical="top"/>
    </xf>
    <xf numFmtId="3" fontId="22" fillId="0" borderId="37" xfId="0" applyNumberFormat="1" applyFont="1" applyBorder="1" applyAlignment="1">
      <alignment vertical="top"/>
    </xf>
    <xf numFmtId="0" fontId="22" fillId="0" borderId="37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/>
    </xf>
    <xf numFmtId="187" fontId="3" fillId="7" borderId="0" xfId="3" applyNumberFormat="1" applyFont="1" applyFill="1" applyBorder="1" applyAlignment="1">
      <alignment horizontal="center" vertical="top" wrapText="1" shrinkToFit="1"/>
    </xf>
    <xf numFmtId="187" fontId="2" fillId="7" borderId="0" xfId="3" applyNumberFormat="1" applyFont="1" applyFill="1" applyBorder="1" applyAlignment="1">
      <alignment horizontal="center" vertical="top" wrapText="1" shrinkToFit="1"/>
    </xf>
    <xf numFmtId="187" fontId="2" fillId="2" borderId="0" xfId="3" applyNumberFormat="1" applyFont="1" applyFill="1" applyAlignment="1">
      <alignment vertical="top"/>
    </xf>
    <xf numFmtId="187" fontId="3" fillId="6" borderId="0" xfId="3" applyNumberFormat="1" applyFont="1" applyFill="1" applyBorder="1" applyAlignment="1">
      <alignment horizontal="center" vertical="top" wrapText="1" shrinkToFit="1"/>
    </xf>
    <xf numFmtId="187" fontId="3" fillId="5" borderId="0" xfId="3" applyNumberFormat="1" applyFont="1" applyFill="1" applyBorder="1" applyAlignment="1">
      <alignment horizontal="center" vertical="top" wrapText="1" shrinkToFit="1"/>
    </xf>
    <xf numFmtId="3" fontId="2" fillId="2" borderId="0" xfId="0" applyNumberFormat="1" applyFont="1" applyFill="1" applyAlignment="1">
      <alignment horizontal="center" vertical="top"/>
    </xf>
    <xf numFmtId="187" fontId="3" fillId="6" borderId="0" xfId="3" applyNumberFormat="1" applyFont="1" applyFill="1" applyBorder="1" applyAlignment="1">
      <alignment horizontal="center" vertical="top"/>
    </xf>
    <xf numFmtId="187" fontId="3" fillId="5" borderId="0" xfId="3" applyNumberFormat="1" applyFont="1" applyFill="1" applyBorder="1" applyAlignment="1">
      <alignment horizontal="center" vertical="top"/>
    </xf>
    <xf numFmtId="187" fontId="2" fillId="6" borderId="0" xfId="3" applyNumberFormat="1" applyFont="1" applyFill="1" applyBorder="1" applyAlignment="1">
      <alignment horizontal="center" vertical="top"/>
    </xf>
    <xf numFmtId="187" fontId="2" fillId="5" borderId="0" xfId="3" applyNumberFormat="1" applyFont="1" applyFill="1" applyBorder="1" applyAlignment="1">
      <alignment horizontal="center" vertical="top"/>
    </xf>
    <xf numFmtId="3" fontId="2" fillId="6" borderId="0" xfId="0" applyNumberFormat="1" applyFont="1" applyFill="1" applyAlignment="1">
      <alignment horizontal="center" vertical="top"/>
    </xf>
    <xf numFmtId="3" fontId="2" fillId="5" borderId="0" xfId="0" applyNumberFormat="1" applyFont="1" applyFill="1" applyAlignment="1">
      <alignment horizontal="center" vertical="top"/>
    </xf>
    <xf numFmtId="3" fontId="2" fillId="7" borderId="0" xfId="3" applyNumberFormat="1" applyFont="1" applyFill="1" applyBorder="1" applyAlignment="1">
      <alignment horizontal="center" vertical="top" wrapText="1" shrinkToFit="1"/>
    </xf>
    <xf numFmtId="187" fontId="2" fillId="6" borderId="0" xfId="3" applyNumberFormat="1" applyFont="1" applyFill="1" applyBorder="1" applyAlignment="1">
      <alignment horizontal="center" vertical="top" wrapText="1" shrinkToFit="1"/>
    </xf>
    <xf numFmtId="187" fontId="2" fillId="5" borderId="0" xfId="3" applyNumberFormat="1" applyFont="1" applyFill="1" applyBorder="1" applyAlignment="1">
      <alignment horizontal="center" vertical="top" wrapText="1" shrinkToFit="1"/>
    </xf>
    <xf numFmtId="187" fontId="7" fillId="2" borderId="0" xfId="0" applyNumberFormat="1" applyFont="1" applyFill="1" applyAlignment="1">
      <alignment horizontal="center" vertical="top"/>
    </xf>
    <xf numFmtId="0" fontId="3" fillId="8" borderId="1" xfId="0" applyFont="1" applyFill="1" applyBorder="1"/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87" fontId="3" fillId="2" borderId="0" xfId="0" applyNumberFormat="1" applyFont="1" applyFill="1" applyAlignment="1">
      <alignment horizontal="center" vertical="top"/>
    </xf>
    <xf numFmtId="187" fontId="2" fillId="6" borderId="0" xfId="0" applyNumberFormat="1" applyFont="1" applyFill="1"/>
    <xf numFmtId="187" fontId="2" fillId="9" borderId="0" xfId="0" applyNumberFormat="1" applyFont="1" applyFill="1"/>
    <xf numFmtId="187" fontId="2" fillId="7" borderId="0" xfId="0" applyNumberFormat="1" applyFont="1" applyFill="1"/>
    <xf numFmtId="3" fontId="3" fillId="7" borderId="1" xfId="0" applyNumberFormat="1" applyFont="1" applyFill="1" applyBorder="1" applyAlignment="1">
      <alignment horizontal="center" vertical="top" wrapText="1"/>
    </xf>
    <xf numFmtId="3" fontId="3" fillId="10" borderId="1" xfId="0" applyNumberFormat="1" applyFont="1" applyFill="1" applyBorder="1" applyAlignment="1">
      <alignment horizontal="center" vertical="top"/>
    </xf>
    <xf numFmtId="3" fontId="3" fillId="10" borderId="1" xfId="3" applyNumberFormat="1" applyFont="1" applyFill="1" applyBorder="1" applyAlignment="1">
      <alignment horizontal="center" vertical="top" wrapText="1" shrinkToFit="1"/>
    </xf>
    <xf numFmtId="187" fontId="2" fillId="10" borderId="0" xfId="3" applyNumberFormat="1" applyFont="1" applyFill="1" applyAlignment="1">
      <alignment horizontal="center" vertical="top"/>
    </xf>
    <xf numFmtId="3" fontId="3" fillId="10" borderId="0" xfId="0" applyNumberFormat="1" applyFont="1" applyFill="1" applyAlignment="1">
      <alignment horizontal="center" vertical="top"/>
    </xf>
    <xf numFmtId="187" fontId="2" fillId="10" borderId="0" xfId="0" applyNumberFormat="1" applyFont="1" applyFill="1"/>
    <xf numFmtId="187" fontId="3" fillId="10" borderId="0" xfId="3" applyNumberFormat="1" applyFont="1" applyFill="1" applyAlignment="1">
      <alignment horizontal="center" vertical="top"/>
    </xf>
    <xf numFmtId="3" fontId="3" fillId="10" borderId="11" xfId="0" applyNumberFormat="1" applyFont="1" applyFill="1" applyBorder="1" applyAlignment="1">
      <alignment horizontal="center" vertical="top"/>
    </xf>
    <xf numFmtId="3" fontId="3" fillId="10" borderId="13" xfId="0" applyNumberFormat="1" applyFont="1" applyFill="1" applyBorder="1" applyAlignment="1">
      <alignment horizontal="center" vertical="top"/>
    </xf>
    <xf numFmtId="3" fontId="3" fillId="10" borderId="16" xfId="0" applyNumberFormat="1" applyFont="1" applyFill="1" applyBorder="1" applyAlignment="1">
      <alignment horizontal="center" vertical="top"/>
    </xf>
    <xf numFmtId="3" fontId="3" fillId="10" borderId="37" xfId="0" applyNumberFormat="1" applyFont="1" applyFill="1" applyBorder="1" applyAlignment="1">
      <alignment horizontal="center" vertical="top"/>
    </xf>
    <xf numFmtId="187" fontId="3" fillId="10" borderId="0" xfId="3" applyNumberFormat="1" applyFont="1" applyFill="1" applyBorder="1" applyAlignment="1">
      <alignment horizontal="center" vertical="top" wrapText="1" shrinkToFit="1"/>
    </xf>
    <xf numFmtId="3" fontId="3" fillId="10" borderId="0" xfId="3" applyNumberFormat="1" applyFont="1" applyFill="1" applyBorder="1" applyAlignment="1">
      <alignment horizontal="center" vertical="top" wrapText="1" shrinkToFit="1"/>
    </xf>
    <xf numFmtId="187" fontId="2" fillId="10" borderId="0" xfId="3" applyNumberFormat="1" applyFont="1" applyFill="1" applyBorder="1" applyAlignment="1">
      <alignment horizontal="center" vertical="top"/>
    </xf>
    <xf numFmtId="3" fontId="2" fillId="10" borderId="0" xfId="0" applyNumberFormat="1" applyFont="1" applyFill="1" applyAlignment="1">
      <alignment horizontal="center" vertical="top"/>
    </xf>
    <xf numFmtId="3" fontId="3" fillId="10" borderId="38" xfId="0" applyNumberFormat="1" applyFont="1" applyFill="1" applyBorder="1" applyAlignment="1">
      <alignment horizontal="center" vertical="top"/>
    </xf>
    <xf numFmtId="3" fontId="3" fillId="10" borderId="19" xfId="3" applyNumberFormat="1" applyFont="1" applyFill="1" applyBorder="1" applyAlignment="1">
      <alignment horizontal="center" vertical="top" wrapText="1" shrinkToFit="1"/>
    </xf>
    <xf numFmtId="3" fontId="3" fillId="10" borderId="19" xfId="0" applyNumberFormat="1" applyFont="1" applyFill="1" applyBorder="1" applyAlignment="1">
      <alignment horizontal="center" vertical="top"/>
    </xf>
    <xf numFmtId="3" fontId="3" fillId="10" borderId="20" xfId="0" applyNumberFormat="1" applyFont="1" applyFill="1" applyBorder="1" applyAlignment="1">
      <alignment horizontal="center" vertical="top"/>
    </xf>
    <xf numFmtId="3" fontId="3" fillId="10" borderId="40" xfId="0" applyNumberFormat="1" applyFont="1" applyFill="1" applyBorder="1" applyAlignment="1">
      <alignment horizontal="center" vertical="top"/>
    </xf>
    <xf numFmtId="3" fontId="3" fillId="10" borderId="18" xfId="0" applyNumberFormat="1" applyFont="1" applyFill="1" applyBorder="1" applyAlignment="1">
      <alignment horizontal="center" vertical="top"/>
    </xf>
    <xf numFmtId="3" fontId="3" fillId="10" borderId="1" xfId="0" applyNumberFormat="1" applyFont="1" applyFill="1" applyBorder="1" applyAlignment="1">
      <alignment horizontal="center" vertical="top" wrapText="1"/>
    </xf>
    <xf numFmtId="187" fontId="3" fillId="10" borderId="0" xfId="3" applyNumberFormat="1" applyFont="1" applyFill="1" applyBorder="1" applyAlignment="1">
      <alignment horizontal="center" vertical="top"/>
    </xf>
    <xf numFmtId="3" fontId="7" fillId="10" borderId="1" xfId="0" applyNumberFormat="1" applyFont="1" applyFill="1" applyBorder="1" applyAlignment="1">
      <alignment horizontal="center" vertical="top" wrapText="1"/>
    </xf>
    <xf numFmtId="187" fontId="2" fillId="10" borderId="0" xfId="3" applyNumberFormat="1" applyFont="1" applyFill="1" applyBorder="1" applyAlignment="1">
      <alignment horizontal="center" vertical="top" wrapText="1" shrinkToFit="1"/>
    </xf>
    <xf numFmtId="3" fontId="9" fillId="10" borderId="1" xfId="0" applyNumberFormat="1" applyFont="1" applyFill="1" applyBorder="1" applyAlignment="1">
      <alignment horizontal="center" vertical="top" wrapText="1"/>
    </xf>
    <xf numFmtId="3" fontId="7" fillId="10" borderId="0" xfId="0" applyNumberFormat="1" applyFont="1" applyFill="1" applyAlignment="1">
      <alignment horizontal="center" vertical="top" wrapText="1"/>
    </xf>
    <xf numFmtId="3" fontId="9" fillId="10" borderId="0" xfId="0" applyNumberFormat="1" applyFont="1" applyFill="1" applyAlignment="1">
      <alignment horizontal="center" vertical="top" wrapText="1"/>
    </xf>
    <xf numFmtId="3" fontId="7" fillId="10" borderId="38" xfId="0" applyNumberFormat="1" applyFont="1" applyFill="1" applyBorder="1" applyAlignment="1">
      <alignment horizontal="center" vertical="top" wrapText="1"/>
    </xf>
    <xf numFmtId="3" fontId="9" fillId="10" borderId="19" xfId="0" applyNumberFormat="1" applyFont="1" applyFill="1" applyBorder="1" applyAlignment="1">
      <alignment horizontal="center" vertical="top" wrapText="1"/>
    </xf>
    <xf numFmtId="3" fontId="9" fillId="10" borderId="6" xfId="0" applyNumberFormat="1" applyFont="1" applyFill="1" applyBorder="1" applyAlignment="1">
      <alignment horizontal="center" vertical="top" wrapText="1"/>
    </xf>
    <xf numFmtId="3" fontId="3" fillId="10" borderId="6" xfId="0" applyNumberFormat="1" applyFont="1" applyFill="1" applyBorder="1" applyAlignment="1">
      <alignment horizontal="center" vertical="top"/>
    </xf>
    <xf numFmtId="187" fontId="3" fillId="0" borderId="0" xfId="0" applyNumberFormat="1" applyFont="1"/>
    <xf numFmtId="3" fontId="3" fillId="7" borderId="2" xfId="0" applyNumberFormat="1" applyFont="1" applyFill="1" applyBorder="1" applyAlignment="1">
      <alignment horizontal="center" vertical="top"/>
    </xf>
    <xf numFmtId="3" fontId="3" fillId="7" borderId="7" xfId="0" applyNumberFormat="1" applyFont="1" applyFill="1" applyBorder="1" applyAlignment="1">
      <alignment horizontal="center" vertical="top"/>
    </xf>
    <xf numFmtId="3" fontId="9" fillId="6" borderId="2" xfId="0" applyNumberFormat="1" applyFont="1" applyFill="1" applyBorder="1" applyAlignment="1">
      <alignment horizontal="center" vertical="top" wrapText="1"/>
    </xf>
    <xf numFmtId="3" fontId="9" fillId="6" borderId="7" xfId="0" applyNumberFormat="1" applyFont="1" applyFill="1" applyBorder="1" applyAlignment="1">
      <alignment horizontal="center" vertical="top" wrapText="1"/>
    </xf>
    <xf numFmtId="3" fontId="3" fillId="6" borderId="2" xfId="0" applyNumberFormat="1" applyFont="1" applyFill="1" applyBorder="1" applyAlignment="1">
      <alignment horizontal="center" vertical="top"/>
    </xf>
    <xf numFmtId="3" fontId="3" fillId="6" borderId="7" xfId="0" applyNumberFormat="1" applyFont="1" applyFill="1" applyBorder="1" applyAlignment="1">
      <alignment horizontal="center" vertical="top"/>
    </xf>
    <xf numFmtId="3" fontId="9" fillId="5" borderId="2" xfId="0" applyNumberFormat="1" applyFont="1" applyFill="1" applyBorder="1" applyAlignment="1">
      <alignment horizontal="center" vertical="top" wrapText="1"/>
    </xf>
    <xf numFmtId="3" fontId="9" fillId="5" borderId="7" xfId="0" applyNumberFormat="1" applyFont="1" applyFill="1" applyBorder="1" applyAlignment="1">
      <alignment horizontal="center" vertical="top" wrapText="1"/>
    </xf>
    <xf numFmtId="3" fontId="3" fillId="5" borderId="2" xfId="0" applyNumberFormat="1" applyFont="1" applyFill="1" applyBorder="1" applyAlignment="1">
      <alignment horizontal="center" vertical="top"/>
    </xf>
    <xf numFmtId="3" fontId="3" fillId="5" borderId="7" xfId="0" applyNumberFormat="1" applyFont="1" applyFill="1" applyBorder="1" applyAlignment="1">
      <alignment horizontal="center" vertical="top"/>
    </xf>
    <xf numFmtId="3" fontId="7" fillId="2" borderId="2" xfId="0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wrapText="1"/>
    </xf>
    <xf numFmtId="3" fontId="2" fillId="5" borderId="2" xfId="0" applyNumberFormat="1" applyFont="1" applyFill="1" applyBorder="1" applyAlignment="1">
      <alignment horizontal="center" vertical="top" wrapText="1"/>
    </xf>
    <xf numFmtId="3" fontId="2" fillId="5" borderId="7" xfId="0" applyNumberFormat="1" applyFont="1" applyFill="1" applyBorder="1" applyAlignment="1">
      <alignment horizontal="center" vertical="top" wrapText="1"/>
    </xf>
    <xf numFmtId="3" fontId="2" fillId="5" borderId="6" xfId="0" applyNumberFormat="1" applyFont="1" applyFill="1" applyBorder="1" applyAlignment="1">
      <alignment horizontal="center" vertical="top" wrapText="1"/>
    </xf>
    <xf numFmtId="3" fontId="2" fillId="10" borderId="2" xfId="0" applyNumberFormat="1" applyFont="1" applyFill="1" applyBorder="1" applyAlignment="1">
      <alignment horizontal="center" vertical="top" wrapText="1"/>
    </xf>
    <xf numFmtId="3" fontId="2" fillId="10" borderId="7" xfId="0" applyNumberFormat="1" applyFont="1" applyFill="1" applyBorder="1" applyAlignment="1">
      <alignment horizontal="center" vertical="top" wrapText="1"/>
    </xf>
    <xf numFmtId="3" fontId="2" fillId="5" borderId="1" xfId="0" applyNumberFormat="1" applyFont="1" applyFill="1" applyBorder="1" applyAlignment="1">
      <alignment horizontal="center" vertical="top" wrapText="1"/>
    </xf>
    <xf numFmtId="3" fontId="2" fillId="10" borderId="1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3" fontId="9" fillId="10" borderId="2" xfId="0" applyNumberFormat="1" applyFont="1" applyFill="1" applyBorder="1" applyAlignment="1">
      <alignment horizontal="center" vertical="top" wrapText="1"/>
    </xf>
    <xf numFmtId="3" fontId="9" fillId="10" borderId="7" xfId="0" applyNumberFormat="1" applyFont="1" applyFill="1" applyBorder="1" applyAlignment="1">
      <alignment horizontal="center" vertical="top" wrapText="1"/>
    </xf>
    <xf numFmtId="3" fontId="3" fillId="10" borderId="2" xfId="0" applyNumberFormat="1" applyFont="1" applyFill="1" applyBorder="1" applyAlignment="1">
      <alignment horizontal="center" vertical="top"/>
    </xf>
    <xf numFmtId="3" fontId="3" fillId="10" borderId="7" xfId="0" applyNumberFormat="1" applyFont="1" applyFill="1" applyBorder="1" applyAlignment="1">
      <alignment horizontal="center" vertical="top"/>
    </xf>
    <xf numFmtId="0" fontId="3" fillId="0" borderId="38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3" fontId="9" fillId="10" borderId="38" xfId="0" applyNumberFormat="1" applyFont="1" applyFill="1" applyBorder="1" applyAlignment="1">
      <alignment horizontal="center" vertical="top" wrapText="1"/>
    </xf>
    <xf numFmtId="3" fontId="9" fillId="6" borderId="19" xfId="0" applyNumberFormat="1" applyFont="1" applyFill="1" applyBorder="1" applyAlignment="1">
      <alignment horizontal="center" vertical="top" wrapText="1"/>
    </xf>
    <xf numFmtId="3" fontId="9" fillId="10" borderId="20" xfId="0" applyNumberFormat="1" applyFont="1" applyFill="1" applyBorder="1" applyAlignment="1">
      <alignment horizontal="center" vertical="top" wrapText="1"/>
    </xf>
    <xf numFmtId="3" fontId="3" fillId="0" borderId="1" xfId="3" applyNumberFormat="1" applyFont="1" applyFill="1" applyBorder="1" applyAlignment="1">
      <alignment horizontal="center" vertical="top" wrapText="1" shrinkToFit="1"/>
    </xf>
    <xf numFmtId="187" fontId="2" fillId="0" borderId="0" xfId="3" applyNumberFormat="1" applyFont="1" applyFill="1" applyAlignment="1">
      <alignment horizontal="center" vertical="top"/>
    </xf>
    <xf numFmtId="189" fontId="9" fillId="0" borderId="1" xfId="3" applyNumberFormat="1" applyFont="1" applyFill="1" applyBorder="1" applyAlignment="1">
      <alignment horizontal="center" vertical="top" wrapText="1"/>
    </xf>
    <xf numFmtId="187" fontId="7" fillId="0" borderId="1" xfId="3" applyNumberFormat="1" applyFont="1" applyFill="1" applyBorder="1" applyAlignment="1">
      <alignment horizontal="center" vertical="top" wrapText="1"/>
    </xf>
    <xf numFmtId="3" fontId="9" fillId="0" borderId="1" xfId="3" applyNumberFormat="1" applyFont="1" applyFill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22" fillId="0" borderId="2" xfId="0" applyNumberFormat="1" applyFont="1" applyBorder="1" applyAlignment="1">
      <alignment horizontal="center" vertical="top" wrapText="1"/>
    </xf>
    <xf numFmtId="187" fontId="3" fillId="0" borderId="0" xfId="0" applyNumberFormat="1" applyFont="1" applyAlignment="1">
      <alignment horizontal="center" vertical="top"/>
    </xf>
    <xf numFmtId="187" fontId="2" fillId="0" borderId="0" xfId="3" applyNumberFormat="1" applyFont="1" applyFill="1" applyAlignment="1">
      <alignment vertical="top"/>
    </xf>
    <xf numFmtId="3" fontId="3" fillId="0" borderId="5" xfId="3" applyNumberFormat="1" applyFont="1" applyFill="1" applyBorder="1" applyAlignment="1">
      <alignment horizontal="center" vertical="top" wrapText="1"/>
    </xf>
    <xf numFmtId="187" fontId="3" fillId="0" borderId="0" xfId="3" applyNumberFormat="1" applyFont="1" applyFill="1" applyAlignment="1">
      <alignment horizontal="center" vertical="top"/>
    </xf>
    <xf numFmtId="3" fontId="7" fillId="0" borderId="1" xfId="3" applyNumberFormat="1" applyFont="1" applyFill="1" applyBorder="1" applyAlignment="1">
      <alignment horizontal="center" vertical="top" wrapText="1"/>
    </xf>
    <xf numFmtId="3" fontId="3" fillId="0" borderId="1" xfId="3" applyNumberFormat="1" applyFont="1" applyFill="1" applyBorder="1" applyAlignment="1">
      <alignment horizontal="center" vertical="top" wrapText="1"/>
    </xf>
    <xf numFmtId="3" fontId="2" fillId="0" borderId="0" xfId="0" applyNumberFormat="1" applyFont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10" fillId="0" borderId="3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188" fontId="10" fillId="0" borderId="14" xfId="0" applyNumberFormat="1" applyFont="1" applyBorder="1" applyAlignment="1">
      <alignment horizontal="center" vertical="top" wrapText="1"/>
    </xf>
    <xf numFmtId="3" fontId="10" fillId="0" borderId="17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/>
    </xf>
    <xf numFmtId="188" fontId="10" fillId="0" borderId="13" xfId="0" applyNumberFormat="1" applyFont="1" applyBorder="1" applyAlignment="1">
      <alignment horizontal="center" vertical="top" wrapText="1"/>
    </xf>
    <xf numFmtId="3" fontId="10" fillId="0" borderId="13" xfId="0" applyNumberFormat="1" applyFont="1" applyBorder="1" applyAlignment="1">
      <alignment horizontal="center" vertical="top" wrapText="1"/>
    </xf>
    <xf numFmtId="0" fontId="10" fillId="0" borderId="3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88" fontId="10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187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2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3" fontId="9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/>
    </xf>
    <xf numFmtId="0" fontId="8" fillId="0" borderId="7" xfId="0" applyFont="1" applyBorder="1" applyAlignment="1">
      <alignment vertical="top" wrapText="1"/>
    </xf>
    <xf numFmtId="3" fontId="9" fillId="0" borderId="7" xfId="0" applyNumberFormat="1" applyFont="1" applyBorder="1" applyAlignment="1">
      <alignment horizontal="center" vertical="top" wrapText="1"/>
    </xf>
    <xf numFmtId="3" fontId="7" fillId="0" borderId="2" xfId="0" applyNumberFormat="1" applyFont="1" applyBorder="1" applyAlignment="1">
      <alignment horizontal="center" vertical="top" wrapText="1"/>
    </xf>
    <xf numFmtId="43" fontId="3" fillId="2" borderId="0" xfId="3" applyFont="1" applyFill="1" applyAlignment="1">
      <alignment vertical="top"/>
    </xf>
    <xf numFmtId="187" fontId="3" fillId="2" borderId="0" xfId="3" applyNumberFormat="1" applyFont="1" applyFill="1" applyAlignment="1">
      <alignment vertical="top"/>
    </xf>
    <xf numFmtId="0" fontId="7" fillId="3" borderId="1" xfId="0" applyFont="1" applyFill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2" borderId="38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187" fontId="9" fillId="6" borderId="0" xfId="3" applyNumberFormat="1" applyFont="1" applyFill="1" applyAlignment="1">
      <alignment horizontal="center" vertical="top" wrapText="1"/>
    </xf>
    <xf numFmtId="187" fontId="9" fillId="5" borderId="0" xfId="3" applyNumberFormat="1" applyFont="1" applyFill="1" applyAlignment="1">
      <alignment horizontal="center" vertical="top" wrapText="1"/>
    </xf>
    <xf numFmtId="187" fontId="9" fillId="10" borderId="0" xfId="3" applyNumberFormat="1" applyFont="1" applyFill="1" applyAlignment="1">
      <alignment horizontal="center" vertical="top" wrapText="1"/>
    </xf>
    <xf numFmtId="187" fontId="3" fillId="0" borderId="1" xfId="3" applyNumberFormat="1" applyFont="1" applyFill="1" applyBorder="1" applyAlignment="1">
      <alignment horizontal="center" vertical="top" wrapText="1" shrinkToFit="1"/>
    </xf>
    <xf numFmtId="189" fontId="3" fillId="0" borderId="1" xfId="3" applyNumberFormat="1" applyFont="1" applyFill="1" applyBorder="1" applyAlignment="1">
      <alignment horizontal="center" vertical="top" wrapText="1"/>
    </xf>
    <xf numFmtId="3" fontId="3" fillId="0" borderId="2" xfId="3" applyNumberFormat="1" applyFont="1" applyFill="1" applyBorder="1" applyAlignment="1">
      <alignment horizontal="center" vertical="top" wrapText="1"/>
    </xf>
    <xf numFmtId="3" fontId="9" fillId="0" borderId="18" xfId="0" applyNumberFormat="1" applyFont="1" applyBorder="1" applyAlignment="1">
      <alignment horizontal="center" vertical="top" wrapText="1"/>
    </xf>
    <xf numFmtId="3" fontId="9" fillId="0" borderId="19" xfId="0" applyNumberFormat="1" applyFont="1" applyBorder="1" applyAlignment="1">
      <alignment horizontal="center" vertical="top" wrapText="1"/>
    </xf>
    <xf numFmtId="3" fontId="9" fillId="0" borderId="20" xfId="0" applyNumberFormat="1" applyFont="1" applyBorder="1" applyAlignment="1">
      <alignment horizontal="center" vertical="top" wrapText="1"/>
    </xf>
    <xf numFmtId="187" fontId="6" fillId="2" borderId="0" xfId="3" applyNumberFormat="1" applyFont="1" applyFill="1" applyAlignment="1">
      <alignment horizontal="center" vertical="top"/>
    </xf>
    <xf numFmtId="0" fontId="3" fillId="10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3" fillId="7" borderId="0" xfId="0" applyFont="1" applyFill="1" applyAlignment="1">
      <alignment vertical="top"/>
    </xf>
    <xf numFmtId="187" fontId="3" fillId="6" borderId="0" xfId="3" applyNumberFormat="1" applyFont="1" applyFill="1" applyAlignment="1">
      <alignment vertical="top"/>
    </xf>
    <xf numFmtId="187" fontId="3" fillId="5" borderId="0" xfId="3" applyNumberFormat="1" applyFont="1" applyFill="1" applyAlignment="1">
      <alignment vertical="top"/>
    </xf>
    <xf numFmtId="187" fontId="3" fillId="10" borderId="0" xfId="3" applyNumberFormat="1" applyFont="1" applyFill="1" applyAlignment="1">
      <alignment vertical="top"/>
    </xf>
    <xf numFmtId="187" fontId="3" fillId="7" borderId="0" xfId="3" applyNumberFormat="1" applyFont="1" applyFill="1" applyAlignment="1">
      <alignment vertical="top"/>
    </xf>
    <xf numFmtId="187" fontId="2" fillId="6" borderId="1" xfId="3" applyNumberFormat="1" applyFont="1" applyFill="1" applyBorder="1" applyAlignment="1">
      <alignment horizontal="center" vertical="top"/>
    </xf>
    <xf numFmtId="187" fontId="2" fillId="5" borderId="1" xfId="3" applyNumberFormat="1" applyFont="1" applyFill="1" applyBorder="1" applyAlignment="1">
      <alignment horizontal="center" vertical="top"/>
    </xf>
    <xf numFmtId="187" fontId="2" fillId="10" borderId="1" xfId="3" applyNumberFormat="1" applyFont="1" applyFill="1" applyBorder="1" applyAlignment="1">
      <alignment horizontal="center" vertical="top"/>
    </xf>
    <xf numFmtId="187" fontId="2" fillId="7" borderId="1" xfId="3" applyNumberFormat="1" applyFont="1" applyFill="1" applyBorder="1" applyAlignment="1">
      <alignment horizontal="center" vertical="top" wrapText="1" shrinkToFit="1"/>
    </xf>
    <xf numFmtId="0" fontId="3" fillId="0" borderId="38" xfId="0" applyFont="1" applyBorder="1" applyAlignment="1">
      <alignment vertical="top"/>
    </xf>
    <xf numFmtId="0" fontId="3" fillId="0" borderId="38" xfId="0" applyFont="1" applyBorder="1" applyAlignment="1">
      <alignment vertical="top" wrapText="1"/>
    </xf>
    <xf numFmtId="0" fontId="3" fillId="0" borderId="20" xfId="0" applyFont="1" applyBorder="1" applyAlignment="1">
      <alignment vertical="top"/>
    </xf>
    <xf numFmtId="187" fontId="2" fillId="6" borderId="0" xfId="3" applyNumberFormat="1" applyFont="1" applyFill="1" applyAlignment="1">
      <alignment vertical="top"/>
    </xf>
    <xf numFmtId="187" fontId="2" fillId="5" borderId="0" xfId="3" applyNumberFormat="1" applyFont="1" applyFill="1" applyAlignment="1">
      <alignment vertical="top"/>
    </xf>
    <xf numFmtId="187" fontId="2" fillId="10" borderId="0" xfId="3" applyNumberFormat="1" applyFont="1" applyFill="1" applyAlignment="1">
      <alignment vertical="top"/>
    </xf>
    <xf numFmtId="187" fontId="2" fillId="7" borderId="0" xfId="3" applyNumberFormat="1" applyFont="1" applyFill="1" applyAlignment="1">
      <alignment vertical="top"/>
    </xf>
    <xf numFmtId="187" fontId="8" fillId="6" borderId="0" xfId="3" applyNumberFormat="1" applyFont="1" applyFill="1" applyAlignment="1">
      <alignment horizontal="center" vertical="top" wrapText="1"/>
    </xf>
    <xf numFmtId="187" fontId="8" fillId="5" borderId="0" xfId="3" applyNumberFormat="1" applyFont="1" applyFill="1" applyAlignment="1">
      <alignment horizontal="center" vertical="top" wrapText="1"/>
    </xf>
    <xf numFmtId="187" fontId="8" fillId="10" borderId="0" xfId="3" applyNumberFormat="1" applyFont="1" applyFill="1" applyAlignment="1">
      <alignment horizontal="center" vertical="top" wrapText="1"/>
    </xf>
    <xf numFmtId="49" fontId="3" fillId="3" borderId="1" xfId="0" applyNumberFormat="1" applyFont="1" applyFill="1" applyBorder="1" applyAlignment="1">
      <alignment vertical="top" wrapText="1"/>
    </xf>
    <xf numFmtId="187" fontId="3" fillId="0" borderId="0" xfId="3" applyNumberFormat="1" applyFont="1"/>
    <xf numFmtId="0" fontId="7" fillId="2" borderId="1" xfId="0" applyFont="1" applyFill="1" applyBorder="1" applyAlignment="1">
      <alignment horizontal="center" vertical="top"/>
    </xf>
    <xf numFmtId="3" fontId="7" fillId="6" borderId="1" xfId="3" applyNumberFormat="1" applyFont="1" applyFill="1" applyBorder="1" applyAlignment="1">
      <alignment horizontal="center" vertical="top" wrapText="1" shrinkToFit="1"/>
    </xf>
    <xf numFmtId="3" fontId="2" fillId="7" borderId="2" xfId="0" applyNumberFormat="1" applyFont="1" applyFill="1" applyBorder="1" applyAlignment="1">
      <alignment horizontal="center" vertical="top" wrapText="1"/>
    </xf>
    <xf numFmtId="3" fontId="2" fillId="7" borderId="6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6" xfId="0" applyNumberFormat="1" applyFont="1" applyFill="1" applyBorder="1" applyAlignment="1">
      <alignment horizontal="center" vertical="top" wrapText="1"/>
    </xf>
    <xf numFmtId="3" fontId="2" fillId="6" borderId="3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3" fontId="2" fillId="7" borderId="3" xfId="0" applyNumberFormat="1" applyFont="1" applyFill="1" applyBorder="1" applyAlignment="1">
      <alignment horizontal="center" vertical="center" wrapText="1"/>
    </xf>
    <xf numFmtId="3" fontId="2" fillId="7" borderId="5" xfId="0" applyNumberFormat="1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top" wrapText="1"/>
    </xf>
    <xf numFmtId="3" fontId="2" fillId="6" borderId="6" xfId="0" applyNumberFormat="1" applyFont="1" applyFill="1" applyBorder="1" applyAlignment="1">
      <alignment horizontal="center" vertical="top" wrapText="1"/>
    </xf>
    <xf numFmtId="3" fontId="2" fillId="5" borderId="2" xfId="0" applyNumberFormat="1" applyFont="1" applyFill="1" applyBorder="1" applyAlignment="1">
      <alignment horizontal="center" vertical="top" wrapText="1"/>
    </xf>
    <xf numFmtId="3" fontId="2" fillId="5" borderId="6" xfId="0" applyNumberFormat="1" applyFont="1" applyFill="1" applyBorder="1" applyAlignment="1">
      <alignment horizontal="center" vertical="top" wrapText="1"/>
    </xf>
    <xf numFmtId="3" fontId="2" fillId="10" borderId="3" xfId="0" applyNumberFormat="1" applyFont="1" applyFill="1" applyBorder="1" applyAlignment="1">
      <alignment horizontal="center" vertical="center" wrapText="1"/>
    </xf>
    <xf numFmtId="3" fontId="2" fillId="10" borderId="5" xfId="0" applyNumberFormat="1" applyFont="1" applyFill="1" applyBorder="1" applyAlignment="1">
      <alignment horizontal="center" vertical="center" wrapText="1"/>
    </xf>
    <xf numFmtId="3" fontId="2" fillId="10" borderId="2" xfId="0" applyNumberFormat="1" applyFont="1" applyFill="1" applyBorder="1" applyAlignment="1">
      <alignment horizontal="center" vertical="top" wrapText="1"/>
    </xf>
    <xf numFmtId="3" fontId="2" fillId="10" borderId="6" xfId="0" applyNumberFormat="1" applyFont="1" applyFill="1" applyBorder="1" applyAlignment="1">
      <alignment horizontal="center" vertical="top" wrapText="1"/>
    </xf>
    <xf numFmtId="3" fontId="2" fillId="2" borderId="7" xfId="0" applyNumberFormat="1" applyFont="1" applyFill="1" applyBorder="1" applyAlignment="1">
      <alignment horizontal="center" vertical="top" wrapText="1"/>
    </xf>
    <xf numFmtId="3" fontId="2" fillId="6" borderId="7" xfId="0" applyNumberFormat="1" applyFont="1" applyFill="1" applyBorder="1" applyAlignment="1">
      <alignment horizontal="center" vertical="top" wrapText="1"/>
    </xf>
    <xf numFmtId="3" fontId="2" fillId="5" borderId="7" xfId="0" applyNumberFormat="1" applyFont="1" applyFill="1" applyBorder="1" applyAlignment="1">
      <alignment horizontal="center" vertical="top" wrapText="1"/>
    </xf>
    <xf numFmtId="3" fontId="2" fillId="10" borderId="7" xfId="0" applyNumberFormat="1" applyFont="1" applyFill="1" applyBorder="1" applyAlignment="1">
      <alignment horizontal="center" vertical="top" wrapText="1"/>
    </xf>
    <xf numFmtId="3" fontId="2" fillId="7" borderId="7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top" wrapText="1"/>
    </xf>
    <xf numFmtId="3" fontId="2" fillId="10" borderId="1" xfId="0" applyNumberFormat="1" applyFont="1" applyFill="1" applyBorder="1" applyAlignment="1">
      <alignment horizontal="center" vertical="top" wrapText="1"/>
    </xf>
    <xf numFmtId="3" fontId="2" fillId="7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22" fillId="0" borderId="11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0" borderId="16" xfId="0" applyFont="1" applyBorder="1" applyAlignment="1">
      <alignment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88" fontId="10" fillId="2" borderId="39" xfId="0" applyNumberFormat="1" applyFont="1" applyFill="1" applyBorder="1" applyAlignment="1">
      <alignment horizontal="center" vertical="top" wrapText="1"/>
    </xf>
    <xf numFmtId="188" fontId="10" fillId="2" borderId="6" xfId="0" applyNumberFormat="1" applyFont="1" applyFill="1" applyBorder="1" applyAlignment="1">
      <alignment horizontal="center" vertical="top" wrapText="1"/>
    </xf>
    <xf numFmtId="188" fontId="10" fillId="2" borderId="7" xfId="0" applyNumberFormat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top" wrapText="1"/>
    </xf>
    <xf numFmtId="0" fontId="9" fillId="0" borderId="30" xfId="0" applyFont="1" applyBorder="1"/>
    <xf numFmtId="188" fontId="10" fillId="0" borderId="39" xfId="0" applyNumberFormat="1" applyFont="1" applyBorder="1" applyAlignment="1">
      <alignment horizontal="center" vertical="top" wrapText="1"/>
    </xf>
    <xf numFmtId="188" fontId="10" fillId="0" borderId="6" xfId="0" applyNumberFormat="1" applyFont="1" applyBorder="1" applyAlignment="1">
      <alignment horizontal="center" vertical="top" wrapText="1"/>
    </xf>
    <xf numFmtId="188" fontId="10" fillId="0" borderId="7" xfId="0" applyNumberFormat="1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3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10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3" fontId="3" fillId="2" borderId="2" xfId="0" applyNumberFormat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center" vertical="top" wrapText="1"/>
    </xf>
    <xf numFmtId="3" fontId="3" fillId="0" borderId="16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left" vertical="top" wrapText="1"/>
    </xf>
    <xf numFmtId="3" fontId="3" fillId="0" borderId="7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3" fontId="3" fillId="2" borderId="11" xfId="0" applyNumberFormat="1" applyFont="1" applyFill="1" applyBorder="1" applyAlignment="1">
      <alignment horizontal="center" vertical="top" wrapText="1"/>
    </xf>
    <xf numFmtId="3" fontId="3" fillId="2" borderId="34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3" fontId="9" fillId="6" borderId="2" xfId="0" applyNumberFormat="1" applyFont="1" applyFill="1" applyBorder="1" applyAlignment="1">
      <alignment horizontal="center" vertical="top" wrapText="1"/>
    </xf>
    <xf numFmtId="3" fontId="9" fillId="6" borderId="6" xfId="0" applyNumberFormat="1" applyFont="1" applyFill="1" applyBorder="1" applyAlignment="1">
      <alignment horizontal="center" vertical="top" wrapText="1"/>
    </xf>
    <xf numFmtId="3" fontId="9" fillId="6" borderId="7" xfId="0" applyNumberFormat="1" applyFont="1" applyFill="1" applyBorder="1" applyAlignment="1">
      <alignment horizontal="center" vertical="top" wrapText="1"/>
    </xf>
    <xf numFmtId="3" fontId="3" fillId="6" borderId="2" xfId="0" applyNumberFormat="1" applyFont="1" applyFill="1" applyBorder="1" applyAlignment="1">
      <alignment horizontal="center" vertical="top"/>
    </xf>
    <xf numFmtId="3" fontId="3" fillId="6" borderId="6" xfId="0" applyNumberFormat="1" applyFont="1" applyFill="1" applyBorder="1" applyAlignment="1">
      <alignment horizontal="center" vertical="top"/>
    </xf>
    <xf numFmtId="3" fontId="3" fillId="6" borderId="7" xfId="0" applyNumberFormat="1" applyFont="1" applyFill="1" applyBorder="1" applyAlignment="1">
      <alignment horizontal="center" vertical="top"/>
    </xf>
    <xf numFmtId="0" fontId="9" fillId="0" borderId="11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3" fontId="3" fillId="0" borderId="11" xfId="0" applyNumberFormat="1" applyFont="1" applyBorder="1" applyAlignment="1">
      <alignment horizontal="center" vertical="top" wrapText="1"/>
    </xf>
    <xf numFmtId="3" fontId="3" fillId="0" borderId="34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3" fontId="9" fillId="2" borderId="2" xfId="0" applyNumberFormat="1" applyFont="1" applyFill="1" applyBorder="1" applyAlignment="1">
      <alignment horizontal="center" vertical="top" wrapText="1"/>
    </xf>
    <xf numFmtId="3" fontId="9" fillId="2" borderId="6" xfId="0" applyNumberFormat="1" applyFont="1" applyFill="1" applyBorder="1" applyAlignment="1">
      <alignment horizontal="center" vertical="top" wrapText="1"/>
    </xf>
    <xf numFmtId="3" fontId="9" fillId="2" borderId="7" xfId="0" applyNumberFormat="1" applyFont="1" applyFill="1" applyBorder="1" applyAlignment="1">
      <alignment horizontal="center" vertical="top" wrapText="1"/>
    </xf>
    <xf numFmtId="3" fontId="9" fillId="2" borderId="11" xfId="0" applyNumberFormat="1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top" wrapText="1"/>
    </xf>
    <xf numFmtId="3" fontId="9" fillId="0" borderId="6" xfId="0" applyNumberFormat="1" applyFont="1" applyBorder="1" applyAlignment="1">
      <alignment horizontal="center" vertical="top" wrapText="1"/>
    </xf>
    <xf numFmtId="3" fontId="9" fillId="0" borderId="7" xfId="0" applyNumberFormat="1" applyFont="1" applyBorder="1" applyAlignment="1">
      <alignment horizontal="center" vertical="top" wrapText="1"/>
    </xf>
    <xf numFmtId="3" fontId="9" fillId="0" borderId="11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1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3" fontId="7" fillId="2" borderId="2" xfId="0" applyNumberFormat="1" applyFont="1" applyFill="1" applyBorder="1" applyAlignment="1">
      <alignment horizontal="center" vertical="top" wrapText="1"/>
    </xf>
    <xf numFmtId="3" fontId="7" fillId="2" borderId="7" xfId="0" applyNumberFormat="1" applyFont="1" applyFill="1" applyBorder="1" applyAlignment="1">
      <alignment horizontal="center" vertical="top" wrapText="1"/>
    </xf>
    <xf numFmtId="3" fontId="3" fillId="7" borderId="2" xfId="0" applyNumberFormat="1" applyFont="1" applyFill="1" applyBorder="1" applyAlignment="1">
      <alignment horizontal="center" vertical="top"/>
    </xf>
    <xf numFmtId="3" fontId="3" fillId="7" borderId="7" xfId="0" applyNumberFormat="1" applyFont="1" applyFill="1" applyBorder="1" applyAlignment="1">
      <alignment horizontal="center" vertical="top"/>
    </xf>
    <xf numFmtId="3" fontId="3" fillId="10" borderId="2" xfId="0" applyNumberFormat="1" applyFont="1" applyFill="1" applyBorder="1" applyAlignment="1">
      <alignment horizontal="center" vertical="top"/>
    </xf>
    <xf numFmtId="3" fontId="3" fillId="10" borderId="7" xfId="0" applyNumberFormat="1" applyFont="1" applyFill="1" applyBorder="1" applyAlignment="1">
      <alignment horizontal="center" vertical="top"/>
    </xf>
    <xf numFmtId="3" fontId="3" fillId="5" borderId="2" xfId="0" applyNumberFormat="1" applyFont="1" applyFill="1" applyBorder="1" applyAlignment="1">
      <alignment horizontal="center" vertical="top"/>
    </xf>
    <xf numFmtId="3" fontId="3" fillId="5" borderId="7" xfId="0" applyNumberFormat="1" applyFont="1" applyFill="1" applyBorder="1" applyAlignment="1">
      <alignment horizontal="center" vertical="top"/>
    </xf>
    <xf numFmtId="0" fontId="3" fillId="0" borderId="3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3" fontId="3" fillId="2" borderId="11" xfId="0" applyNumberFormat="1" applyFont="1" applyFill="1" applyBorder="1" applyAlignment="1">
      <alignment horizontal="center" vertical="top"/>
    </xf>
    <xf numFmtId="3" fontId="3" fillId="2" borderId="13" xfId="0" applyNumberFormat="1" applyFont="1" applyFill="1" applyBorder="1" applyAlignment="1">
      <alignment horizontal="center" vertical="top"/>
    </xf>
    <xf numFmtId="3" fontId="3" fillId="2" borderId="16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center" vertical="top"/>
    </xf>
    <xf numFmtId="3" fontId="3" fillId="0" borderId="16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3" fontId="9" fillId="10" borderId="2" xfId="0" applyNumberFormat="1" applyFont="1" applyFill="1" applyBorder="1" applyAlignment="1">
      <alignment horizontal="center" vertical="top" wrapText="1"/>
    </xf>
    <xf numFmtId="3" fontId="9" fillId="10" borderId="7" xfId="0" applyNumberFormat="1" applyFont="1" applyFill="1" applyBorder="1" applyAlignment="1">
      <alignment horizontal="center" vertical="top" wrapText="1"/>
    </xf>
    <xf numFmtId="3" fontId="9" fillId="5" borderId="2" xfId="0" applyNumberFormat="1" applyFont="1" applyFill="1" applyBorder="1" applyAlignment="1">
      <alignment horizontal="center" vertical="top" wrapText="1"/>
    </xf>
    <xf numFmtId="3" fontId="9" fillId="5" borderId="7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Border="1" applyAlignment="1">
      <alignment horizontal="center" vertical="top" wrapText="1"/>
    </xf>
    <xf numFmtId="3" fontId="7" fillId="0" borderId="7" xfId="0" applyNumberFormat="1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horizontal="center" vertical="top" wrapText="1"/>
    </xf>
    <xf numFmtId="3" fontId="8" fillId="0" borderId="7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/>
    </xf>
    <xf numFmtId="3" fontId="3" fillId="0" borderId="4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0" fontId="2" fillId="4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</cellXfs>
  <cellStyles count="8">
    <cellStyle name="Comma 2" xfId="1" xr:uid="{00000000-0005-0000-0000-000001000000}"/>
    <cellStyle name="Normal 2" xfId="2" xr:uid="{00000000-0005-0000-0000-000003000000}"/>
    <cellStyle name="Normal 2 2" xfId="4" xr:uid="{00000000-0005-0000-0000-000004000000}"/>
    <cellStyle name="Normal 31" xfId="5" xr:uid="{00000000-0005-0000-0000-000005000000}"/>
    <cellStyle name="จุลภาค" xfId="3" builtinId="3"/>
    <cellStyle name="ปกติ" xfId="0" builtinId="0"/>
    <cellStyle name="ปกติ 2 2" xfId="6" xr:uid="{00000000-0005-0000-0000-000007000000}"/>
    <cellStyle name="เปอร์เซ็นต์" xfId="7" builtinId="5"/>
  </cellStyles>
  <dxfs count="0"/>
  <tableStyles count="0" defaultTableStyle="TableStyleMedium2" defaultPivotStyle="PivotStyleLight16"/>
  <colors>
    <mruColors>
      <color rgb="FF99FF66"/>
      <color rgb="FFFF99FF"/>
      <color rgb="FFC8E8FC"/>
      <color rgb="FFFF00FF"/>
      <color rgb="FF0033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workbookViewId="0">
      <pane xSplit="2" ySplit="3" topLeftCell="C67" activePane="bottomRight" state="frozen"/>
      <selection activeCell="C81" sqref="C81"/>
      <selection pane="topRight" activeCell="C81" sqref="C81"/>
      <selection pane="bottomLeft" activeCell="C81" sqref="C81"/>
      <selection pane="bottomRight" activeCell="C76" sqref="C76"/>
    </sheetView>
  </sheetViews>
  <sheetFormatPr defaultColWidth="9" defaultRowHeight="18" x14ac:dyDescent="0.35"/>
  <cols>
    <col min="1" max="1" width="25.59765625" style="418" bestFit="1" customWidth="1"/>
    <col min="2" max="2" width="14.296875" style="418" customWidth="1"/>
    <col min="3" max="11" width="13.3984375" style="418" customWidth="1"/>
    <col min="12" max="12" width="9" style="596"/>
    <col min="13" max="16384" width="9" style="418"/>
  </cols>
  <sheetData>
    <row r="1" spans="1:12" x14ac:dyDescent="0.35">
      <c r="B1" s="601" t="s">
        <v>1083</v>
      </c>
      <c r="C1" s="603" t="s">
        <v>696</v>
      </c>
      <c r="D1" s="604"/>
      <c r="E1" s="605"/>
      <c r="F1" s="606" t="s">
        <v>697</v>
      </c>
      <c r="G1" s="607"/>
      <c r="H1" s="614" t="s">
        <v>1167</v>
      </c>
      <c r="I1" s="615"/>
      <c r="J1" s="608" t="s">
        <v>700</v>
      </c>
      <c r="K1" s="609"/>
    </row>
    <row r="2" spans="1:12" x14ac:dyDescent="0.35">
      <c r="B2" s="602"/>
      <c r="C2" s="610" t="s">
        <v>698</v>
      </c>
      <c r="D2" s="610" t="s">
        <v>695</v>
      </c>
      <c r="E2" s="610" t="s">
        <v>699</v>
      </c>
      <c r="F2" s="612" t="s">
        <v>698</v>
      </c>
      <c r="G2" s="612" t="s">
        <v>695</v>
      </c>
      <c r="H2" s="616" t="s">
        <v>698</v>
      </c>
      <c r="I2" s="616" t="s">
        <v>695</v>
      </c>
      <c r="J2" s="599" t="s">
        <v>698</v>
      </c>
      <c r="K2" s="599" t="s">
        <v>695</v>
      </c>
    </row>
    <row r="3" spans="1:12" x14ac:dyDescent="0.35">
      <c r="B3" s="602"/>
      <c r="C3" s="611"/>
      <c r="D3" s="611"/>
      <c r="E3" s="611"/>
      <c r="F3" s="613"/>
      <c r="G3" s="613"/>
      <c r="H3" s="617"/>
      <c r="I3" s="617"/>
      <c r="J3" s="600"/>
      <c r="K3" s="600"/>
    </row>
    <row r="4" spans="1:12" x14ac:dyDescent="0.35">
      <c r="A4" s="419" t="s">
        <v>1084</v>
      </c>
      <c r="B4" s="420">
        <f>'1.ยุทธ1 (รพ.กพ.)'!U15</f>
        <v>190700</v>
      </c>
      <c r="C4" s="420">
        <f>'1.ยุทธ1 (รพ.กพ.)'!V15</f>
        <v>160700</v>
      </c>
      <c r="D4" s="420">
        <f>'1.ยุทธ1 (รพ.กพ.)'!W15</f>
        <v>0</v>
      </c>
      <c r="E4" s="420">
        <f>'1.ยุทธ1 (รพ.กพ.)'!X15</f>
        <v>0</v>
      </c>
      <c r="F4" s="420">
        <f>'1.ยุทธ1 (รพ.กพ.)'!Y15</f>
        <v>0</v>
      </c>
      <c r="G4" s="420">
        <f>'1.ยุทธ1 (รพ.กพ.)'!Z15</f>
        <v>0</v>
      </c>
      <c r="H4" s="420">
        <f>'1.ยุทธ1 (รพ.กพ.)'!AA15</f>
        <v>0</v>
      </c>
      <c r="I4" s="420">
        <f>'1.ยุทธ1 (รพ.กพ.)'!AB15</f>
        <v>0</v>
      </c>
      <c r="J4" s="420">
        <f>'1.ยุทธ1 (รพ.กพ.)'!AC15</f>
        <v>30000</v>
      </c>
      <c r="K4" s="420">
        <f>'1.ยุทธ1 (รพ.กพ.)'!AD15</f>
        <v>0</v>
      </c>
      <c r="L4" s="596">
        <f>B4-'1.ยุทธ1 (รพ.กพ.)'!U16</f>
        <v>0</v>
      </c>
    </row>
    <row r="5" spans="1:12" x14ac:dyDescent="0.35">
      <c r="A5" s="419" t="s">
        <v>1085</v>
      </c>
      <c r="B5" s="420">
        <f>'2.ยุทธ2 (รพ.กพ.)'!U12</f>
        <v>83000</v>
      </c>
      <c r="C5" s="420">
        <f>'2.ยุทธ2 (รพ.กพ.)'!V12</f>
        <v>83000</v>
      </c>
      <c r="D5" s="420">
        <f>'2.ยุทธ2 (รพ.กพ.)'!W12</f>
        <v>0</v>
      </c>
      <c r="E5" s="420">
        <f>'2.ยุทธ2 (รพ.กพ.)'!X12</f>
        <v>0</v>
      </c>
      <c r="F5" s="420">
        <f>'2.ยุทธ2 (รพ.กพ.)'!Y12</f>
        <v>0</v>
      </c>
      <c r="G5" s="420">
        <f>'2.ยุทธ2 (รพ.กพ.)'!Z12</f>
        <v>0</v>
      </c>
      <c r="H5" s="420">
        <f>'2.ยุทธ2 (รพ.กพ.)'!AA12</f>
        <v>0</v>
      </c>
      <c r="I5" s="420">
        <f>'2.ยุทธ2 (รพ.กพ.)'!AB12</f>
        <v>0</v>
      </c>
      <c r="J5" s="420">
        <f>'2.ยุทธ2 (รพ.กพ.)'!AC12</f>
        <v>0</v>
      </c>
      <c r="K5" s="420">
        <f>'2.ยุทธ2 (รพ.กพ.)'!AD12</f>
        <v>0</v>
      </c>
      <c r="L5" s="596">
        <f>B5-'2.ยุทธ2 (รพ.กพ.)'!U12</f>
        <v>0</v>
      </c>
    </row>
    <row r="6" spans="1:12" x14ac:dyDescent="0.35">
      <c r="A6" s="419" t="s">
        <v>1086</v>
      </c>
      <c r="B6" s="420">
        <f>'3.ยุทธ3 (รพ.กพ.)'!U75</f>
        <v>3261988</v>
      </c>
      <c r="C6" s="420">
        <f>'3.ยุทธ3 (รพ.กพ.)'!V75</f>
        <v>662700</v>
      </c>
      <c r="D6" s="420">
        <f>'3.ยุทธ3 (รพ.กพ.)'!W75</f>
        <v>0</v>
      </c>
      <c r="E6" s="420">
        <f>'3.ยุทธ3 (รพ.กพ.)'!X75</f>
        <v>2479288</v>
      </c>
      <c r="F6" s="420">
        <f>'3.ยุทธ3 (รพ.กพ.)'!Y75</f>
        <v>0</v>
      </c>
      <c r="G6" s="420">
        <f>'3.ยุทธ3 (รพ.กพ.)'!Z75</f>
        <v>0</v>
      </c>
      <c r="H6" s="420">
        <f>'3.ยุทธ3 (รพ.กพ.)'!AA75</f>
        <v>0</v>
      </c>
      <c r="I6" s="420">
        <f>'3.ยุทธ3 (รพ.กพ.)'!AB75</f>
        <v>0</v>
      </c>
      <c r="J6" s="420">
        <f>'3.ยุทธ3 (รพ.กพ.)'!AC75</f>
        <v>120000</v>
      </c>
      <c r="K6" s="420">
        <f>'3.ยุทธ3 (รพ.กพ.)'!AD75</f>
        <v>0</v>
      </c>
      <c r="L6" s="596">
        <f>B6-'3.ยุทธ3 (รพ.กพ.)'!U75</f>
        <v>0</v>
      </c>
    </row>
    <row r="7" spans="1:12" x14ac:dyDescent="0.35">
      <c r="A7" s="419" t="s">
        <v>1087</v>
      </c>
      <c r="B7" s="420">
        <f>'4.ยุทธ4 (รพ.กพ.)'!U14</f>
        <v>0</v>
      </c>
      <c r="C7" s="420">
        <f>'4.ยุทธ4 (รพ.กพ.)'!V14</f>
        <v>0</v>
      </c>
      <c r="D7" s="420">
        <f>'4.ยุทธ4 (รพ.กพ.)'!W14</f>
        <v>0</v>
      </c>
      <c r="E7" s="420">
        <f>'4.ยุทธ4 (รพ.กพ.)'!X14</f>
        <v>0</v>
      </c>
      <c r="F7" s="420">
        <f>'4.ยุทธ4 (รพ.กพ.)'!Y14</f>
        <v>0</v>
      </c>
      <c r="G7" s="420">
        <f>'4.ยุทธ4 (รพ.กพ.)'!Z14</f>
        <v>0</v>
      </c>
      <c r="H7" s="420">
        <f>'4.ยุทธ4 (รพ.กพ.)'!AA14</f>
        <v>0</v>
      </c>
      <c r="I7" s="420">
        <f>'4.ยุทธ4 (รพ.กพ.)'!AB14</f>
        <v>0</v>
      </c>
      <c r="J7" s="420">
        <f>'4.ยุทธ4 (รพ.กพ.)'!AC14</f>
        <v>0</v>
      </c>
      <c r="K7" s="420">
        <f>'4.ยุทธ4 (รพ.กพ.)'!AD14</f>
        <v>0</v>
      </c>
      <c r="L7" s="596">
        <f>B7-'4.ยุทธ4 (รพ.กพ.)'!U14</f>
        <v>0</v>
      </c>
    </row>
    <row r="8" spans="1:12" x14ac:dyDescent="0.35">
      <c r="A8" s="419" t="s">
        <v>1088</v>
      </c>
      <c r="B8" s="420">
        <f>'5.ยุทธ5 (รพ.กพ.)'!U12</f>
        <v>102000</v>
      </c>
      <c r="C8" s="420">
        <f>'5.ยุทธ5 (รพ.กพ.)'!V12</f>
        <v>102000</v>
      </c>
      <c r="D8" s="420">
        <f>'5.ยุทธ5 (รพ.กพ.)'!W12</f>
        <v>0</v>
      </c>
      <c r="E8" s="420">
        <f>'5.ยุทธ5 (รพ.กพ.)'!X12</f>
        <v>0</v>
      </c>
      <c r="F8" s="420">
        <f>'5.ยุทธ5 (รพ.กพ.)'!Y12</f>
        <v>0</v>
      </c>
      <c r="G8" s="420">
        <f>'5.ยุทธ5 (รพ.กพ.)'!Z12</f>
        <v>0</v>
      </c>
      <c r="H8" s="420">
        <f>'5.ยุทธ5 (รพ.กพ.)'!AA12</f>
        <v>0</v>
      </c>
      <c r="I8" s="420">
        <f>'5.ยุทธ5 (รพ.กพ.)'!AB12</f>
        <v>0</v>
      </c>
      <c r="J8" s="420">
        <f>'5.ยุทธ5 (รพ.กพ.)'!AC12</f>
        <v>0</v>
      </c>
      <c r="K8" s="420">
        <f>'5.ยุทธ5 (รพ.กพ.)'!AD12</f>
        <v>0</v>
      </c>
      <c r="L8" s="596">
        <f>B8-'5.ยุทธ5 (รพ.กพ.)'!U12</f>
        <v>0</v>
      </c>
    </row>
    <row r="9" spans="1:12" x14ac:dyDescent="0.35">
      <c r="A9" s="419" t="s">
        <v>1089</v>
      </c>
      <c r="B9" s="420">
        <f>'6.ยุทธ6 (รพ.กพ.)'!U12</f>
        <v>13210</v>
      </c>
      <c r="C9" s="420">
        <f>'6.ยุทธ6 (รพ.กพ.)'!V12</f>
        <v>13210</v>
      </c>
      <c r="D9" s="420">
        <f>'6.ยุทธ6 (รพ.กพ.)'!W12</f>
        <v>0</v>
      </c>
      <c r="E9" s="420">
        <f>'6.ยุทธ6 (รพ.กพ.)'!X12</f>
        <v>0</v>
      </c>
      <c r="F9" s="420">
        <f>'6.ยุทธ6 (รพ.กพ.)'!Y12</f>
        <v>0</v>
      </c>
      <c r="G9" s="420">
        <f>'6.ยุทธ6 (รพ.กพ.)'!Z12</f>
        <v>0</v>
      </c>
      <c r="H9" s="420">
        <f>'6.ยุทธ6 (รพ.กพ.)'!AA12</f>
        <v>0</v>
      </c>
      <c r="I9" s="420">
        <f>'6.ยุทธ6 (รพ.กพ.)'!AB12</f>
        <v>0</v>
      </c>
      <c r="J9" s="420">
        <f>'6.ยุทธ6 (รพ.กพ.)'!AC12</f>
        <v>0</v>
      </c>
      <c r="K9" s="420">
        <f>'6.ยุทธ6 (รพ.กพ.)'!AD12</f>
        <v>0</v>
      </c>
      <c r="L9" s="596">
        <f>B9-'6.ยุทธ6 (รพ.กพ.)'!U12</f>
        <v>0</v>
      </c>
    </row>
    <row r="10" spans="1:12" x14ac:dyDescent="0.35">
      <c r="A10" s="419" t="s">
        <v>1091</v>
      </c>
      <c r="B10" s="420">
        <f>' 7.KPI หลัก 1 มารดา'!U13</f>
        <v>166400</v>
      </c>
      <c r="C10" s="420">
        <f>' 7.KPI หลัก 1 มารดา'!V13</f>
        <v>0</v>
      </c>
      <c r="D10" s="420">
        <f>' 7.KPI หลัก 1 มารดา'!W13</f>
        <v>0</v>
      </c>
      <c r="E10" s="420">
        <f>' 7.KPI หลัก 1 มารดา'!X13</f>
        <v>0</v>
      </c>
      <c r="F10" s="420">
        <f>' 7.KPI หลัก 1 มารดา'!Y13</f>
        <v>100000</v>
      </c>
      <c r="G10" s="420">
        <f>' 7.KPI หลัก 1 มารดา'!Z13</f>
        <v>0</v>
      </c>
      <c r="H10" s="420">
        <f>' 7.KPI หลัก 1 มารดา'!AA13</f>
        <v>66400</v>
      </c>
      <c r="I10" s="420">
        <f>' 7.KPI หลัก 1 มารดา'!AB13</f>
        <v>0</v>
      </c>
      <c r="J10" s="420">
        <f>' 7.KPI หลัก 1 มารดา'!AC13</f>
        <v>0</v>
      </c>
      <c r="K10" s="420">
        <f>' 7.KPI หลัก 1 มารดา'!AD13</f>
        <v>0</v>
      </c>
      <c r="L10" s="596">
        <f>B10-' 7.KPI หลัก 1 มารดา'!U13</f>
        <v>0</v>
      </c>
    </row>
    <row r="11" spans="1:12" x14ac:dyDescent="0.35">
      <c r="A11" s="419" t="s">
        <v>1090</v>
      </c>
      <c r="B11" s="420">
        <f>'8.KPI หลัก 2-3 เด็ก-พัฒนาการ'!U19</f>
        <v>637500</v>
      </c>
      <c r="C11" s="420">
        <f>'8.KPI หลัก 2-3 เด็ก-พัฒนาการ'!V19</f>
        <v>0</v>
      </c>
      <c r="D11" s="420">
        <f>'8.KPI หลัก 2-3 เด็ก-พัฒนาการ'!W19</f>
        <v>0</v>
      </c>
      <c r="E11" s="420">
        <f>'8.KPI หลัก 2-3 เด็ก-พัฒนาการ'!X19</f>
        <v>0</v>
      </c>
      <c r="F11" s="420">
        <f>'8.KPI หลัก 2-3 เด็ก-พัฒนาการ'!Y19</f>
        <v>18000</v>
      </c>
      <c r="G11" s="420">
        <f>'8.KPI หลัก 2-3 เด็ก-พัฒนาการ'!Z19</f>
        <v>303750</v>
      </c>
      <c r="H11" s="420">
        <f>'8.KPI หลัก 2-3 เด็ก-พัฒนาการ'!AA19</f>
        <v>85250</v>
      </c>
      <c r="I11" s="420">
        <f>'8.KPI หลัก 2-3 เด็ก-พัฒนาการ'!AB19</f>
        <v>0</v>
      </c>
      <c r="J11" s="420">
        <f>'8.KPI หลัก 2-3 เด็ก-พัฒนาการ'!AC19</f>
        <v>230500</v>
      </c>
      <c r="K11" s="420">
        <f>'8.KPI หลัก 2-3 เด็ก-พัฒนาการ'!AD19</f>
        <v>0</v>
      </c>
      <c r="L11" s="596">
        <f>B11-'8.KPI หลัก 2-3 เด็ก-พัฒนาการ'!U20</f>
        <v>0</v>
      </c>
    </row>
    <row r="12" spans="1:12" x14ac:dyDescent="0.35">
      <c r="A12" s="419" t="s">
        <v>1092</v>
      </c>
      <c r="B12" s="420">
        <f>'9.(สสจ.) เด็ก-โภชนาการ'!U11</f>
        <v>175000</v>
      </c>
      <c r="C12" s="420">
        <f>'9.(สสจ.) เด็ก-โภชนาการ'!V11</f>
        <v>0</v>
      </c>
      <c r="D12" s="420">
        <f>'9.(สสจ.) เด็ก-โภชนาการ'!W11</f>
        <v>0</v>
      </c>
      <c r="E12" s="420">
        <f>'9.(สสจ.) เด็ก-โภชนาการ'!X11</f>
        <v>0</v>
      </c>
      <c r="F12" s="420">
        <f>'9.(สสจ.) เด็ก-โภชนาการ'!Y11</f>
        <v>150000</v>
      </c>
      <c r="G12" s="420">
        <f>'9.(สสจ.) เด็ก-โภชนาการ'!Z11</f>
        <v>0</v>
      </c>
      <c r="H12" s="420">
        <f>'9.(สสจ.) เด็ก-โภชนาการ'!AA11</f>
        <v>25000</v>
      </c>
      <c r="I12" s="420">
        <f>'9.(สสจ.) เด็ก-โภชนาการ'!AB11</f>
        <v>0</v>
      </c>
      <c r="J12" s="420">
        <f>'9.(สสจ.) เด็ก-โภชนาการ'!AC11</f>
        <v>0</v>
      </c>
      <c r="K12" s="420">
        <f>'9.(สสจ.) เด็ก-โภชนาการ'!AD11</f>
        <v>0</v>
      </c>
      <c r="L12" s="596">
        <f>B12-'9.(สสจ.) เด็ก-โภชนาการ'!U12</f>
        <v>0</v>
      </c>
    </row>
    <row r="13" spans="1:12" x14ac:dyDescent="0.35">
      <c r="A13" s="419" t="s">
        <v>1093</v>
      </c>
      <c r="B13" s="420">
        <f>'10.(สสจ.) เด็ก-สุขภาพช่องปาก'!U27</f>
        <v>418810</v>
      </c>
      <c r="C13" s="420">
        <f>'10.(สสจ.) เด็ก-สุขภาพช่องปาก'!V27</f>
        <v>0</v>
      </c>
      <c r="D13" s="420">
        <f>'10.(สสจ.) เด็ก-สุขภาพช่องปาก'!W27</f>
        <v>0</v>
      </c>
      <c r="E13" s="420">
        <f>'10.(สสจ.) เด็ก-สุขภาพช่องปาก'!X27</f>
        <v>0</v>
      </c>
      <c r="F13" s="420">
        <f>'10.(สสจ.) เด็ก-สุขภาพช่องปาก'!Y27</f>
        <v>0</v>
      </c>
      <c r="G13" s="420">
        <f>'10.(สสจ.) เด็ก-สุขภาพช่องปาก'!Z27</f>
        <v>270000</v>
      </c>
      <c r="H13" s="420">
        <f>'10.(สสจ.) เด็ก-สุขภาพช่องปาก'!AA27</f>
        <v>0</v>
      </c>
      <c r="I13" s="420">
        <f>'10.(สสจ.) เด็ก-สุขภาพช่องปาก'!AB27</f>
        <v>148810</v>
      </c>
      <c r="J13" s="420">
        <f>'10.(สสจ.) เด็ก-สุขภาพช่องปาก'!AC27</f>
        <v>0</v>
      </c>
      <c r="K13" s="420">
        <f>'10.(สสจ.) เด็ก-สุขภาพช่องปาก'!AD27</f>
        <v>0</v>
      </c>
      <c r="L13" s="596">
        <f>B13-'10.(สสจ.) เด็ก-สุขภาพช่องปาก'!U28</f>
        <v>0</v>
      </c>
    </row>
    <row r="14" spans="1:12" x14ac:dyDescent="0.35">
      <c r="A14" s="419" t="s">
        <v>1094</v>
      </c>
      <c r="B14" s="420">
        <f>'11KPI หลัก 4 คลอดมีชีพในวัยรุ่น'!U13</f>
        <v>300000</v>
      </c>
      <c r="C14" s="420">
        <f>'11KPI หลัก 4 คลอดมีชีพในวัยรุ่น'!V13</f>
        <v>0</v>
      </c>
      <c r="D14" s="420">
        <f>'11KPI หลัก 4 คลอดมีชีพในวัยรุ่น'!W13</f>
        <v>0</v>
      </c>
      <c r="E14" s="420">
        <f>'11KPI หลัก 4 คลอดมีชีพในวัยรุ่น'!X13</f>
        <v>0</v>
      </c>
      <c r="F14" s="420">
        <f>'11KPI หลัก 4 คลอดมีชีพในวัยรุ่น'!Y13</f>
        <v>200000</v>
      </c>
      <c r="G14" s="420">
        <f>'11KPI หลัก 4 คลอดมีชีพในวัยรุ่น'!Z13</f>
        <v>100000</v>
      </c>
      <c r="H14" s="420">
        <f>'11KPI หลัก 4 คลอดมีชีพในวัยรุ่น'!AA13</f>
        <v>0</v>
      </c>
      <c r="I14" s="420">
        <f>'11KPI หลัก 4 คลอดมีชีพในวัยรุ่น'!AB13</f>
        <v>0</v>
      </c>
      <c r="J14" s="420">
        <f>'11KPI หลัก 4 คลอดมีชีพในวัยรุ่น'!AC13</f>
        <v>0</v>
      </c>
      <c r="K14" s="420">
        <f>'11KPI หลัก 4 คลอดมีชีพในวัยรุ่น'!AD13</f>
        <v>0</v>
      </c>
      <c r="L14" s="596">
        <f>B14-'11KPI หลัก 4 คลอดมีชีพในวัยรุ่น'!U14</f>
        <v>0</v>
      </c>
    </row>
    <row r="15" spans="1:12" x14ac:dyDescent="0.35">
      <c r="A15" s="419" t="s">
        <v>1095</v>
      </c>
      <c r="B15" s="420">
        <f>'12KPI5 6 7ผู้สูงอายุคัดกรองดูแล'!U21</f>
        <v>479655</v>
      </c>
      <c r="C15" s="420">
        <f>'12KPI5 6 7ผู้สูงอายุคัดกรองดูแล'!V21</f>
        <v>0</v>
      </c>
      <c r="D15" s="420">
        <f>'12KPI5 6 7ผู้สูงอายุคัดกรองดูแล'!W21</f>
        <v>0</v>
      </c>
      <c r="E15" s="420">
        <f>'12KPI5 6 7ผู้สูงอายุคัดกรองดูแล'!X21</f>
        <v>0</v>
      </c>
      <c r="F15" s="420">
        <f>'12KPI5 6 7ผู้สูงอายุคัดกรองดูแล'!Y21</f>
        <v>306360</v>
      </c>
      <c r="G15" s="420">
        <f>'12KPI5 6 7ผู้สูงอายุคัดกรองดูแล'!Z21</f>
        <v>0</v>
      </c>
      <c r="H15" s="420">
        <f>'12KPI5 6 7ผู้สูงอายุคัดกรองดูแล'!AA21</f>
        <v>173295</v>
      </c>
      <c r="I15" s="420">
        <f>'12KPI5 6 7ผู้สูงอายุคัดกรองดูแล'!AB21</f>
        <v>0</v>
      </c>
      <c r="J15" s="420">
        <f>'12KPI5 6 7ผู้สูงอายุคัดกรองดูแล'!AC21</f>
        <v>0</v>
      </c>
      <c r="K15" s="420">
        <f>'12KPI5 6 7ผู้สูงอายุคัดกรองดูแล'!AD21</f>
        <v>0</v>
      </c>
      <c r="L15" s="596">
        <f>B15-'12KPI5 6 7ผู้สูงอายุคัดกรองดูแล'!U22</f>
        <v>0</v>
      </c>
    </row>
    <row r="16" spans="1:12" x14ac:dyDescent="0.35">
      <c r="A16" s="419" t="s">
        <v>1096</v>
      </c>
      <c r="B16" s="420">
        <f>'13(สสจ.) ผู้สูงอายุ-ช่องปาก'!U11</f>
        <v>0</v>
      </c>
      <c r="C16" s="420">
        <f>'13(สสจ.) ผู้สูงอายุ-ช่องปาก'!V11</f>
        <v>0</v>
      </c>
      <c r="D16" s="420">
        <f>'13(สสจ.) ผู้สูงอายุ-ช่องปาก'!W11</f>
        <v>0</v>
      </c>
      <c r="E16" s="420">
        <f>'13(สสจ.) ผู้สูงอายุ-ช่องปาก'!X11</f>
        <v>0</v>
      </c>
      <c r="F16" s="420">
        <f>'13(สสจ.) ผู้สูงอายุ-ช่องปาก'!Y11</f>
        <v>0</v>
      </c>
      <c r="G16" s="420">
        <f>'13(สสจ.) ผู้สูงอายุ-ช่องปาก'!Z11</f>
        <v>0</v>
      </c>
      <c r="H16" s="420">
        <f>'13(สสจ.) ผู้สูงอายุ-ช่องปาก'!AA11</f>
        <v>0</v>
      </c>
      <c r="I16" s="420">
        <f>'13(สสจ.) ผู้สูงอายุ-ช่องปาก'!AB11</f>
        <v>0</v>
      </c>
      <c r="J16" s="420">
        <f>'13(สสจ.) ผู้สูงอายุ-ช่องปาก'!AC11</f>
        <v>0</v>
      </c>
      <c r="K16" s="420">
        <f>'13(สสจ.) ผู้สูงอายุ-ช่องปาก'!AD11</f>
        <v>0</v>
      </c>
      <c r="L16" s="596">
        <f>B16-'13(สสจ.) ผู้สูงอายุ-ช่องปาก'!U11</f>
        <v>0</v>
      </c>
    </row>
    <row r="17" spans="1:12" x14ac:dyDescent="0.35">
      <c r="A17" s="419" t="s">
        <v>1097</v>
      </c>
      <c r="B17" s="420">
        <f>'14(สสจ.) ผู้สูงอายุ-ต้อกระจก'!U10</f>
        <v>0</v>
      </c>
      <c r="C17" s="420">
        <f>'14(สสจ.) ผู้สูงอายุ-ต้อกระจก'!V10</f>
        <v>0</v>
      </c>
      <c r="D17" s="420">
        <f>'14(สสจ.) ผู้สูงอายุ-ต้อกระจก'!W10</f>
        <v>0</v>
      </c>
      <c r="E17" s="420">
        <f>'14(สสจ.) ผู้สูงอายุ-ต้อกระจก'!X10</f>
        <v>0</v>
      </c>
      <c r="F17" s="420">
        <f>'14(สสจ.) ผู้สูงอายุ-ต้อกระจก'!Y10</f>
        <v>0</v>
      </c>
      <c r="G17" s="420">
        <f>'14(สสจ.) ผู้สูงอายุ-ต้อกระจก'!Z10</f>
        <v>0</v>
      </c>
      <c r="H17" s="420">
        <f>'14(สสจ.) ผู้สูงอายุ-ต้อกระจก'!AA10</f>
        <v>0</v>
      </c>
      <c r="I17" s="420">
        <f>'14(สสจ.) ผู้สูงอายุ-ต้อกระจก'!AB10</f>
        <v>0</v>
      </c>
      <c r="J17" s="420">
        <f>'14(สสจ.) ผู้สูงอายุ-ต้อกระจก'!AC10</f>
        <v>0</v>
      </c>
      <c r="K17" s="420">
        <f>'14(สสจ.) ผู้สูงอายุ-ต้อกระจก'!AD10</f>
        <v>0</v>
      </c>
      <c r="L17" s="596">
        <f>B17-'14(สสจ.) ผู้สูงอายุ-ต้อกระจก'!U10</f>
        <v>0</v>
      </c>
    </row>
    <row r="18" spans="1:12" x14ac:dyDescent="0.35">
      <c r="A18" s="419" t="s">
        <v>1098</v>
      </c>
      <c r="B18" s="420">
        <f>'15(สสจ)ทุกกลุ่มวัย-ช่องปาก'!U11</f>
        <v>0</v>
      </c>
      <c r="C18" s="420">
        <f>'15(สสจ)ทุกกลุ่มวัย-ช่องปาก'!V11</f>
        <v>0</v>
      </c>
      <c r="D18" s="420">
        <f>'15(สสจ)ทุกกลุ่มวัย-ช่องปาก'!W11</f>
        <v>0</v>
      </c>
      <c r="E18" s="420">
        <f>'15(สสจ)ทุกกลุ่มวัย-ช่องปาก'!X11</f>
        <v>0</v>
      </c>
      <c r="F18" s="420">
        <f>'15(สสจ)ทุกกลุ่มวัย-ช่องปาก'!Y11</f>
        <v>0</v>
      </c>
      <c r="G18" s="420">
        <f>'15(สสจ)ทุกกลุ่มวัย-ช่องปาก'!Z11</f>
        <v>0</v>
      </c>
      <c r="H18" s="420">
        <f>'15(สสจ)ทุกกลุ่มวัย-ช่องปาก'!AA11</f>
        <v>0</v>
      </c>
      <c r="I18" s="420">
        <f>'15(สสจ)ทุกกลุ่มวัย-ช่องปาก'!AB11</f>
        <v>0</v>
      </c>
      <c r="J18" s="420">
        <f>'15(สสจ)ทุกกลุ่มวัย-ช่องปาก'!AC11</f>
        <v>0</v>
      </c>
      <c r="K18" s="420">
        <f>'15(สสจ)ทุกกลุ่มวัย-ช่องปาก'!AD11</f>
        <v>0</v>
      </c>
      <c r="L18" s="596">
        <f>B18-'15(สสจ)ทุกกลุ่มวัย-ช่องปาก'!U11</f>
        <v>0</v>
      </c>
    </row>
    <row r="19" spans="1:12" x14ac:dyDescent="0.35">
      <c r="A19" s="419" t="s">
        <v>1099</v>
      </c>
      <c r="B19" s="420">
        <f>'16KPI หลัก 8 ปชก.มีความรู้'!U12</f>
        <v>355000</v>
      </c>
      <c r="C19" s="420">
        <f>'16KPI หลัก 8 ปชก.มีความรู้'!V12</f>
        <v>0</v>
      </c>
      <c r="D19" s="420">
        <f>'16KPI หลัก 8 ปชก.มีความรู้'!W12</f>
        <v>0</v>
      </c>
      <c r="E19" s="420">
        <f>'16KPI หลัก 8 ปชก.มีความรู้'!X12</f>
        <v>0</v>
      </c>
      <c r="F19" s="420">
        <f>'16KPI หลัก 8 ปชก.มีความรู้'!Y12</f>
        <v>355000</v>
      </c>
      <c r="G19" s="420">
        <f>'16KPI หลัก 8 ปชก.มีความรู้'!Z12</f>
        <v>0</v>
      </c>
      <c r="H19" s="420">
        <f>'16KPI หลัก 8 ปชก.มีความรู้'!AA12</f>
        <v>0</v>
      </c>
      <c r="I19" s="420">
        <f>'16KPI หลัก 8 ปชก.มีความรู้'!AB12</f>
        <v>0</v>
      </c>
      <c r="J19" s="420">
        <f>'16KPI หลัก 8 ปชก.มีความรู้'!AC12</f>
        <v>0</v>
      </c>
      <c r="K19" s="420">
        <f>'16KPI หลัก 8 ปชก.มีความรู้'!AD12</f>
        <v>0</v>
      </c>
      <c r="L19" s="596">
        <f>B19-'16KPI หลัก 8 ปชก.มีความรู้'!U13</f>
        <v>0</v>
      </c>
    </row>
    <row r="20" spans="1:12" x14ac:dyDescent="0.35">
      <c r="A20" s="419" t="s">
        <v>1100</v>
      </c>
      <c r="B20" s="420">
        <f>'17 KPI หลัก 9 พชอ'!U10</f>
        <v>0</v>
      </c>
      <c r="C20" s="420">
        <f>'17 KPI หลัก 9 พชอ'!V10</f>
        <v>0</v>
      </c>
      <c r="D20" s="420">
        <f>'17 KPI หลัก 9 พชอ'!W10</f>
        <v>0</v>
      </c>
      <c r="E20" s="420">
        <f>'17 KPI หลัก 9 พชอ'!X10</f>
        <v>0</v>
      </c>
      <c r="F20" s="420">
        <f>'17 KPI หลัก 9 พชอ'!Y10</f>
        <v>0</v>
      </c>
      <c r="G20" s="420">
        <f>'17 KPI หลัก 9 พชอ'!Z10</f>
        <v>0</v>
      </c>
      <c r="H20" s="420">
        <f>'17 KPI หลัก 9 พชอ'!AA10</f>
        <v>0</v>
      </c>
      <c r="I20" s="420">
        <f>'17 KPI หลัก 9 พชอ'!AB10</f>
        <v>0</v>
      </c>
      <c r="J20" s="420">
        <f>'17 KPI หลัก 9 พชอ'!AC10</f>
        <v>0</v>
      </c>
      <c r="K20" s="420">
        <f>'17 KPI หลัก 9 พชอ'!AD10</f>
        <v>0</v>
      </c>
      <c r="L20" s="596">
        <f>B20-'17 KPI หลัก 9 พชอ'!U10</f>
        <v>0</v>
      </c>
    </row>
    <row r="21" spans="1:12" x14ac:dyDescent="0.35">
      <c r="A21" s="419" t="s">
        <v>1101</v>
      </c>
      <c r="B21" s="420">
        <f>'18KPI หลัก10 จัดการภัยทางสา"สุข'!U31</f>
        <v>1128401</v>
      </c>
      <c r="C21" s="420">
        <f>'18KPI หลัก10 จัดการภัยทางสา"สุข'!V31</f>
        <v>0</v>
      </c>
      <c r="D21" s="420">
        <f>'18KPI หลัก10 จัดการภัยทางสา"สุข'!W31</f>
        <v>0</v>
      </c>
      <c r="E21" s="420">
        <f>'18KPI หลัก10 จัดการภัยทางสา"สุข'!X31</f>
        <v>0</v>
      </c>
      <c r="F21" s="420">
        <f>'18KPI หลัก10 จัดการภัยทางสา"สุข'!Y31</f>
        <v>100000</v>
      </c>
      <c r="G21" s="420">
        <f>'18KPI หลัก10 จัดการภัยทางสา"สุข'!Z31</f>
        <v>647000</v>
      </c>
      <c r="H21" s="420">
        <f>'18KPI หลัก10 จัดการภัยทางสา"สุข'!AA31</f>
        <v>381401</v>
      </c>
      <c r="I21" s="420">
        <f>'18KPI หลัก10 จัดการภัยทางสา"สุข'!AB31</f>
        <v>0</v>
      </c>
      <c r="J21" s="420">
        <f>'18KPI หลัก10 จัดการภัยทางสา"สุข'!AC31</f>
        <v>0</v>
      </c>
      <c r="K21" s="420">
        <f>'18KPI หลัก10 จัดการภัยทางสา"สุข'!AD31</f>
        <v>0</v>
      </c>
      <c r="L21" s="596">
        <f>B21-'18KPI หลัก10 จัดการภัยทางสา"สุข'!U32</f>
        <v>0</v>
      </c>
    </row>
    <row r="22" spans="1:12" x14ac:dyDescent="0.35">
      <c r="A22" s="419" t="s">
        <v>1102</v>
      </c>
      <c r="B22" s="420">
        <f>'19KPI หลัก 11+สสจ.3 เบาหวาน'!U41</f>
        <v>732080</v>
      </c>
      <c r="C22" s="420">
        <f>'19KPI หลัก 11+สสจ.3 เบาหวาน'!V41</f>
        <v>0</v>
      </c>
      <c r="D22" s="420">
        <f>'19KPI หลัก 11+สสจ.3 เบาหวาน'!W41</f>
        <v>0</v>
      </c>
      <c r="E22" s="420">
        <f>'19KPI หลัก 11+สสจ.3 เบาหวาน'!X41</f>
        <v>0</v>
      </c>
      <c r="F22" s="420">
        <f>'19KPI หลัก 11+สสจ.3 เบาหวาน'!Y41</f>
        <v>0</v>
      </c>
      <c r="G22" s="420">
        <f>'19KPI หลัก 11+สสจ.3 เบาหวาน'!Z41</f>
        <v>120000</v>
      </c>
      <c r="H22" s="420">
        <f>'19KPI หลัก 11+สสจ.3 เบาหวาน'!AA41</f>
        <v>612080</v>
      </c>
      <c r="I22" s="420">
        <f>'19KPI หลัก 11+สสจ.3 เบาหวาน'!AB41</f>
        <v>0</v>
      </c>
      <c r="J22" s="420">
        <f>'19KPI หลัก 11+สสจ.3 เบาหวาน'!AC41</f>
        <v>0</v>
      </c>
      <c r="K22" s="420">
        <f>'19KPI หลัก 11+สสจ.3 เบาหวาน'!AD41</f>
        <v>0</v>
      </c>
      <c r="L22" s="596">
        <f>B22-'19KPI หลัก 11+สสจ.3 เบาหวาน'!U42</f>
        <v>0</v>
      </c>
    </row>
    <row r="23" spans="1:12" x14ac:dyDescent="0.35">
      <c r="A23" s="419" t="s">
        <v>1103</v>
      </c>
      <c r="B23" s="420">
        <f>'20(สสจ.3)ความดันสูง'!U11</f>
        <v>0</v>
      </c>
      <c r="C23" s="420">
        <f>'20(สสจ.3)ความดันสูง'!V11</f>
        <v>0</v>
      </c>
      <c r="D23" s="420">
        <f>'20(สสจ.3)ความดันสูง'!W11</f>
        <v>0</v>
      </c>
      <c r="E23" s="420">
        <f>'20(สสจ.3)ความดันสูง'!X11</f>
        <v>0</v>
      </c>
      <c r="F23" s="420">
        <f>'20(สสจ.3)ความดันสูง'!Y11</f>
        <v>0</v>
      </c>
      <c r="G23" s="420">
        <f>'20(สสจ.3)ความดันสูง'!Z11</f>
        <v>0</v>
      </c>
      <c r="H23" s="420">
        <f>'20(สสจ.3)ความดันสูง'!AA11</f>
        <v>0</v>
      </c>
      <c r="I23" s="420">
        <f>'20(สสจ.3)ความดันสูง'!AB11</f>
        <v>0</v>
      </c>
      <c r="J23" s="420">
        <f>'20(สสจ.3)ความดันสูง'!AC11</f>
        <v>0</v>
      </c>
      <c r="K23" s="420">
        <f>'20(สสจ.3)ความดันสูง'!AD11</f>
        <v>0</v>
      </c>
      <c r="L23" s="596">
        <f>B23-'20(สสจ.3)ความดันสูง'!U11</f>
        <v>0</v>
      </c>
    </row>
    <row r="24" spans="1:12" x14ac:dyDescent="0.35">
      <c r="A24" s="419" t="s">
        <v>1104</v>
      </c>
      <c r="B24" s="420">
        <f>'21KPI หลัก 12 โรคจากการทำงาน'!U11</f>
        <v>131700</v>
      </c>
      <c r="C24" s="420">
        <f>'21KPI หลัก 12 โรคจากการทำงาน'!V11</f>
        <v>0</v>
      </c>
      <c r="D24" s="420">
        <f>'21KPI หลัก 12 โรคจากการทำงาน'!W11</f>
        <v>60000</v>
      </c>
      <c r="E24" s="420">
        <f>'21KPI หลัก 12 โรคจากการทำงาน'!X11</f>
        <v>0</v>
      </c>
      <c r="F24" s="420">
        <f>'21KPI หลัก 12 โรคจากการทำงาน'!Y11</f>
        <v>0</v>
      </c>
      <c r="G24" s="420">
        <f>'21KPI หลัก 12 โรคจากการทำงาน'!Z11</f>
        <v>0</v>
      </c>
      <c r="H24" s="420">
        <f>'21KPI หลัก 12 โรคจากการทำงาน'!AA11</f>
        <v>0</v>
      </c>
      <c r="I24" s="420">
        <f>'21KPI หลัก 12 โรคจากการทำงาน'!AB11</f>
        <v>0</v>
      </c>
      <c r="J24" s="420">
        <f>'21KPI หลัก 12 โรคจากการทำงาน'!AC11</f>
        <v>71700</v>
      </c>
      <c r="K24" s="420">
        <f>'21KPI หลัก 12 โรคจากการทำงาน'!AD11</f>
        <v>0</v>
      </c>
      <c r="L24" s="596">
        <f>B24-'21KPI หลัก 12 โรคจากการทำงาน'!U12</f>
        <v>0</v>
      </c>
    </row>
    <row r="25" spans="1:12" x14ac:dyDescent="0.35">
      <c r="A25" s="443" t="s">
        <v>1105</v>
      </c>
      <c r="B25" s="420"/>
      <c r="C25" s="420"/>
      <c r="D25" s="420"/>
      <c r="E25" s="420"/>
      <c r="F25" s="420"/>
      <c r="G25" s="420"/>
      <c r="H25" s="420"/>
      <c r="I25" s="420"/>
      <c r="J25" s="420"/>
      <c r="K25" s="420"/>
    </row>
    <row r="26" spans="1:12" x14ac:dyDescent="0.35">
      <c r="A26" s="419" t="s">
        <v>1106</v>
      </c>
      <c r="B26" s="420">
        <f>'23KPIหลัก 14 ร้านอาหารผ่านเกณฑ์'!U10</f>
        <v>20000</v>
      </c>
      <c r="C26" s="420">
        <f>'23KPIหลัก 14 ร้านอาหารผ่านเกณฑ์'!V10</f>
        <v>20000</v>
      </c>
      <c r="D26" s="420">
        <f>'23KPIหลัก 14 ร้านอาหารผ่านเกณฑ์'!W10</f>
        <v>0</v>
      </c>
      <c r="E26" s="420">
        <f>'23KPIหลัก 14 ร้านอาหารผ่านเกณฑ์'!X10</f>
        <v>0</v>
      </c>
      <c r="F26" s="420">
        <f>'23KPIหลัก 14 ร้านอาหารผ่านเกณฑ์'!Y10</f>
        <v>0</v>
      </c>
      <c r="G26" s="420">
        <f>'23KPIหลัก 14 ร้านอาหารผ่านเกณฑ์'!Z10</f>
        <v>0</v>
      </c>
      <c r="H26" s="420">
        <f>'23KPIหลัก 14 ร้านอาหารผ่านเกณฑ์'!AA10</f>
        <v>0</v>
      </c>
      <c r="I26" s="420">
        <f>'23KPIหลัก 14 ร้านอาหารผ่านเกณฑ์'!AB10</f>
        <v>0</v>
      </c>
      <c r="J26" s="420">
        <f>'23KPIหลัก 14 ร้านอาหารผ่านเกณฑ์'!AC10</f>
        <v>0</v>
      </c>
      <c r="K26" s="420">
        <f>'23KPIหลัก 14 ร้านอาหารผ่านเกณฑ์'!AD10</f>
        <v>0</v>
      </c>
      <c r="L26" s="596">
        <f>B26-'23KPIหลัก 14 ร้านอาหารผ่านเกณฑ์'!U10</f>
        <v>0</v>
      </c>
    </row>
    <row r="27" spans="1:12" x14ac:dyDescent="0.35">
      <c r="A27" s="419" t="s">
        <v>1107</v>
      </c>
      <c r="B27" s="420">
        <f>'24 KPI หลัก 15 Green&amp;Clean'!U11</f>
        <v>73355</v>
      </c>
      <c r="C27" s="420">
        <f>'24 KPI หลัก 15 Green&amp;Clean'!V11</f>
        <v>60000</v>
      </c>
      <c r="D27" s="420">
        <f>'24 KPI หลัก 15 Green&amp;Clean'!W11</f>
        <v>13355</v>
      </c>
      <c r="E27" s="420">
        <f>'24 KPI หลัก 15 Green&amp;Clean'!X11</f>
        <v>0</v>
      </c>
      <c r="F27" s="420">
        <f>'24 KPI หลัก 15 Green&amp;Clean'!Y11</f>
        <v>0</v>
      </c>
      <c r="G27" s="420">
        <f>'24 KPI หลัก 15 Green&amp;Clean'!Z11</f>
        <v>0</v>
      </c>
      <c r="H27" s="420">
        <f>'24 KPI หลัก 15 Green&amp;Clean'!AA11</f>
        <v>0</v>
      </c>
      <c r="I27" s="420">
        <f>'24 KPI หลัก 15 Green&amp;Clean'!AB11</f>
        <v>0</v>
      </c>
      <c r="J27" s="420">
        <f>'24 KPI หลัก 15 Green&amp;Clean'!AC11</f>
        <v>0</v>
      </c>
      <c r="K27" s="420">
        <f>'24 KPI หลัก 15 Green&amp;Clean'!AD11</f>
        <v>0</v>
      </c>
      <c r="L27" s="596">
        <f>B27-'24 KPI หลัก 15 Green&amp;Clean'!U12</f>
        <v>0</v>
      </c>
    </row>
    <row r="28" spans="1:12" x14ac:dyDescent="0.35">
      <c r="A28" s="419" t="s">
        <v>1108</v>
      </c>
      <c r="B28" s="420">
        <f>'25 KPI 16 ตั้ง PCU'!U17</f>
        <v>20000</v>
      </c>
      <c r="C28" s="420">
        <f>'25 KPI 16 ตั้ง PCU'!V17</f>
        <v>20000</v>
      </c>
      <c r="D28" s="420">
        <f>'25 KPI 16 ตั้ง PCU'!W17</f>
        <v>0</v>
      </c>
      <c r="E28" s="420">
        <f>'25 KPI 16 ตั้ง PCU'!X17</f>
        <v>0</v>
      </c>
      <c r="F28" s="420">
        <f>'25 KPI 16 ตั้ง PCU'!Y17</f>
        <v>0</v>
      </c>
      <c r="G28" s="420">
        <f>'25 KPI 16 ตั้ง PCU'!Z17</f>
        <v>0</v>
      </c>
      <c r="H28" s="420">
        <f>'25 KPI 16 ตั้ง PCU'!AA17</f>
        <v>0</v>
      </c>
      <c r="I28" s="420">
        <f>'25 KPI 16 ตั้ง PCU'!AB17</f>
        <v>0</v>
      </c>
      <c r="J28" s="420">
        <f>'25 KPI 16 ตั้ง PCU'!AC17</f>
        <v>0</v>
      </c>
      <c r="K28" s="420">
        <f>'25 KPI 16 ตั้ง PCU'!AD17</f>
        <v>0</v>
      </c>
      <c r="L28" s="596">
        <f>B28-'25 KPI 16 ตั้ง PCU'!U17</f>
        <v>0</v>
      </c>
    </row>
    <row r="29" spans="1:12" x14ac:dyDescent="0.35">
      <c r="A29" s="419" t="s">
        <v>1109</v>
      </c>
      <c r="B29" s="420">
        <f>'26 KPI หลัก 17+สสจ. หมอ3คน'!U11</f>
        <v>0</v>
      </c>
      <c r="C29" s="420">
        <f>'26 KPI หลัก 17+สสจ. หมอ3คน'!V11</f>
        <v>0</v>
      </c>
      <c r="D29" s="420">
        <f>'26 KPI หลัก 17+สสจ. หมอ3คน'!W11</f>
        <v>0</v>
      </c>
      <c r="E29" s="420">
        <f>'26 KPI หลัก 17+สสจ. หมอ3คน'!X11</f>
        <v>0</v>
      </c>
      <c r="F29" s="420">
        <f>'26 KPI หลัก 17+สสจ. หมอ3คน'!Y11</f>
        <v>0</v>
      </c>
      <c r="G29" s="420">
        <f>'26 KPI หลัก 17+สสจ. หมอ3คน'!Z11</f>
        <v>0</v>
      </c>
      <c r="H29" s="420">
        <f>'26 KPI หลัก 17+สสจ. หมอ3คน'!AA11</f>
        <v>0</v>
      </c>
      <c r="I29" s="420">
        <f>'26 KPI หลัก 17+สสจ. หมอ3คน'!AB11</f>
        <v>0</v>
      </c>
      <c r="J29" s="420">
        <f>'26 KPI หลัก 17+สสจ. หมอ3คน'!AC11</f>
        <v>0</v>
      </c>
      <c r="K29" s="420">
        <f>'26 KPI หลัก 17+สสจ. หมอ3คน'!AD11</f>
        <v>0</v>
      </c>
      <c r="L29" s="596">
        <f>B29-'26 KPI หลัก 17+สสจ. หมอ3คน'!U11</f>
        <v>0</v>
      </c>
    </row>
    <row r="30" spans="1:12" x14ac:dyDescent="0.35">
      <c r="A30" s="419" t="s">
        <v>1110</v>
      </c>
      <c r="B30" s="420">
        <f>'27KPI หลัก 18 ชุมชนจัดการสุขภาพ'!U13</f>
        <v>62000</v>
      </c>
      <c r="C30" s="420">
        <f>'27KPI หลัก 18 ชุมชนจัดการสุขภาพ'!V13</f>
        <v>0</v>
      </c>
      <c r="D30" s="420">
        <f>'27KPI หลัก 18 ชุมชนจัดการสุขภาพ'!W13</f>
        <v>0</v>
      </c>
      <c r="E30" s="420">
        <f>'27KPI หลัก 18 ชุมชนจัดการสุขภาพ'!X13</f>
        <v>0</v>
      </c>
      <c r="F30" s="420">
        <f>'27KPI หลัก 18 ชุมชนจัดการสุขภาพ'!Y13</f>
        <v>0</v>
      </c>
      <c r="G30" s="420">
        <f>'27KPI หลัก 18 ชุมชนจัดการสุขภาพ'!Z13</f>
        <v>0</v>
      </c>
      <c r="H30" s="420">
        <f>'27KPI หลัก 18 ชุมชนจัดการสุขภาพ'!AA13</f>
        <v>0</v>
      </c>
      <c r="I30" s="420">
        <f>'27KPI หลัก 18 ชุมชนจัดการสุขภาพ'!AB13</f>
        <v>0</v>
      </c>
      <c r="J30" s="420">
        <f>'27KPI หลัก 18 ชุมชนจัดการสุขภาพ'!AC13</f>
        <v>62000</v>
      </c>
      <c r="K30" s="420">
        <f>'27KPI หลัก 18 ชุมชนจัดการสุขภาพ'!AD13</f>
        <v>0</v>
      </c>
      <c r="L30" s="596">
        <f>B30-'27KPI หลัก 18 ชุมชนจัดการสุขภาพ'!U13</f>
        <v>0</v>
      </c>
    </row>
    <row r="31" spans="1:12" x14ac:dyDescent="0.35">
      <c r="A31" s="419" t="s">
        <v>1111</v>
      </c>
      <c r="B31" s="420">
        <f>'28 KPI หลัก 19 Stroke Unit'!U20</f>
        <v>0</v>
      </c>
      <c r="C31" s="420">
        <f>'28 KPI หลัก 19 Stroke Unit'!V20</f>
        <v>0</v>
      </c>
      <c r="D31" s="420">
        <f>'28 KPI หลัก 19 Stroke Unit'!W20</f>
        <v>0</v>
      </c>
      <c r="E31" s="420">
        <f>'28 KPI หลัก 19 Stroke Unit'!X20</f>
        <v>0</v>
      </c>
      <c r="F31" s="420">
        <f>'28 KPI หลัก 19 Stroke Unit'!Y20</f>
        <v>0</v>
      </c>
      <c r="G31" s="420">
        <f>'28 KPI หลัก 19 Stroke Unit'!Z20</f>
        <v>0</v>
      </c>
      <c r="H31" s="420">
        <f>'28 KPI หลัก 19 Stroke Unit'!AA20</f>
        <v>0</v>
      </c>
      <c r="I31" s="420">
        <f>'28 KPI หลัก 19 Stroke Unit'!AB20</f>
        <v>0</v>
      </c>
      <c r="J31" s="420">
        <f>'28 KPI หลัก 19 Stroke Unit'!AC20</f>
        <v>0</v>
      </c>
      <c r="K31" s="420">
        <f>'28 KPI หลัก 19 Stroke Unit'!AD20</f>
        <v>0</v>
      </c>
      <c r="L31" s="596">
        <f>B31-'28 KPI หลัก 19 Stroke Unit'!U20</f>
        <v>0</v>
      </c>
    </row>
    <row r="32" spans="1:12" x14ac:dyDescent="0.35">
      <c r="A32" s="419" t="s">
        <v>1112</v>
      </c>
      <c r="B32" s="420">
        <f>'29 KPI หลัก20+สสจ. TB'!U10</f>
        <v>890000</v>
      </c>
      <c r="C32" s="420">
        <f>'29 KPI หลัก20+สสจ. TB'!V10</f>
        <v>0</v>
      </c>
      <c r="D32" s="420">
        <f>'29 KPI หลัก20+สสจ. TB'!W10</f>
        <v>0</v>
      </c>
      <c r="E32" s="420">
        <f>'29 KPI หลัก20+สสจ. TB'!X10</f>
        <v>0</v>
      </c>
      <c r="F32" s="420">
        <f>'29 KPI หลัก20+สสจ. TB'!Y10</f>
        <v>0</v>
      </c>
      <c r="G32" s="420">
        <f>'29 KPI หลัก20+สสจ. TB'!Z10</f>
        <v>890000</v>
      </c>
      <c r="H32" s="420">
        <f>'29 KPI หลัก20+สสจ. TB'!AA10</f>
        <v>0</v>
      </c>
      <c r="I32" s="420">
        <f>'29 KPI หลัก20+สสจ. TB'!AB10</f>
        <v>0</v>
      </c>
      <c r="J32" s="420">
        <f>'29 KPI หลัก20+สสจ. TB'!AC10</f>
        <v>0</v>
      </c>
      <c r="K32" s="420">
        <f>'29 KPI หลัก20+สสจ. TB'!AD10</f>
        <v>0</v>
      </c>
      <c r="L32" s="596">
        <f>B32-'29 KPI หลัก20+สสจ. TB'!U10</f>
        <v>0</v>
      </c>
    </row>
    <row r="33" spans="1:12" x14ac:dyDescent="0.35">
      <c r="A33" s="443" t="s">
        <v>1113</v>
      </c>
      <c r="B33" s="420"/>
      <c r="C33" s="420"/>
      <c r="D33" s="420"/>
      <c r="E33" s="420"/>
      <c r="F33" s="420"/>
      <c r="G33" s="420"/>
      <c r="H33" s="420"/>
      <c r="I33" s="420"/>
      <c r="J33" s="420"/>
      <c r="K33" s="420"/>
    </row>
    <row r="34" spans="1:12" x14ac:dyDescent="0.35">
      <c r="A34" s="419" t="s">
        <v>1114</v>
      </c>
      <c r="B34" s="420">
        <f>'31 KPI หลัก22 เชื้อดื้อยา'!U12</f>
        <v>0</v>
      </c>
      <c r="C34" s="420">
        <f>'31 KPI หลัก22 เชื้อดื้อยา'!V12</f>
        <v>0</v>
      </c>
      <c r="D34" s="420">
        <f>'31 KPI หลัก22 เชื้อดื้อยา'!W12</f>
        <v>0</v>
      </c>
      <c r="E34" s="420">
        <f>'31 KPI หลัก22 เชื้อดื้อยา'!X12</f>
        <v>0</v>
      </c>
      <c r="F34" s="420">
        <f>'31 KPI หลัก22 เชื้อดื้อยา'!Y12</f>
        <v>0</v>
      </c>
      <c r="G34" s="420">
        <f>'31 KPI หลัก22 เชื้อดื้อยา'!Z12</f>
        <v>0</v>
      </c>
      <c r="H34" s="420">
        <f>'31 KPI หลัก22 เชื้อดื้อยา'!AA12</f>
        <v>0</v>
      </c>
      <c r="I34" s="420">
        <f>'31 KPI หลัก22 เชื้อดื้อยา'!AB12</f>
        <v>0</v>
      </c>
      <c r="J34" s="420">
        <f>'31 KPI หลัก22 เชื้อดื้อยา'!AC12</f>
        <v>0</v>
      </c>
      <c r="K34" s="420">
        <f>'31 KPI หลัก22 เชื้อดื้อยา'!AD12</f>
        <v>0</v>
      </c>
      <c r="L34" s="596">
        <f>B34-'31 KPI หลัก22 เชื้อดื้อยา'!U12</f>
        <v>0</v>
      </c>
    </row>
    <row r="35" spans="1:12" x14ac:dyDescent="0.35">
      <c r="A35" s="419" t="s">
        <v>1115</v>
      </c>
      <c r="B35" s="420">
        <f>'32 KPI หลัก 23 ทารกแรกเกิดตาย'!U11</f>
        <v>0</v>
      </c>
      <c r="C35" s="420">
        <f>'32 KPI หลัก 23 ทารกแรกเกิดตาย'!V11</f>
        <v>0</v>
      </c>
      <c r="D35" s="420">
        <f>'32 KPI หลัก 23 ทารกแรกเกิดตาย'!W11</f>
        <v>0</v>
      </c>
      <c r="E35" s="420">
        <f>'32 KPI หลัก 23 ทารกแรกเกิดตาย'!X11</f>
        <v>0</v>
      </c>
      <c r="F35" s="420">
        <f>'32 KPI หลัก 23 ทารกแรกเกิดตาย'!Y11</f>
        <v>0</v>
      </c>
      <c r="G35" s="420">
        <f>'32 KPI หลัก 23 ทารกแรกเกิดตาย'!Z11</f>
        <v>0</v>
      </c>
      <c r="H35" s="420">
        <f>'32 KPI หลัก 23 ทารกแรกเกิดตาย'!AA11</f>
        <v>0</v>
      </c>
      <c r="I35" s="420">
        <f>'32 KPI หลัก 23 ทารกแรกเกิดตาย'!AB11</f>
        <v>0</v>
      </c>
      <c r="J35" s="420">
        <f>'32 KPI หลัก 23 ทารกแรกเกิดตาย'!AC11</f>
        <v>0</v>
      </c>
      <c r="K35" s="420">
        <f>'32 KPI หลัก 23 ทารกแรกเกิดตาย'!AD11</f>
        <v>0</v>
      </c>
      <c r="L35" s="596">
        <f>B35-'32 KPI หลัก 23 ทารกแรกเกิดตาย'!U11</f>
        <v>0</v>
      </c>
    </row>
    <row r="36" spans="1:12" x14ac:dyDescent="0.35">
      <c r="A36" s="419" t="s">
        <v>1116</v>
      </c>
      <c r="B36" s="420">
        <f>'33 KPI หลัก 24 Palliative '!U12</f>
        <v>0</v>
      </c>
      <c r="C36" s="420">
        <f>'33 KPI หลัก 24 Palliative '!V12</f>
        <v>0</v>
      </c>
      <c r="D36" s="420">
        <f>'33 KPI หลัก 24 Palliative '!W12</f>
        <v>0</v>
      </c>
      <c r="E36" s="420">
        <f>'33 KPI หลัก 24 Palliative '!X12</f>
        <v>0</v>
      </c>
      <c r="F36" s="420">
        <f>'33 KPI หลัก 24 Palliative '!Y12</f>
        <v>0</v>
      </c>
      <c r="G36" s="420">
        <f>'33 KPI หลัก 24 Palliative '!Z12</f>
        <v>0</v>
      </c>
      <c r="H36" s="420">
        <f>'33 KPI หลัก 24 Palliative '!AA12</f>
        <v>0</v>
      </c>
      <c r="I36" s="420">
        <f>'33 KPI หลัก 24 Palliative '!AB12</f>
        <v>0</v>
      </c>
      <c r="J36" s="420">
        <f>'33 KPI หลัก 24 Palliative '!AC12</f>
        <v>0</v>
      </c>
      <c r="K36" s="420">
        <f>'33 KPI หลัก 24 Palliative '!AD12</f>
        <v>0</v>
      </c>
      <c r="L36" s="596">
        <f>B36-'33 KPI หลัก 24 Palliative '!U12</f>
        <v>0</v>
      </c>
    </row>
    <row r="37" spans="1:12" x14ac:dyDescent="0.35">
      <c r="A37" s="419" t="s">
        <v>1117</v>
      </c>
      <c r="B37" s="420">
        <f>'34KPIหลัก25Intermediate แผนไทย '!U11</f>
        <v>26500</v>
      </c>
      <c r="C37" s="420">
        <f>'34KPIหลัก25Intermediate แผนไทย '!V11</f>
        <v>0</v>
      </c>
      <c r="D37" s="420">
        <f>'34KPIหลัก25Intermediate แผนไทย '!W11</f>
        <v>0</v>
      </c>
      <c r="E37" s="420">
        <f>'34KPIหลัก25Intermediate แผนไทย '!X11</f>
        <v>0</v>
      </c>
      <c r="F37" s="420">
        <f>'34KPIหลัก25Intermediate แผนไทย '!Y11</f>
        <v>0</v>
      </c>
      <c r="G37" s="420">
        <f>'34KPIหลัก25Intermediate แผนไทย '!Z11</f>
        <v>0</v>
      </c>
      <c r="H37" s="420">
        <f>'34KPIหลัก25Intermediate แผนไทย '!AA11</f>
        <v>26500</v>
      </c>
      <c r="I37" s="420">
        <f>'34KPIหลัก25Intermediate แผนไทย '!AB11</f>
        <v>0</v>
      </c>
      <c r="J37" s="420">
        <f>'34KPIหลัก25Intermediate แผนไทย '!AC11</f>
        <v>0</v>
      </c>
      <c r="K37" s="420">
        <f>'34KPIหลัก25Intermediate แผนไทย '!AD11</f>
        <v>0</v>
      </c>
      <c r="L37" s="596">
        <f>B37-'34KPIหลัก25Intermediate แผนไทย '!U11</f>
        <v>0</v>
      </c>
    </row>
    <row r="38" spans="1:12" x14ac:dyDescent="0.35">
      <c r="A38" s="419" t="s">
        <v>1118</v>
      </c>
      <c r="B38" s="420">
        <f>'35KPIหลัก 26 การรักษาด้วยแผนไทย'!U13</f>
        <v>59050</v>
      </c>
      <c r="C38" s="420">
        <f>'35KPIหลัก 26 การรักษาด้วยแผนไทย'!V13</f>
        <v>0</v>
      </c>
      <c r="D38" s="420">
        <f>'35KPIหลัก 26 การรักษาด้วยแผนไทย'!W13</f>
        <v>0</v>
      </c>
      <c r="E38" s="420">
        <f>'35KPIหลัก 26 การรักษาด้วยแผนไทย'!X13</f>
        <v>0</v>
      </c>
      <c r="F38" s="420">
        <f>'35KPIหลัก 26 การรักษาด้วยแผนไทย'!Y13</f>
        <v>0</v>
      </c>
      <c r="G38" s="420">
        <f>'35KPIหลัก 26 การรักษาด้วยแผนไทย'!Z13</f>
        <v>0</v>
      </c>
      <c r="H38" s="420">
        <f>'35KPIหลัก 26 การรักษาด้วยแผนไทย'!AA13</f>
        <v>59050</v>
      </c>
      <c r="I38" s="420">
        <f>'35KPIหลัก 26 การรักษาด้วยแผนไทย'!AB13</f>
        <v>0</v>
      </c>
      <c r="J38" s="420">
        <f>'35KPIหลัก 26 การรักษาด้วยแผนไทย'!AC13</f>
        <v>0</v>
      </c>
      <c r="K38" s="420">
        <f>'35KPIหลัก 26 การรักษาด้วยแผนไทย'!AD13</f>
        <v>0</v>
      </c>
      <c r="L38" s="596">
        <f>B38-'35KPIหลัก 26 การรักษาด้วยแผนไทย'!U13</f>
        <v>0</v>
      </c>
    </row>
    <row r="39" spans="1:12" x14ac:dyDescent="0.35">
      <c r="A39" s="419" t="s">
        <v>1119</v>
      </c>
      <c r="B39" s="420">
        <f>'36 KPI หลัก 27 โรคซึมเศร้า'!U11</f>
        <v>13500</v>
      </c>
      <c r="C39" s="420">
        <f>'36 KPI หลัก 27 โรคซึมเศร้า'!V11</f>
        <v>0</v>
      </c>
      <c r="D39" s="420">
        <f>'36 KPI หลัก 27 โรคซึมเศร้า'!W11</f>
        <v>0</v>
      </c>
      <c r="E39" s="420">
        <f>'36 KPI หลัก 27 โรคซึมเศร้า'!X11</f>
        <v>0</v>
      </c>
      <c r="F39" s="420">
        <f>'36 KPI หลัก 27 โรคซึมเศร้า'!Y11</f>
        <v>0</v>
      </c>
      <c r="G39" s="420">
        <f>'36 KPI หลัก 27 โรคซึมเศร้า'!Z11</f>
        <v>0</v>
      </c>
      <c r="H39" s="420">
        <f>'36 KPI หลัก 27 โรคซึมเศร้า'!AA11</f>
        <v>13500</v>
      </c>
      <c r="I39" s="420">
        <f>'36 KPI หลัก 27 โรคซึมเศร้า'!AB11</f>
        <v>0</v>
      </c>
      <c r="J39" s="420">
        <f>'36 KPI หลัก 27 โรคซึมเศร้า'!AC11</f>
        <v>0</v>
      </c>
      <c r="K39" s="420">
        <f>'36 KPI หลัก 27 โรคซึมเศร้า'!AD11</f>
        <v>0</v>
      </c>
      <c r="L39" s="596">
        <f>B39-'36 KPI หลัก 27 โรคซึมเศร้า'!U11</f>
        <v>0</v>
      </c>
    </row>
    <row r="40" spans="1:12" x14ac:dyDescent="0.35">
      <c r="A40" s="419" t="s">
        <v>1120</v>
      </c>
      <c r="B40" s="420">
        <f>'37 KPI หลัก 28 ฆ่าตัวตาย'!U13</f>
        <v>15200</v>
      </c>
      <c r="C40" s="420">
        <f>'37 KPI หลัก 28 ฆ่าตัวตาย'!V13</f>
        <v>15200</v>
      </c>
      <c r="D40" s="420">
        <f>'37 KPI หลัก 28 ฆ่าตัวตาย'!W13</f>
        <v>0</v>
      </c>
      <c r="E40" s="420">
        <f>'37 KPI หลัก 28 ฆ่าตัวตาย'!X13</f>
        <v>0</v>
      </c>
      <c r="F40" s="420">
        <f>'37 KPI หลัก 28 ฆ่าตัวตาย'!Y13</f>
        <v>0</v>
      </c>
      <c r="G40" s="420">
        <f>'37 KPI หลัก 28 ฆ่าตัวตาย'!Z13</f>
        <v>0</v>
      </c>
      <c r="H40" s="420">
        <f>'37 KPI หลัก 28 ฆ่าตัวตาย'!AA13</f>
        <v>0</v>
      </c>
      <c r="I40" s="420">
        <f>'37 KPI หลัก 28 ฆ่าตัวตาย'!AB13</f>
        <v>0</v>
      </c>
      <c r="J40" s="420">
        <f>'37 KPI หลัก 28 ฆ่าตัวตาย'!AC13</f>
        <v>0</v>
      </c>
      <c r="K40" s="420">
        <f>'37 KPI หลัก 28 ฆ่าตัวตาย'!AD13</f>
        <v>0</v>
      </c>
      <c r="L40" s="596">
        <f>B40-'37 KPI หลัก 28 ฆ่าตัวตาย'!U13</f>
        <v>0</v>
      </c>
    </row>
    <row r="41" spans="1:12" x14ac:dyDescent="0.35">
      <c r="A41" s="419" t="s">
        <v>1121</v>
      </c>
      <c r="B41" s="420">
        <f>'38 KPI หลัก 29 Sepsis'!U22</f>
        <v>0</v>
      </c>
      <c r="C41" s="420">
        <f>'38 KPI หลัก 29 Sepsis'!V22</f>
        <v>0</v>
      </c>
      <c r="D41" s="420">
        <f>'38 KPI หลัก 29 Sepsis'!W22</f>
        <v>0</v>
      </c>
      <c r="E41" s="420">
        <f>'38 KPI หลัก 29 Sepsis'!X22</f>
        <v>0</v>
      </c>
      <c r="F41" s="420">
        <f>'38 KPI หลัก 29 Sepsis'!Y22</f>
        <v>0</v>
      </c>
      <c r="G41" s="420">
        <f>'38 KPI หลัก 29 Sepsis'!Z22</f>
        <v>0</v>
      </c>
      <c r="H41" s="420">
        <f>'38 KPI หลัก 29 Sepsis'!AA22</f>
        <v>0</v>
      </c>
      <c r="I41" s="420">
        <f>'38 KPI หลัก 29 Sepsis'!AB22</f>
        <v>0</v>
      </c>
      <c r="J41" s="420">
        <f>'38 KPI หลัก 29 Sepsis'!AC22</f>
        <v>0</v>
      </c>
      <c r="K41" s="420">
        <f>'38 KPI หลัก 29 Sepsis'!AD22</f>
        <v>0</v>
      </c>
      <c r="L41" s="596">
        <f>B41-'38 KPI หลัก 29 Sepsis'!U22</f>
        <v>0</v>
      </c>
    </row>
    <row r="42" spans="1:12" x14ac:dyDescent="0.35">
      <c r="A42" s="419" t="s">
        <v>1122</v>
      </c>
      <c r="B42" s="420">
        <f>'39 KPI หลัก 30 refracture rate'!U11</f>
        <v>0</v>
      </c>
      <c r="C42" s="420">
        <f>'39 KPI หลัก 30 refracture rate'!V11</f>
        <v>0</v>
      </c>
      <c r="D42" s="420">
        <f>'39 KPI หลัก 30 refracture rate'!W11</f>
        <v>0</v>
      </c>
      <c r="E42" s="420">
        <f>'39 KPI หลัก 30 refracture rate'!X11</f>
        <v>0</v>
      </c>
      <c r="F42" s="420">
        <f>'39 KPI หลัก 30 refracture rate'!Y11</f>
        <v>0</v>
      </c>
      <c r="G42" s="420">
        <f>'39 KPI หลัก 30 refracture rate'!Z11</f>
        <v>0</v>
      </c>
      <c r="H42" s="420">
        <f>'39 KPI หลัก 30 refracture rate'!AA11</f>
        <v>0</v>
      </c>
      <c r="I42" s="420">
        <f>'39 KPI หลัก 30 refracture rate'!AB11</f>
        <v>0</v>
      </c>
      <c r="J42" s="420">
        <f>'39 KPI หลัก 30 refracture rate'!AC11</f>
        <v>0</v>
      </c>
      <c r="K42" s="420">
        <f>'39 KPI หลัก 30 refracture rate'!AD11</f>
        <v>0</v>
      </c>
      <c r="L42" s="596">
        <f>B42-'39 KPI หลัก 30 refracture rate'!U11</f>
        <v>0</v>
      </c>
    </row>
    <row r="43" spans="1:12" x14ac:dyDescent="0.35">
      <c r="A43" s="419" t="s">
        <v>1123</v>
      </c>
      <c r="B43" s="420">
        <f>'40 KPI หลัก 31 STEMI'!U14</f>
        <v>0</v>
      </c>
      <c r="C43" s="420">
        <f>'40 KPI หลัก 31 STEMI'!V14</f>
        <v>0</v>
      </c>
      <c r="D43" s="420">
        <f>'40 KPI หลัก 31 STEMI'!W14</f>
        <v>0</v>
      </c>
      <c r="E43" s="420">
        <f>'40 KPI หลัก 31 STEMI'!X14</f>
        <v>0</v>
      </c>
      <c r="F43" s="420">
        <f>'40 KPI หลัก 31 STEMI'!Y14</f>
        <v>0</v>
      </c>
      <c r="G43" s="420">
        <f>'40 KPI หลัก 31 STEMI'!Z14</f>
        <v>0</v>
      </c>
      <c r="H43" s="420">
        <f>'40 KPI หลัก 31 STEMI'!AA14</f>
        <v>0</v>
      </c>
      <c r="I43" s="420">
        <f>'40 KPI หลัก 31 STEMI'!AB14</f>
        <v>0</v>
      </c>
      <c r="J43" s="420">
        <f>'40 KPI หลัก 31 STEMI'!AC14</f>
        <v>0</v>
      </c>
      <c r="K43" s="420">
        <f>'40 KPI หลัก 31 STEMI'!AD14</f>
        <v>0</v>
      </c>
      <c r="L43" s="596">
        <f>B43-'40 KPI หลัก 31 STEMI'!U14</f>
        <v>0</v>
      </c>
    </row>
    <row r="44" spans="1:12" x14ac:dyDescent="0.35">
      <c r="A44" s="419" t="s">
        <v>1124</v>
      </c>
      <c r="B44" s="420">
        <f>'41 KPI หลัก32+ สสจ.  มะเร็ง'!U23</f>
        <v>582965</v>
      </c>
      <c r="C44" s="420">
        <f>'41 KPI หลัก32+ สสจ.  มะเร็ง'!V23</f>
        <v>140100</v>
      </c>
      <c r="D44" s="420">
        <f>'41 KPI หลัก32+ สสจ.  มะเร็ง'!W23</f>
        <v>0</v>
      </c>
      <c r="E44" s="420">
        <f>'41 KPI หลัก32+ สสจ.  มะเร็ง'!X23</f>
        <v>0</v>
      </c>
      <c r="F44" s="420">
        <f>'41 KPI หลัก32+ สสจ.  มะเร็ง'!Y23</f>
        <v>250000</v>
      </c>
      <c r="G44" s="420">
        <f>'41 KPI หลัก32+ สสจ.  มะเร็ง'!Z23</f>
        <v>100000</v>
      </c>
      <c r="H44" s="420">
        <f>'41 KPI หลัก32+ สสจ.  มะเร็ง'!AA23</f>
        <v>92865</v>
      </c>
      <c r="I44" s="420">
        <f>'41 KPI หลัก32+ สสจ.  มะเร็ง'!AB23</f>
        <v>0</v>
      </c>
      <c r="J44" s="420">
        <f>'41 KPI หลัก32+ สสจ.  มะเร็ง'!AC23</f>
        <v>0</v>
      </c>
      <c r="K44" s="420">
        <f>'41 KPI หลัก32+ สสจ.  มะเร็ง'!AD23</f>
        <v>0</v>
      </c>
      <c r="L44" s="596">
        <f>B44-'41 KPI หลัก32+ สสจ.  มะเร็ง'!U24</f>
        <v>0</v>
      </c>
    </row>
    <row r="45" spans="1:12" x14ac:dyDescent="0.35">
      <c r="A45" s="419" t="s">
        <v>1125</v>
      </c>
      <c r="B45" s="420">
        <f>'42 KPI หลัก 33 CKD'!U14</f>
        <v>57270</v>
      </c>
      <c r="C45" s="420">
        <f>'42 KPI หลัก 33 CKD'!V14</f>
        <v>0</v>
      </c>
      <c r="D45" s="420">
        <f>'42 KPI หลัก 33 CKD'!W14</f>
        <v>0</v>
      </c>
      <c r="E45" s="420">
        <f>'42 KPI หลัก 33 CKD'!X14</f>
        <v>0</v>
      </c>
      <c r="F45" s="420">
        <f>'42 KPI หลัก 33 CKD'!Y14</f>
        <v>0</v>
      </c>
      <c r="G45" s="420">
        <f>'42 KPI หลัก 33 CKD'!Z14</f>
        <v>0</v>
      </c>
      <c r="H45" s="420">
        <f>'42 KPI หลัก 33 CKD'!AA14</f>
        <v>57270</v>
      </c>
      <c r="I45" s="420">
        <f>'42 KPI หลัก 33 CKD'!AB14</f>
        <v>0</v>
      </c>
      <c r="J45" s="420">
        <f>'42 KPI หลัก 33 CKD'!AC14</f>
        <v>0</v>
      </c>
      <c r="K45" s="420">
        <f>'42 KPI หลัก 33 CKD'!AD14</f>
        <v>0</v>
      </c>
      <c r="L45" s="596">
        <f>B45-'42 KPI หลัก 33 CKD'!U14</f>
        <v>0</v>
      </c>
    </row>
    <row r="46" spans="1:12" x14ac:dyDescent="0.35">
      <c r="A46" s="419" t="s">
        <v>1126</v>
      </c>
      <c r="B46" s="420">
        <f>'43 KPI หลัก 34 ต้อกระจก'!U10</f>
        <v>0</v>
      </c>
      <c r="C46" s="420">
        <f>'43 KPI หลัก 34 ต้อกระจก'!V10</f>
        <v>0</v>
      </c>
      <c r="D46" s="420">
        <f>'43 KPI หลัก 34 ต้อกระจก'!W10</f>
        <v>0</v>
      </c>
      <c r="E46" s="420">
        <f>'43 KPI หลัก 34 ต้อกระจก'!X10</f>
        <v>0</v>
      </c>
      <c r="F46" s="420">
        <f>'43 KPI หลัก 34 ต้อกระจก'!Y10</f>
        <v>0</v>
      </c>
      <c r="G46" s="420">
        <f>'43 KPI หลัก 34 ต้อกระจก'!Z10</f>
        <v>0</v>
      </c>
      <c r="H46" s="420">
        <f>'43 KPI หลัก 34 ต้อกระจก'!AA10</f>
        <v>0</v>
      </c>
      <c r="I46" s="420">
        <f>'43 KPI หลัก 34 ต้อกระจก'!AB10</f>
        <v>0</v>
      </c>
      <c r="J46" s="420">
        <f>'43 KPI หลัก 34 ต้อกระจก'!AC10</f>
        <v>0</v>
      </c>
      <c r="K46" s="420">
        <f>'43 KPI หลัก 34 ต้อกระจก'!AD10</f>
        <v>0</v>
      </c>
      <c r="L46" s="596">
        <f>B46-'43 KPI หลัก 34 ต้อกระจก'!U10</f>
        <v>0</v>
      </c>
    </row>
    <row r="47" spans="1:12" x14ac:dyDescent="0.35">
      <c r="A47" s="419" t="s">
        <v>1127</v>
      </c>
      <c r="B47" s="420">
        <f>'44 KPI หลัก 35 บริจาคอวัยวะ'!U10</f>
        <v>20000</v>
      </c>
      <c r="C47" s="420">
        <f>'44 KPI หลัก 35 บริจาคอวัยวะ'!V10</f>
        <v>20000</v>
      </c>
      <c r="D47" s="420">
        <f>'44 KPI หลัก 35 บริจาคอวัยวะ'!W10</f>
        <v>0</v>
      </c>
      <c r="E47" s="420">
        <f>'44 KPI หลัก 35 บริจาคอวัยวะ'!X10</f>
        <v>0</v>
      </c>
      <c r="F47" s="420">
        <f>'44 KPI หลัก 35 บริจาคอวัยวะ'!Y10</f>
        <v>0</v>
      </c>
      <c r="G47" s="420">
        <f>'44 KPI หลัก 35 บริจาคอวัยวะ'!Z10</f>
        <v>0</v>
      </c>
      <c r="H47" s="420">
        <f>'44 KPI หลัก 35 บริจาคอวัยวะ'!AA10</f>
        <v>0</v>
      </c>
      <c r="I47" s="420">
        <f>'44 KPI หลัก 35 บริจาคอวัยวะ'!AB10</f>
        <v>0</v>
      </c>
      <c r="J47" s="420">
        <f>'44 KPI หลัก 35 บริจาคอวัยวะ'!AC10</f>
        <v>0</v>
      </c>
      <c r="K47" s="420">
        <f>'44 KPI หลัก 35 บริจาคอวัยวะ'!AD10</f>
        <v>0</v>
      </c>
      <c r="L47" s="596">
        <f>B47-'44 KPI หลัก 35 บริจาคอวัยวะ'!U10</f>
        <v>0</v>
      </c>
    </row>
    <row r="48" spans="1:12" x14ac:dyDescent="0.35">
      <c r="A48" s="419" t="s">
        <v>1128</v>
      </c>
      <c r="B48" s="420">
        <f>'45 KPI หลัก 36 ยาเสพติด'!U16</f>
        <v>73100</v>
      </c>
      <c r="C48" s="420">
        <f>'45 KPI หลัก 36 ยาเสพติด'!V16</f>
        <v>15300</v>
      </c>
      <c r="D48" s="420">
        <f>'45 KPI หลัก 36 ยาเสพติด'!W16</f>
        <v>0</v>
      </c>
      <c r="E48" s="420">
        <f>'45 KPI หลัก 36 ยาเสพติด'!X16</f>
        <v>0</v>
      </c>
      <c r="F48" s="420">
        <f>'45 KPI หลัก 36 ยาเสพติด'!Y16</f>
        <v>0</v>
      </c>
      <c r="G48" s="420">
        <f>'45 KPI หลัก 36 ยาเสพติด'!Z16</f>
        <v>0</v>
      </c>
      <c r="H48" s="420">
        <f>'45 KPI หลัก 36 ยาเสพติด'!AA16</f>
        <v>0</v>
      </c>
      <c r="I48" s="420">
        <f>'45 KPI หลัก 36 ยาเสพติด'!AB16</f>
        <v>0</v>
      </c>
      <c r="J48" s="420">
        <f>'45 KPI หลัก 36 ยาเสพติด'!AC16</f>
        <v>57800</v>
      </c>
      <c r="K48" s="420">
        <f>'45 KPI หลัก 36 ยาเสพติด'!AD16</f>
        <v>0</v>
      </c>
      <c r="L48" s="596">
        <f>B48-'45 KPI หลัก 36 ยาเสพติด'!U17</f>
        <v>0</v>
      </c>
    </row>
    <row r="49" spans="1:12" x14ac:dyDescent="0.35">
      <c r="A49" s="419" t="s">
        <v>1129</v>
      </c>
      <c r="B49" s="420">
        <f>'46 KPI หลัก 37 Intermediate'!U10</f>
        <v>0</v>
      </c>
      <c r="C49" s="420">
        <f>'46 KPI หลัก 37 Intermediate'!V10</f>
        <v>0</v>
      </c>
      <c r="D49" s="420">
        <f>'46 KPI หลัก 37 Intermediate'!W10</f>
        <v>0</v>
      </c>
      <c r="E49" s="420">
        <f>'46 KPI หลัก 37 Intermediate'!X10</f>
        <v>0</v>
      </c>
      <c r="F49" s="420">
        <f>'46 KPI หลัก 37 Intermediate'!Y10</f>
        <v>0</v>
      </c>
      <c r="G49" s="420">
        <f>'46 KPI หลัก 37 Intermediate'!Z10</f>
        <v>0</v>
      </c>
      <c r="H49" s="420">
        <f>'46 KPI หลัก 37 Intermediate'!AA10</f>
        <v>0</v>
      </c>
      <c r="I49" s="420">
        <f>'46 KPI หลัก 37 Intermediate'!AB10</f>
        <v>0</v>
      </c>
      <c r="J49" s="420">
        <f>'46 KPI หลัก 37 Intermediate'!AC10</f>
        <v>0</v>
      </c>
      <c r="K49" s="420">
        <f>'46 KPI หลัก 37 Intermediate'!AD10</f>
        <v>0</v>
      </c>
      <c r="L49" s="596">
        <f>B49-'46 KPI หลัก 37 Intermediate'!U10</f>
        <v>0</v>
      </c>
    </row>
    <row r="50" spans="1:12" x14ac:dyDescent="0.35">
      <c r="A50" s="419" t="s">
        <v>1130</v>
      </c>
      <c r="B50" s="420">
        <f>'47 KPI หลัก 38 one day surgery'!U11</f>
        <v>30000</v>
      </c>
      <c r="C50" s="420">
        <f>'47 KPI หลัก 38 one day surgery'!V11</f>
        <v>30000</v>
      </c>
      <c r="D50" s="420">
        <f>'47 KPI หลัก 38 one day surgery'!W11</f>
        <v>0</v>
      </c>
      <c r="E50" s="420">
        <f>'47 KPI หลัก 38 one day surgery'!X11</f>
        <v>0</v>
      </c>
      <c r="F50" s="420">
        <f>'47 KPI หลัก 38 one day surgery'!Y11</f>
        <v>0</v>
      </c>
      <c r="G50" s="420">
        <f>'47 KPI หลัก 38 one day surgery'!Z11</f>
        <v>0</v>
      </c>
      <c r="H50" s="420">
        <f>'47 KPI หลัก 38 one day surgery'!AA11</f>
        <v>0</v>
      </c>
      <c r="I50" s="420">
        <f>'47 KPI หลัก 38 one day surgery'!AB11</f>
        <v>0</v>
      </c>
      <c r="J50" s="420">
        <f>'47 KPI หลัก 38 one day surgery'!AC11</f>
        <v>0</v>
      </c>
      <c r="K50" s="420">
        <f>'47 KPI หลัก 38 one day surgery'!AD11</f>
        <v>0</v>
      </c>
      <c r="L50" s="596">
        <f>B50-'47 KPI หลัก 38 one day surgery'!U11</f>
        <v>0</v>
      </c>
    </row>
    <row r="51" spans="1:12" x14ac:dyDescent="0.35">
      <c r="A51" s="443" t="s">
        <v>1131</v>
      </c>
      <c r="B51" s="420"/>
      <c r="C51" s="420"/>
      <c r="D51" s="420"/>
      <c r="E51" s="420"/>
      <c r="F51" s="420"/>
      <c r="G51" s="420"/>
      <c r="H51" s="420"/>
      <c r="I51" s="420"/>
      <c r="J51" s="420"/>
      <c r="K51" s="420"/>
    </row>
    <row r="52" spans="1:12" x14ac:dyDescent="0.35">
      <c r="A52" s="419" t="s">
        <v>1132</v>
      </c>
      <c r="B52" s="420">
        <f>'49 KPIหลัก40+สสจ. การใช้กัญชา'!U14</f>
        <v>0</v>
      </c>
      <c r="C52" s="420">
        <f>'49 KPIหลัก40+สสจ. การใช้กัญชา'!V14</f>
        <v>0</v>
      </c>
      <c r="D52" s="420">
        <f>'49 KPIหลัก40+สสจ. การใช้กัญชา'!W14</f>
        <v>0</v>
      </c>
      <c r="E52" s="420">
        <f>'49 KPIหลัก40+สสจ. การใช้กัญชา'!X14</f>
        <v>0</v>
      </c>
      <c r="F52" s="420">
        <f>'49 KPIหลัก40+สสจ. การใช้กัญชา'!Y14</f>
        <v>0</v>
      </c>
      <c r="G52" s="420">
        <f>'49 KPIหลัก40+สสจ. การใช้กัญชา'!Z14</f>
        <v>0</v>
      </c>
      <c r="H52" s="420">
        <f>'49 KPIหลัก40+สสจ. การใช้กัญชา'!AA14</f>
        <v>0</v>
      </c>
      <c r="I52" s="420">
        <f>'49 KPIหลัก40+สสจ. การใช้กัญชา'!AB14</f>
        <v>0</v>
      </c>
      <c r="J52" s="420">
        <f>'49 KPIหลัก40+สสจ. การใช้กัญชา'!AC14</f>
        <v>0</v>
      </c>
      <c r="K52" s="420">
        <f>'49 KPIหลัก40+สสจ. การใช้กัญชา'!AD14</f>
        <v>0</v>
      </c>
      <c r="L52" s="596">
        <f>B52-'49 KPIหลัก40+สสจ. การใช้กัญชา'!U14</f>
        <v>0</v>
      </c>
    </row>
    <row r="53" spans="1:12" x14ac:dyDescent="0.35">
      <c r="A53" s="419" t="s">
        <v>1133</v>
      </c>
      <c r="B53" s="420">
        <f>'50 KPI หลัก 41 ฉุกเฉินเสียชีวิต'!U17</f>
        <v>217700</v>
      </c>
      <c r="C53" s="420">
        <f>'50 KPI หลัก 41 ฉุกเฉินเสียชีวิต'!V17</f>
        <v>197700</v>
      </c>
      <c r="D53" s="420">
        <f>'50 KPI หลัก 41 ฉุกเฉินเสียชีวิต'!W17</f>
        <v>0</v>
      </c>
      <c r="E53" s="420">
        <f>'50 KPI หลัก 41 ฉุกเฉินเสียชีวิต'!X17</f>
        <v>0</v>
      </c>
      <c r="F53" s="420">
        <f>'50 KPI หลัก 41 ฉุกเฉินเสียชีวิต'!Y17</f>
        <v>0</v>
      </c>
      <c r="G53" s="420">
        <f>'50 KPI หลัก 41 ฉุกเฉินเสียชีวิต'!Z17</f>
        <v>0</v>
      </c>
      <c r="H53" s="420">
        <f>'50 KPI หลัก 41 ฉุกเฉินเสียชีวิต'!AA17</f>
        <v>20000</v>
      </c>
      <c r="I53" s="420">
        <f>'50 KPI หลัก 41 ฉุกเฉินเสียชีวิต'!AB17</f>
        <v>0</v>
      </c>
      <c r="J53" s="420">
        <f>'50 KPI หลัก 41 ฉุกเฉินเสียชีวิต'!AC17</f>
        <v>0</v>
      </c>
      <c r="K53" s="420">
        <f>'50 KPI หลัก 41 ฉุกเฉินเสียชีวิต'!AD17</f>
        <v>0</v>
      </c>
      <c r="L53" s="596">
        <f>B53-'50 KPI หลัก 41 ฉุกเฉินเสียชีวิต'!U18</f>
        <v>0</v>
      </c>
    </row>
    <row r="54" spans="1:12" x14ac:dyDescent="0.35">
      <c r="A54" s="419" t="s">
        <v>1134</v>
      </c>
      <c r="B54" s="420">
        <f>'51KPI 42 เข้าถึงการแพทย์ฉุกเฉิน'!U14</f>
        <v>0</v>
      </c>
      <c r="C54" s="420">
        <f>'51KPI 42 เข้าถึงการแพทย์ฉุกเฉิน'!V14</f>
        <v>0</v>
      </c>
      <c r="D54" s="420">
        <f>'51KPI 42 เข้าถึงการแพทย์ฉุกเฉิน'!W14</f>
        <v>0</v>
      </c>
      <c r="E54" s="420">
        <f>'51KPI 42 เข้าถึงการแพทย์ฉุกเฉิน'!X14</f>
        <v>0</v>
      </c>
      <c r="F54" s="420">
        <f>'51KPI 42 เข้าถึงการแพทย์ฉุกเฉิน'!Y14</f>
        <v>0</v>
      </c>
      <c r="G54" s="420">
        <f>'51KPI 42 เข้าถึงการแพทย์ฉุกเฉิน'!Z14</f>
        <v>0</v>
      </c>
      <c r="H54" s="420">
        <f>'51KPI 42 เข้าถึงการแพทย์ฉุกเฉิน'!AA14</f>
        <v>0</v>
      </c>
      <c r="I54" s="420">
        <f>'51KPI 42 เข้าถึงการแพทย์ฉุกเฉิน'!AB14</f>
        <v>0</v>
      </c>
      <c r="J54" s="420">
        <f>'51KPI 42 เข้าถึงการแพทย์ฉุกเฉิน'!AC14</f>
        <v>0</v>
      </c>
      <c r="K54" s="420">
        <f>'51KPI 42 เข้าถึงการแพทย์ฉุกเฉิน'!AD14</f>
        <v>0</v>
      </c>
      <c r="L54" s="596">
        <f>B54-'51KPI 42 เข้าถึงการแพทย์ฉุกเฉิน'!U14</f>
        <v>0</v>
      </c>
    </row>
    <row r="55" spans="1:12" x14ac:dyDescent="0.35">
      <c r="A55" s="419" t="s">
        <v>1135</v>
      </c>
      <c r="B55" s="420">
        <f>'52KPI 43บาดเจ็บที่สมองเสียชีวิต'!U11</f>
        <v>50000</v>
      </c>
      <c r="C55" s="420">
        <f>'52KPI 43บาดเจ็บที่สมองเสียชีวิต'!V11</f>
        <v>50000</v>
      </c>
      <c r="D55" s="420">
        <f>'52KPI 43บาดเจ็บที่สมองเสียชีวิต'!W11</f>
        <v>0</v>
      </c>
      <c r="E55" s="420">
        <f>'52KPI 43บาดเจ็บที่สมองเสียชีวิต'!X11</f>
        <v>0</v>
      </c>
      <c r="F55" s="420">
        <f>'52KPI 43บาดเจ็บที่สมองเสียชีวิต'!Y11</f>
        <v>0</v>
      </c>
      <c r="G55" s="420">
        <f>'52KPI 43บาดเจ็บที่สมองเสียชีวิต'!Z11</f>
        <v>0</v>
      </c>
      <c r="H55" s="420">
        <f>'52KPI 43บาดเจ็บที่สมองเสียชีวิต'!AA11</f>
        <v>0</v>
      </c>
      <c r="I55" s="420">
        <f>'52KPI 43บาดเจ็บที่สมองเสียชีวิต'!AB11</f>
        <v>0</v>
      </c>
      <c r="J55" s="420">
        <f>'52KPI 43บาดเจ็บที่สมองเสียชีวิต'!AC11</f>
        <v>0</v>
      </c>
      <c r="K55" s="420">
        <f>'52KPI 43บาดเจ็บที่สมองเสียชีวิต'!AD11</f>
        <v>0</v>
      </c>
      <c r="L55" s="596">
        <f>B55-'52KPI 43บาดเจ็บที่สมองเสียชีวิต'!U11</f>
        <v>0</v>
      </c>
    </row>
    <row r="56" spans="1:12" x14ac:dyDescent="0.35">
      <c r="A56" s="419" t="s">
        <v>1136</v>
      </c>
      <c r="B56" s="420">
        <f>'53 KPI หลัก 44 ราชทัณ'!U11</f>
        <v>0</v>
      </c>
      <c r="C56" s="420">
        <f>'53 KPI หลัก 44 ราชทัณ'!V11</f>
        <v>0</v>
      </c>
      <c r="D56" s="420">
        <f>'53 KPI หลัก 44 ราชทัณ'!W11</f>
        <v>0</v>
      </c>
      <c r="E56" s="420">
        <f>'53 KPI หลัก 44 ราชทัณ'!X11</f>
        <v>0</v>
      </c>
      <c r="F56" s="420">
        <f>'53 KPI หลัก 44 ราชทัณ'!Y11</f>
        <v>0</v>
      </c>
      <c r="G56" s="420">
        <f>'53 KPI หลัก 44 ราชทัณ'!Z11</f>
        <v>0</v>
      </c>
      <c r="H56" s="420">
        <f>'53 KPI หลัก 44 ราชทัณ'!AA11</f>
        <v>0</v>
      </c>
      <c r="I56" s="420">
        <f>'53 KPI หลัก 44 ราชทัณ'!AB11</f>
        <v>0</v>
      </c>
      <c r="J56" s="420">
        <f>'53 KPI หลัก 44 ราชทัณ'!AC11</f>
        <v>0</v>
      </c>
      <c r="K56" s="420">
        <f>'53 KPI หลัก 44 ราชทัณ'!AD11</f>
        <v>0</v>
      </c>
      <c r="L56" s="596">
        <f>B56-'53 KPI หลัก 44 ราชทัณ'!U11</f>
        <v>0</v>
      </c>
    </row>
    <row r="57" spans="1:12" x14ac:dyDescent="0.35">
      <c r="A57" s="443" t="s">
        <v>1137</v>
      </c>
      <c r="B57" s="420"/>
      <c r="C57" s="420"/>
      <c r="D57" s="420"/>
      <c r="E57" s="420"/>
      <c r="F57" s="420"/>
      <c r="G57" s="420"/>
      <c r="H57" s="420"/>
      <c r="I57" s="420"/>
      <c r="J57" s="420"/>
      <c r="K57" s="420"/>
    </row>
    <row r="58" spans="1:12" x14ac:dyDescent="0.35">
      <c r="A58" s="443" t="s">
        <v>1138</v>
      </c>
      <c r="B58" s="420"/>
      <c r="C58" s="420"/>
      <c r="D58" s="420"/>
      <c r="E58" s="420"/>
      <c r="F58" s="420"/>
      <c r="G58" s="420"/>
      <c r="H58" s="420"/>
      <c r="I58" s="420"/>
      <c r="J58" s="420"/>
      <c r="K58" s="420"/>
    </row>
    <row r="59" spans="1:12" x14ac:dyDescent="0.35">
      <c r="A59" s="443" t="s">
        <v>1139</v>
      </c>
      <c r="B59" s="420"/>
      <c r="C59" s="420"/>
      <c r="D59" s="420"/>
      <c r="E59" s="420"/>
      <c r="F59" s="420"/>
      <c r="G59" s="420"/>
      <c r="H59" s="420"/>
      <c r="I59" s="420"/>
      <c r="J59" s="420"/>
      <c r="K59" s="420"/>
    </row>
    <row r="60" spans="1:12" x14ac:dyDescent="0.35">
      <c r="A60" s="419" t="s">
        <v>1140</v>
      </c>
      <c r="B60" s="420">
        <f>'57 KPI หลัก 48 hapinometer'!U11</f>
        <v>50000</v>
      </c>
      <c r="C60" s="420">
        <f>'57 KPI หลัก 48 hapinometer'!V11</f>
        <v>50000</v>
      </c>
      <c r="D60" s="420">
        <f>'57 KPI หลัก 48 hapinometer'!W11</f>
        <v>0</v>
      </c>
      <c r="E60" s="420">
        <f>'57 KPI หลัก 48 hapinometer'!X11</f>
        <v>0</v>
      </c>
      <c r="F60" s="420">
        <f>'57 KPI หลัก 48 hapinometer'!Y11</f>
        <v>0</v>
      </c>
      <c r="G60" s="420">
        <f>'57 KPI หลัก 48 hapinometer'!Z11</f>
        <v>0</v>
      </c>
      <c r="H60" s="420">
        <f>'57 KPI หลัก 48 hapinometer'!AA11</f>
        <v>0</v>
      </c>
      <c r="I60" s="420">
        <f>'57 KPI หลัก 48 hapinometer'!AB11</f>
        <v>0</v>
      </c>
      <c r="J60" s="420">
        <f>'57 KPI หลัก 48 hapinometer'!AC11</f>
        <v>0</v>
      </c>
      <c r="K60" s="420">
        <f>'57 KPI หลัก 48 hapinometer'!AD11</f>
        <v>0</v>
      </c>
      <c r="L60" s="596">
        <f>B60-'57 KPI หลัก 48 hapinometer'!U11</f>
        <v>0</v>
      </c>
    </row>
    <row r="61" spans="1:12" x14ac:dyDescent="0.35">
      <c r="A61" s="419" t="s">
        <v>1141</v>
      </c>
      <c r="B61" s="420">
        <f>'58 KPI หลัก 49 ITA'!U11</f>
        <v>0</v>
      </c>
      <c r="C61" s="420">
        <f>'58 KPI หลัก 49 ITA'!V11</f>
        <v>0</v>
      </c>
      <c r="D61" s="420">
        <f>'58 KPI หลัก 49 ITA'!W11</f>
        <v>0</v>
      </c>
      <c r="E61" s="420">
        <f>'58 KPI หลัก 49 ITA'!X11</f>
        <v>0</v>
      </c>
      <c r="F61" s="420">
        <f>'58 KPI หลัก 49 ITA'!Y11</f>
        <v>0</v>
      </c>
      <c r="G61" s="420">
        <f>'58 KPI หลัก 49 ITA'!Z11</f>
        <v>0</v>
      </c>
      <c r="H61" s="420">
        <f>'58 KPI หลัก 49 ITA'!AA11</f>
        <v>0</v>
      </c>
      <c r="I61" s="420">
        <f>'58 KPI หลัก 49 ITA'!AB11</f>
        <v>0</v>
      </c>
      <c r="J61" s="420">
        <f>'58 KPI หลัก 49 ITA'!AC11</f>
        <v>0</v>
      </c>
      <c r="K61" s="420">
        <f>'58 KPI หลัก 49 ITA'!AD11</f>
        <v>0</v>
      </c>
      <c r="L61" s="596">
        <f>B61-'58 KPI หลัก 49 ITA'!U11</f>
        <v>0</v>
      </c>
    </row>
    <row r="62" spans="1:12" x14ac:dyDescent="0.35">
      <c r="A62" s="419" t="s">
        <v>1142</v>
      </c>
      <c r="B62" s="420">
        <f>'59 KPI หลัก 50 ควบคุมภายใน'!U11</f>
        <v>0</v>
      </c>
      <c r="C62" s="420">
        <f>'59 KPI หลัก 50 ควบคุมภายใน'!V11</f>
        <v>0</v>
      </c>
      <c r="D62" s="420">
        <f>'59 KPI หลัก 50 ควบคุมภายใน'!W11</f>
        <v>0</v>
      </c>
      <c r="E62" s="420">
        <f>'59 KPI หลัก 50 ควบคุมภายใน'!X11</f>
        <v>0</v>
      </c>
      <c r="F62" s="420">
        <f>'59 KPI หลัก 50 ควบคุมภายใน'!Y11</f>
        <v>0</v>
      </c>
      <c r="G62" s="420">
        <f>'59 KPI หลัก 50 ควบคุมภายใน'!Z11</f>
        <v>0</v>
      </c>
      <c r="H62" s="420">
        <f>'59 KPI หลัก 50 ควบคุมภายใน'!AA11</f>
        <v>0</v>
      </c>
      <c r="I62" s="420">
        <f>'59 KPI หลัก 50 ควบคุมภายใน'!AB11</f>
        <v>0</v>
      </c>
      <c r="J62" s="420">
        <f>'59 KPI หลัก 50 ควบคุมภายใน'!AC11</f>
        <v>0</v>
      </c>
      <c r="K62" s="420">
        <f>'59 KPI หลัก 50 ควบคุมภายใน'!AD11</f>
        <v>0</v>
      </c>
      <c r="L62" s="596">
        <f>B62-'59 KPI หลัก 50 ควบคุมภายใน'!U11</f>
        <v>0</v>
      </c>
    </row>
    <row r="63" spans="1:12" x14ac:dyDescent="0.35">
      <c r="A63" s="443" t="s">
        <v>1143</v>
      </c>
      <c r="B63" s="420"/>
      <c r="C63" s="420"/>
      <c r="D63" s="420"/>
      <c r="E63" s="420"/>
      <c r="F63" s="420"/>
      <c r="G63" s="420"/>
      <c r="H63" s="420"/>
      <c r="I63" s="420"/>
      <c r="J63" s="420"/>
      <c r="K63" s="420"/>
    </row>
    <row r="64" spans="1:12" x14ac:dyDescent="0.35">
      <c r="A64" s="419" t="s">
        <v>1144</v>
      </c>
      <c r="B64" s="420">
        <f>'61 KPI หลัก 52 HA +รพ.สต.ติดดาว'!U18</f>
        <v>433806</v>
      </c>
      <c r="C64" s="420">
        <f>'61 KPI หลัก 52 HA +รพ.สต.ติดดาว'!V18</f>
        <v>433806</v>
      </c>
      <c r="D64" s="420">
        <f>'61 KPI หลัก 52 HA +รพ.สต.ติดดาว'!W18</f>
        <v>0</v>
      </c>
      <c r="E64" s="420">
        <f>'61 KPI หลัก 52 HA +รพ.สต.ติดดาว'!X18</f>
        <v>0</v>
      </c>
      <c r="F64" s="420">
        <f>'61 KPI หลัก 52 HA +รพ.สต.ติดดาว'!Y18</f>
        <v>0</v>
      </c>
      <c r="G64" s="420">
        <f>'61 KPI หลัก 52 HA +รพ.สต.ติดดาว'!Z18</f>
        <v>0</v>
      </c>
      <c r="H64" s="420">
        <f>'61 KPI หลัก 52 HA +รพ.สต.ติดดาว'!AA18</f>
        <v>0</v>
      </c>
      <c r="I64" s="420">
        <f>'61 KPI หลัก 52 HA +รพ.สต.ติดดาว'!AB18</f>
        <v>0</v>
      </c>
      <c r="J64" s="420">
        <f>'61 KPI หลัก 52 HA +รพ.สต.ติดดาว'!AC18</f>
        <v>0</v>
      </c>
      <c r="K64" s="420">
        <f>'61 KPI หลัก 52 HA +รพ.สต.ติดดาว'!AD18</f>
        <v>0</v>
      </c>
      <c r="L64" s="596">
        <f>B64-'61 KPI หลัก 52 HA +รพ.สต.ติดดาว'!U18</f>
        <v>0</v>
      </c>
    </row>
    <row r="65" spans="1:12" x14ac:dyDescent="0.35">
      <c r="A65" s="443" t="s">
        <v>1145</v>
      </c>
      <c r="B65" s="420"/>
      <c r="C65" s="420"/>
      <c r="D65" s="420"/>
      <c r="E65" s="420"/>
      <c r="F65" s="420"/>
      <c r="G65" s="420"/>
      <c r="H65" s="420"/>
      <c r="I65" s="420"/>
      <c r="J65" s="420"/>
      <c r="K65" s="420"/>
    </row>
    <row r="66" spans="1:12" x14ac:dyDescent="0.35">
      <c r="A66" s="419" t="s">
        <v>1146</v>
      </c>
      <c r="B66" s="420">
        <f>'63 KPI หลัก 54 คุณภาพข้อมูล'!U18</f>
        <v>0</v>
      </c>
      <c r="C66" s="420">
        <f>'63 KPI หลัก 54 คุณภาพข้อมูล'!V18</f>
        <v>0</v>
      </c>
      <c r="D66" s="420">
        <f>'63 KPI หลัก 54 คุณภาพข้อมูล'!W18</f>
        <v>0</v>
      </c>
      <c r="E66" s="420">
        <f>'63 KPI หลัก 54 คุณภาพข้อมูล'!X18</f>
        <v>0</v>
      </c>
      <c r="F66" s="420">
        <f>'63 KPI หลัก 54 คุณภาพข้อมูล'!Y18</f>
        <v>0</v>
      </c>
      <c r="G66" s="420">
        <f>'63 KPI หลัก 54 คุณภาพข้อมูล'!Z18</f>
        <v>0</v>
      </c>
      <c r="H66" s="420">
        <f>'63 KPI หลัก 54 คุณภาพข้อมูล'!AA18</f>
        <v>0</v>
      </c>
      <c r="I66" s="420">
        <f>'63 KPI หลัก 54 คุณภาพข้อมูล'!AB18</f>
        <v>0</v>
      </c>
      <c r="J66" s="420">
        <f>'63 KPI หลัก 54 คุณภาพข้อมูล'!AC18</f>
        <v>0</v>
      </c>
      <c r="K66" s="420">
        <f>'63 KPI หลัก 54 คุณภาพข้อมูล'!AD18</f>
        <v>0</v>
      </c>
      <c r="L66" s="596">
        <f>B66-'63 KPI หลัก 54 คุณภาพข้อมูล'!U18</f>
        <v>0</v>
      </c>
    </row>
    <row r="67" spans="1:12" x14ac:dyDescent="0.35">
      <c r="A67" s="419" t="s">
        <v>1147</v>
      </c>
      <c r="B67" s="420">
        <f>'64 KPI หลัก55 Telemed'!U10</f>
        <v>0</v>
      </c>
      <c r="C67" s="420">
        <f>'64 KPI หลัก55 Telemed'!V10</f>
        <v>0</v>
      </c>
      <c r="D67" s="420">
        <f>'64 KPI หลัก55 Telemed'!W10</f>
        <v>0</v>
      </c>
      <c r="E67" s="420">
        <f>'64 KPI หลัก55 Telemed'!X10</f>
        <v>0</v>
      </c>
      <c r="F67" s="420">
        <f>'64 KPI หลัก55 Telemed'!Y10</f>
        <v>0</v>
      </c>
      <c r="G67" s="420">
        <f>'64 KPI หลัก55 Telemed'!Z10</f>
        <v>0</v>
      </c>
      <c r="H67" s="420">
        <f>'64 KPI หลัก55 Telemed'!AA10</f>
        <v>0</v>
      </c>
      <c r="I67" s="420">
        <f>'64 KPI หลัก55 Telemed'!AB10</f>
        <v>0</v>
      </c>
      <c r="J67" s="420">
        <f>'64 KPI หลัก55 Telemed'!AC10</f>
        <v>0</v>
      </c>
      <c r="K67" s="420">
        <f>'64 KPI หลัก55 Telemed'!AD10</f>
        <v>0</v>
      </c>
      <c r="L67" s="596">
        <f>B67-'64 KPI หลัก55 Telemed'!U10</f>
        <v>0</v>
      </c>
    </row>
    <row r="68" spans="1:12" x14ac:dyDescent="0.35">
      <c r="A68" s="443" t="s">
        <v>1148</v>
      </c>
      <c r="B68" s="420"/>
      <c r="C68" s="420"/>
      <c r="D68" s="420"/>
      <c r="E68" s="420"/>
      <c r="F68" s="420"/>
      <c r="G68" s="420"/>
      <c r="H68" s="420"/>
      <c r="I68" s="420"/>
      <c r="J68" s="420"/>
      <c r="K68" s="420"/>
    </row>
    <row r="69" spans="1:12" x14ac:dyDescent="0.35">
      <c r="A69" s="443" t="s">
        <v>1149</v>
      </c>
      <c r="B69" s="420"/>
      <c r="C69" s="420"/>
      <c r="D69" s="420"/>
      <c r="E69" s="420"/>
      <c r="F69" s="420"/>
      <c r="G69" s="420"/>
      <c r="H69" s="420"/>
      <c r="I69" s="420"/>
      <c r="J69" s="420"/>
      <c r="K69" s="420"/>
    </row>
    <row r="70" spans="1:12" x14ac:dyDescent="0.35">
      <c r="A70" s="419" t="s">
        <v>1150</v>
      </c>
      <c r="B70" s="420">
        <f>'67 KPI 58 วิกฤตทางการเงิน+สสจ'!U13</f>
        <v>0</v>
      </c>
      <c r="C70" s="420">
        <f>'67 KPI 58 วิกฤตทางการเงิน+สสจ'!V13</f>
        <v>0</v>
      </c>
      <c r="D70" s="420">
        <f>'67 KPI 58 วิกฤตทางการเงิน+สสจ'!W13</f>
        <v>0</v>
      </c>
      <c r="E70" s="420">
        <f>'67 KPI 58 วิกฤตทางการเงิน+สสจ'!X13</f>
        <v>0</v>
      </c>
      <c r="F70" s="420">
        <f>'67 KPI 58 วิกฤตทางการเงิน+สสจ'!Y13</f>
        <v>0</v>
      </c>
      <c r="G70" s="420">
        <f>'67 KPI 58 วิกฤตทางการเงิน+สสจ'!Z13</f>
        <v>0</v>
      </c>
      <c r="H70" s="420">
        <f>'67 KPI 58 วิกฤตทางการเงิน+สสจ'!AA13</f>
        <v>0</v>
      </c>
      <c r="I70" s="420">
        <f>'67 KPI 58 วิกฤตทางการเงิน+สสจ'!AB13</f>
        <v>0</v>
      </c>
      <c r="J70" s="420">
        <f>'67 KPI 58 วิกฤตทางการเงิน+สสจ'!AC13</f>
        <v>0</v>
      </c>
      <c r="K70" s="420">
        <f>'67 KPI 58 วิกฤตทางการเงิน+สสจ'!AD13</f>
        <v>0</v>
      </c>
      <c r="L70" s="596">
        <f>B70-'67 KPI 58 วิกฤตทางการเงิน+สสจ'!U13</f>
        <v>0</v>
      </c>
    </row>
    <row r="71" spans="1:12" x14ac:dyDescent="0.35">
      <c r="A71" s="419" t="s">
        <v>1151</v>
      </c>
      <c r="B71" s="420">
        <f>'68 KPI 59 นวัตกรรม'!U11</f>
        <v>274800</v>
      </c>
      <c r="C71" s="420">
        <f>'68 KPI 59 นวัตกรรม'!V11</f>
        <v>274800</v>
      </c>
      <c r="D71" s="420">
        <f>'68 KPI 59 นวัตกรรม'!W11</f>
        <v>0</v>
      </c>
      <c r="E71" s="420">
        <f>'68 KPI 59 นวัตกรรม'!X11</f>
        <v>0</v>
      </c>
      <c r="F71" s="420">
        <f>'68 KPI 59 นวัตกรรม'!Y11</f>
        <v>0</v>
      </c>
      <c r="G71" s="420">
        <f>'68 KPI 59 นวัตกรรม'!Z11</f>
        <v>0</v>
      </c>
      <c r="H71" s="420">
        <f>'68 KPI 59 นวัตกรรม'!AA11</f>
        <v>0</v>
      </c>
      <c r="I71" s="420">
        <f>'68 KPI 59 นวัตกรรม'!AB11</f>
        <v>0</v>
      </c>
      <c r="J71" s="420">
        <f>'68 KPI 59 นวัตกรรม'!AC11</f>
        <v>0</v>
      </c>
      <c r="K71" s="420">
        <f>'68 KPI 59 นวัตกรรม'!AD11</f>
        <v>0</v>
      </c>
      <c r="L71" s="596">
        <f>B71-'68 KPI 59 นวัตกรรม'!U11</f>
        <v>0</v>
      </c>
    </row>
    <row r="72" spans="1:12" x14ac:dyDescent="0.35">
      <c r="A72" s="419" t="s">
        <v>1153</v>
      </c>
      <c r="B72" s="420">
        <f>'69 (สสจ.1) ลดแออัด ลดรอคอย'!U13</f>
        <v>57000</v>
      </c>
      <c r="C72" s="420">
        <f>'69 (สสจ.1) ลดแออัด ลดรอคอย'!V13</f>
        <v>57000</v>
      </c>
      <c r="D72" s="420">
        <f>'69 (สสจ.1) ลดแออัด ลดรอคอย'!W13</f>
        <v>0</v>
      </c>
      <c r="E72" s="420">
        <f>'69 (สสจ.1) ลดแออัด ลดรอคอย'!X13</f>
        <v>0</v>
      </c>
      <c r="F72" s="420">
        <f>'69 (สสจ.1) ลดแออัด ลดรอคอย'!Y13</f>
        <v>0</v>
      </c>
      <c r="G72" s="420">
        <f>'69 (สสจ.1) ลดแออัด ลดรอคอย'!Z13</f>
        <v>0</v>
      </c>
      <c r="H72" s="420">
        <f>'69 (สสจ.1) ลดแออัด ลดรอคอย'!AA13</f>
        <v>0</v>
      </c>
      <c r="I72" s="420">
        <f>'69 (สสจ.1) ลดแออัด ลดรอคอย'!AB13</f>
        <v>0</v>
      </c>
      <c r="J72" s="420">
        <f>'69 (สสจ.1) ลดแออัด ลดรอคอย'!AC13</f>
        <v>0</v>
      </c>
      <c r="K72" s="420">
        <f>'69 (สสจ.1) ลดแออัด ลดรอคอย'!AD13</f>
        <v>0</v>
      </c>
      <c r="L72" s="596">
        <f>B72-'69 (สสจ.1) ลดแออัด ลดรอคอย'!U13</f>
        <v>0</v>
      </c>
    </row>
    <row r="73" spans="1:12" x14ac:dyDescent="0.35">
      <c r="A73" s="419" t="s">
        <v>1154</v>
      </c>
      <c r="B73" s="420">
        <f>'70 (สสจ.6) ผู้พิการ'!U13</f>
        <v>31500</v>
      </c>
      <c r="C73" s="420">
        <f>'70 (สสจ.6) ผู้พิการ'!V13</f>
        <v>0</v>
      </c>
      <c r="D73" s="420">
        <f>'70 (สสจ.6) ผู้พิการ'!W13</f>
        <v>0</v>
      </c>
      <c r="E73" s="420">
        <f>'70 (สสจ.6) ผู้พิการ'!X13</f>
        <v>0</v>
      </c>
      <c r="F73" s="420">
        <f>'70 (สสจ.6) ผู้พิการ'!Y13</f>
        <v>0</v>
      </c>
      <c r="G73" s="420">
        <f>'70 (สสจ.6) ผู้พิการ'!Z13</f>
        <v>0</v>
      </c>
      <c r="H73" s="420">
        <f>'70 (สสจ.6) ผู้พิการ'!AA13</f>
        <v>31500</v>
      </c>
      <c r="I73" s="420">
        <f>'70 (สสจ.6) ผู้พิการ'!AB13</f>
        <v>0</v>
      </c>
      <c r="J73" s="420">
        <f>'70 (สสจ.6) ผู้พิการ'!AC13</f>
        <v>0</v>
      </c>
      <c r="K73" s="420">
        <f>'70 (สสจ.6) ผู้พิการ'!AD13</f>
        <v>0</v>
      </c>
      <c r="L73" s="596">
        <f>B73-'70 (สสจ.6) ผู้พิการ'!U13</f>
        <v>0</v>
      </c>
    </row>
    <row r="74" spans="1:12" x14ac:dyDescent="0.35">
      <c r="A74" s="419" t="s">
        <v>1152</v>
      </c>
      <c r="B74" s="420">
        <f>'71 (สสจ.2) Pneumonia'!U12</f>
        <v>0</v>
      </c>
      <c r="C74" s="420">
        <f>'71 (สสจ.2) Pneumonia'!V12</f>
        <v>0</v>
      </c>
      <c r="D74" s="420">
        <f>'71 (สสจ.2) Pneumonia'!W12</f>
        <v>0</v>
      </c>
      <c r="E74" s="420">
        <f>'71 (สสจ.2) Pneumonia'!X12</f>
        <v>0</v>
      </c>
      <c r="F74" s="420">
        <f>'71 (สสจ.2) Pneumonia'!Y12</f>
        <v>0</v>
      </c>
      <c r="G74" s="420">
        <f>'71 (สสจ.2) Pneumonia'!Z12</f>
        <v>0</v>
      </c>
      <c r="H74" s="420">
        <f>'71 (สสจ.2) Pneumonia'!AA12</f>
        <v>0</v>
      </c>
      <c r="I74" s="420">
        <f>'71 (สสจ.2) Pneumonia'!AB12</f>
        <v>0</v>
      </c>
      <c r="J74" s="420">
        <f>'71 (สสจ.2) Pneumonia'!AC12</f>
        <v>0</v>
      </c>
      <c r="K74" s="420">
        <f>'71 (สสจ.2) Pneumonia'!AD12</f>
        <v>0</v>
      </c>
      <c r="L74" s="596">
        <f>B74-'71 (สสจ.2) Pneumonia'!U12</f>
        <v>0</v>
      </c>
    </row>
    <row r="75" spans="1:12" x14ac:dyDescent="0.35">
      <c r="A75" s="419" t="s">
        <v>1155</v>
      </c>
      <c r="B75" s="420">
        <f>'72 โครงการอื่นๆ'!U29</f>
        <v>1221790</v>
      </c>
      <c r="C75" s="420">
        <f>'72 โครงการอื่นๆ'!V29</f>
        <v>376170</v>
      </c>
      <c r="D75" s="420">
        <f>'72 โครงการอื่นๆ'!W29</f>
        <v>100000</v>
      </c>
      <c r="E75" s="420">
        <f>'72 โครงการอื่นๆ'!X29</f>
        <v>0</v>
      </c>
      <c r="F75" s="420">
        <f>'72 โครงการอื่นๆ'!Y29</f>
        <v>83000</v>
      </c>
      <c r="G75" s="420">
        <f>'72 โครงการอื่นๆ'!Z29</f>
        <v>234700</v>
      </c>
      <c r="H75" s="420">
        <f>'72 โครงการอื่นๆ'!AA29</f>
        <v>25860</v>
      </c>
      <c r="I75" s="420">
        <f>'72 โครงการอื่นๆ'!AB29</f>
        <v>0</v>
      </c>
      <c r="J75" s="420">
        <f>'72 โครงการอื่นๆ'!AC29</f>
        <v>402060</v>
      </c>
      <c r="K75" s="420">
        <f>'72 โครงการอื่นๆ'!AD29</f>
        <v>0</v>
      </c>
      <c r="L75" s="596">
        <f>B75-'72 โครงการอื่นๆ'!U30</f>
        <v>0</v>
      </c>
    </row>
    <row r="76" spans="1:12" x14ac:dyDescent="0.35">
      <c r="B76" s="421">
        <f t="shared" ref="B76:K76" si="0">SUM(B4:B75)</f>
        <v>12454980</v>
      </c>
      <c r="C76" s="447">
        <f t="shared" si="0"/>
        <v>2781686</v>
      </c>
      <c r="D76" s="447">
        <f t="shared" si="0"/>
        <v>173355</v>
      </c>
      <c r="E76" s="421">
        <f t="shared" si="0"/>
        <v>2479288</v>
      </c>
      <c r="F76" s="448">
        <f t="shared" si="0"/>
        <v>1562360</v>
      </c>
      <c r="G76" s="448">
        <f t="shared" si="0"/>
        <v>2665450</v>
      </c>
      <c r="H76" s="455">
        <f t="shared" si="0"/>
        <v>1669971</v>
      </c>
      <c r="I76" s="455">
        <f t="shared" si="0"/>
        <v>148810</v>
      </c>
      <c r="J76" s="449">
        <f t="shared" si="0"/>
        <v>974060</v>
      </c>
      <c r="K76" s="449">
        <f t="shared" si="0"/>
        <v>0</v>
      </c>
    </row>
    <row r="77" spans="1:12" x14ac:dyDescent="0.35">
      <c r="C77" s="447">
        <f>SUM(C76:D76)</f>
        <v>2955041</v>
      </c>
      <c r="F77" s="448">
        <f>SUM(F76:G76)</f>
        <v>4227810</v>
      </c>
      <c r="H77" s="455">
        <f>SUM(H76:I76)</f>
        <v>1818781</v>
      </c>
      <c r="J77" s="449">
        <f>SUM(J76:K76)</f>
        <v>974060</v>
      </c>
    </row>
    <row r="78" spans="1:12" x14ac:dyDescent="0.35">
      <c r="D78" s="482"/>
    </row>
    <row r="79" spans="1:12" x14ac:dyDescent="0.35">
      <c r="H79" s="482"/>
      <c r="J79" s="482"/>
    </row>
    <row r="80" spans="1:12" x14ac:dyDescent="0.35">
      <c r="J80" s="482"/>
    </row>
  </sheetData>
  <mergeCells count="14">
    <mergeCell ref="K2:K3"/>
    <mergeCell ref="B1:B3"/>
    <mergeCell ref="C1:E1"/>
    <mergeCell ref="F1:G1"/>
    <mergeCell ref="J1:K1"/>
    <mergeCell ref="C2:C3"/>
    <mergeCell ref="D2:D3"/>
    <mergeCell ref="E2:E3"/>
    <mergeCell ref="F2:F3"/>
    <mergeCell ref="G2:G3"/>
    <mergeCell ref="J2:J3"/>
    <mergeCell ref="H1:I1"/>
    <mergeCell ref="H2:H3"/>
    <mergeCell ref="I2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FF66"/>
  </sheetPr>
  <dimension ref="A1:AD16"/>
  <sheetViews>
    <sheetView zoomScaleNormal="100" workbookViewId="0">
      <pane ySplit="8" topLeftCell="A9" activePane="bottomLeft" state="frozen"/>
      <selection pane="bottomLeft" activeCell="B10" sqref="B10"/>
    </sheetView>
  </sheetViews>
  <sheetFormatPr defaultColWidth="8.8984375" defaultRowHeight="18" x14ac:dyDescent="0.25"/>
  <cols>
    <col min="1" max="1" width="5.59765625" style="1" bestFit="1" customWidth="1"/>
    <col min="2" max="2" width="26.3984375" style="1" customWidth="1"/>
    <col min="3" max="3" width="37.69921875" style="1" customWidth="1"/>
    <col min="4" max="4" width="14.8984375" style="1" customWidth="1"/>
    <col min="5" max="5" width="28.3984375" style="1" customWidth="1"/>
    <col min="6" max="6" width="12.2968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14.59765625" style="1" bestFit="1" customWidth="1"/>
    <col min="21" max="21" width="12.296875" style="200" customWidth="1"/>
    <col min="22" max="22" width="9.8984375" style="195" bestFit="1" customWidth="1"/>
    <col min="23" max="23" width="9.09765625" style="195" bestFit="1" customWidth="1"/>
    <col min="24" max="24" width="7.3984375" style="195" bestFit="1" customWidth="1"/>
    <col min="25" max="25" width="9.8984375" style="198" bestFit="1" customWidth="1"/>
    <col min="26" max="26" width="9.09765625" style="198" bestFit="1" customWidth="1"/>
    <col min="27" max="27" width="9.8984375" style="454" bestFit="1" customWidth="1"/>
    <col min="28" max="28" width="9.09765625" style="454" bestFit="1" customWidth="1"/>
    <col min="29" max="29" width="9.8984375" style="309" customWidth="1"/>
    <col min="30" max="30" width="9.09765625" style="309" bestFit="1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44</v>
      </c>
      <c r="B2" s="624"/>
      <c r="C2" s="624"/>
      <c r="D2" s="624"/>
      <c r="E2" s="624"/>
      <c r="F2" s="625" t="s">
        <v>41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122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123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06" t="s">
        <v>697</v>
      </c>
      <c r="Z6" s="607"/>
      <c r="AA6" s="614" t="s">
        <v>1167</v>
      </c>
      <c r="AB6" s="615"/>
      <c r="AC6" s="608" t="s">
        <v>700</v>
      </c>
      <c r="AD6" s="609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12" t="s">
        <v>698</v>
      </c>
      <c r="Z7" s="612" t="s">
        <v>695</v>
      </c>
      <c r="AA7" s="616" t="s">
        <v>698</v>
      </c>
      <c r="AB7" s="616" t="s">
        <v>695</v>
      </c>
      <c r="AC7" s="599" t="s">
        <v>698</v>
      </c>
      <c r="AD7" s="599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20"/>
      <c r="Z8" s="620"/>
      <c r="AA8" s="621"/>
      <c r="AB8" s="621"/>
      <c r="AC8" s="622"/>
      <c r="AD8" s="622"/>
    </row>
    <row r="9" spans="1:30" x14ac:dyDescent="0.25">
      <c r="A9" s="79" t="s">
        <v>124</v>
      </c>
      <c r="B9" s="30"/>
      <c r="C9" s="30"/>
      <c r="D9" s="30"/>
      <c r="E9" s="30"/>
      <c r="F9" s="111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U9" s="111"/>
      <c r="V9" s="193"/>
      <c r="W9" s="193"/>
      <c r="X9" s="193"/>
      <c r="Y9" s="196"/>
      <c r="Z9" s="196"/>
      <c r="AA9" s="451"/>
      <c r="AB9" s="451"/>
      <c r="AC9" s="306"/>
      <c r="AD9" s="306"/>
    </row>
    <row r="10" spans="1:30" ht="85.5" customHeight="1" x14ac:dyDescent="0.25">
      <c r="A10" s="5">
        <v>1</v>
      </c>
      <c r="B10" s="65" t="s">
        <v>1467</v>
      </c>
      <c r="C10" s="65" t="s">
        <v>229</v>
      </c>
      <c r="D10" s="65" t="s">
        <v>230</v>
      </c>
      <c r="E10" s="65" t="s">
        <v>465</v>
      </c>
      <c r="F10" s="517" t="s">
        <v>1203</v>
      </c>
      <c r="G10" s="5"/>
      <c r="H10" s="5"/>
      <c r="I10" s="5"/>
      <c r="J10" s="5" t="s">
        <v>401</v>
      </c>
      <c r="K10" s="5" t="s">
        <v>401</v>
      </c>
      <c r="L10" s="5" t="s">
        <v>401</v>
      </c>
      <c r="M10" s="5" t="s">
        <v>401</v>
      </c>
      <c r="N10" s="5" t="s">
        <v>401</v>
      </c>
      <c r="O10" s="5" t="s">
        <v>401</v>
      </c>
      <c r="P10" s="5" t="s">
        <v>401</v>
      </c>
      <c r="Q10" s="5" t="s">
        <v>401</v>
      </c>
      <c r="R10" s="5" t="s">
        <v>401</v>
      </c>
      <c r="S10" s="90" t="s">
        <v>701</v>
      </c>
      <c r="T10" s="1" t="s">
        <v>502</v>
      </c>
      <c r="U10" s="199">
        <v>65000</v>
      </c>
      <c r="V10" s="194">
        <v>65000</v>
      </c>
      <c r="W10" s="194"/>
      <c r="X10" s="194"/>
      <c r="Y10" s="197"/>
      <c r="Z10" s="197"/>
      <c r="AA10" s="452"/>
      <c r="AB10" s="452"/>
      <c r="AC10" s="307"/>
      <c r="AD10" s="307"/>
    </row>
    <row r="11" spans="1:30" ht="106.5" customHeight="1" x14ac:dyDescent="0.25">
      <c r="A11" s="5">
        <v>2</v>
      </c>
      <c r="B11" s="65" t="s">
        <v>231</v>
      </c>
      <c r="C11" s="65" t="s">
        <v>232</v>
      </c>
      <c r="D11" s="65" t="s">
        <v>230</v>
      </c>
      <c r="E11" s="65" t="s">
        <v>233</v>
      </c>
      <c r="F11" s="517" t="s">
        <v>1204</v>
      </c>
      <c r="G11" s="2"/>
      <c r="H11" s="2"/>
      <c r="I11" s="2"/>
      <c r="J11" s="5" t="s">
        <v>401</v>
      </c>
      <c r="K11" s="5" t="s">
        <v>401</v>
      </c>
      <c r="L11" s="5" t="s">
        <v>401</v>
      </c>
      <c r="M11" s="5" t="s">
        <v>401</v>
      </c>
      <c r="N11" s="5" t="s">
        <v>401</v>
      </c>
      <c r="O11" s="5" t="s">
        <v>401</v>
      </c>
      <c r="P11" s="5" t="s">
        <v>401</v>
      </c>
      <c r="Q11" s="5" t="s">
        <v>401</v>
      </c>
      <c r="R11" s="5" t="s">
        <v>401</v>
      </c>
      <c r="S11" s="90" t="s">
        <v>702</v>
      </c>
      <c r="U11" s="199">
        <v>60000</v>
      </c>
      <c r="V11" s="194">
        <v>60000</v>
      </c>
      <c r="W11" s="194"/>
      <c r="X11" s="194"/>
      <c r="Y11" s="197"/>
      <c r="Z11" s="197"/>
      <c r="AA11" s="452"/>
      <c r="AB11" s="452"/>
      <c r="AC11" s="307"/>
      <c r="AD11" s="307"/>
    </row>
    <row r="12" spans="1:30" ht="75" customHeight="1" x14ac:dyDescent="0.25">
      <c r="A12" s="5">
        <v>3</v>
      </c>
      <c r="B12" s="15" t="s">
        <v>267</v>
      </c>
      <c r="C12" s="47" t="s">
        <v>268</v>
      </c>
      <c r="D12" s="15" t="s">
        <v>269</v>
      </c>
      <c r="E12" s="15" t="s">
        <v>270</v>
      </c>
      <c r="F12" s="43" t="s">
        <v>1205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5" t="s">
        <v>251</v>
      </c>
      <c r="U12" s="172">
        <v>18200</v>
      </c>
      <c r="V12" s="194">
        <v>18200</v>
      </c>
      <c r="W12" s="194"/>
      <c r="X12" s="194"/>
      <c r="Y12" s="197"/>
      <c r="Z12" s="197"/>
      <c r="AA12" s="452"/>
      <c r="AB12" s="452"/>
      <c r="AC12" s="307"/>
      <c r="AD12" s="307"/>
    </row>
    <row r="13" spans="1:30" ht="153" customHeight="1" x14ac:dyDescent="0.25">
      <c r="A13" s="5">
        <v>4</v>
      </c>
      <c r="B13" s="50" t="s">
        <v>466</v>
      </c>
      <c r="C13" s="15" t="s">
        <v>422</v>
      </c>
      <c r="D13" s="15" t="s">
        <v>420</v>
      </c>
      <c r="E13" s="15" t="s">
        <v>423</v>
      </c>
      <c r="F13" s="43" t="s">
        <v>1208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48" t="s">
        <v>703</v>
      </c>
      <c r="T13" s="1" t="s">
        <v>503</v>
      </c>
      <c r="U13" s="172">
        <v>30000</v>
      </c>
      <c r="V13" s="194"/>
      <c r="W13" s="194"/>
      <c r="X13" s="194"/>
      <c r="Y13" s="197"/>
      <c r="Z13" s="197"/>
      <c r="AA13" s="452"/>
      <c r="AB13" s="452"/>
      <c r="AC13" s="306">
        <v>30000</v>
      </c>
      <c r="AD13" s="306"/>
    </row>
    <row r="14" spans="1:30" ht="306" x14ac:dyDescent="0.25">
      <c r="A14" s="5">
        <v>5</v>
      </c>
      <c r="B14" s="15" t="s">
        <v>225</v>
      </c>
      <c r="C14" s="41" t="s">
        <v>469</v>
      </c>
      <c r="D14" s="15" t="s">
        <v>472</v>
      </c>
      <c r="E14" s="47" t="s">
        <v>470</v>
      </c>
      <c r="F14" s="519" t="s">
        <v>1211</v>
      </c>
      <c r="G14" s="2"/>
      <c r="H14" s="2"/>
      <c r="I14" s="5"/>
      <c r="J14" s="5"/>
      <c r="K14" s="5"/>
      <c r="L14" s="2"/>
      <c r="M14" s="5" t="s">
        <v>401</v>
      </c>
      <c r="N14" s="5" t="s">
        <v>401</v>
      </c>
      <c r="O14" s="5" t="s">
        <v>401</v>
      </c>
      <c r="P14" s="5" t="s">
        <v>401</v>
      </c>
      <c r="Q14" s="5" t="s">
        <v>401</v>
      </c>
      <c r="R14" s="5" t="s">
        <v>401</v>
      </c>
      <c r="S14" s="48" t="s">
        <v>461</v>
      </c>
      <c r="U14" s="203">
        <v>17500</v>
      </c>
      <c r="V14" s="194">
        <v>17500</v>
      </c>
      <c r="W14" s="194"/>
      <c r="X14" s="194"/>
      <c r="Y14" s="197"/>
      <c r="Z14" s="197"/>
      <c r="AA14" s="452"/>
      <c r="AB14" s="452"/>
      <c r="AC14" s="307"/>
      <c r="AD14" s="307"/>
    </row>
    <row r="15" spans="1:30" x14ac:dyDescent="0.25">
      <c r="F15" s="518"/>
      <c r="U15" s="327">
        <f>SUM(U10:U14)</f>
        <v>190700</v>
      </c>
      <c r="V15" s="400">
        <f>SUM(V10:V14)</f>
        <v>160700</v>
      </c>
      <c r="W15" s="400">
        <f t="shared" ref="W15:AD15" si="0">SUM(W10:W14)</f>
        <v>0</v>
      </c>
      <c r="X15" s="400">
        <f t="shared" si="0"/>
        <v>0</v>
      </c>
      <c r="Y15" s="401">
        <f t="shared" si="0"/>
        <v>0</v>
      </c>
      <c r="Z15" s="401">
        <f t="shared" si="0"/>
        <v>0</v>
      </c>
      <c r="AA15" s="453">
        <f t="shared" si="0"/>
        <v>0</v>
      </c>
      <c r="AB15" s="453">
        <f t="shared" si="0"/>
        <v>0</v>
      </c>
      <c r="AC15" s="402">
        <f t="shared" si="0"/>
        <v>30000</v>
      </c>
      <c r="AD15" s="402">
        <f t="shared" si="0"/>
        <v>0</v>
      </c>
    </row>
    <row r="16" spans="1:30" x14ac:dyDescent="0.25">
      <c r="U16" s="200">
        <f>SUM(V15:AD15)</f>
        <v>190700</v>
      </c>
    </row>
  </sheetData>
  <mergeCells count="33">
    <mergeCell ref="F4:S4"/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G7:I7"/>
    <mergeCell ref="J7:L7"/>
    <mergeCell ref="M7:O7"/>
    <mergeCell ref="P7:R7"/>
    <mergeCell ref="A1:S1"/>
    <mergeCell ref="A2:E2"/>
    <mergeCell ref="F2:S2"/>
    <mergeCell ref="A3:E3"/>
    <mergeCell ref="F3:S3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25" right="0.25" top="0.75" bottom="0.75" header="0.3" footer="0.3"/>
  <pageSetup paperSize="5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66"/>
  </sheetPr>
  <dimension ref="A1:AD12"/>
  <sheetViews>
    <sheetView topLeftCell="A7" zoomScale="110" zoomScaleNormal="110" workbookViewId="0">
      <selection activeCell="A6" sqref="A1:XFD1048576"/>
    </sheetView>
  </sheetViews>
  <sheetFormatPr defaultColWidth="8.8984375" defaultRowHeight="18" x14ac:dyDescent="0.25"/>
  <cols>
    <col min="1" max="1" width="5.59765625" style="1" bestFit="1" customWidth="1"/>
    <col min="2" max="2" width="27.09765625" style="1" customWidth="1"/>
    <col min="3" max="3" width="30.69921875" style="1" customWidth="1"/>
    <col min="4" max="4" width="18.09765625" style="1" customWidth="1"/>
    <col min="5" max="5" width="24" style="1" customWidth="1"/>
    <col min="6" max="6" width="12.09765625" style="1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1" bestFit="1" customWidth="1"/>
    <col min="20" max="20" width="8.8984375" style="1"/>
    <col min="21" max="21" width="12.09765625" style="1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x14ac:dyDescent="0.25">
      <c r="A2" s="624" t="s">
        <v>44</v>
      </c>
      <c r="B2" s="624"/>
      <c r="C2" s="624"/>
      <c r="D2" s="624"/>
      <c r="E2" s="624"/>
      <c r="F2" s="625" t="s">
        <v>41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x14ac:dyDescent="0.25">
      <c r="A3" s="625" t="s">
        <v>31</v>
      </c>
      <c r="B3" s="625"/>
      <c r="C3" s="625"/>
      <c r="D3" s="625"/>
      <c r="E3" s="625"/>
      <c r="F3" s="625" t="s">
        <v>122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x14ac:dyDescent="0.25">
      <c r="B4" s="51"/>
      <c r="C4" s="51"/>
      <c r="D4" s="51"/>
      <c r="F4" s="625" t="s">
        <v>123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x14ac:dyDescent="0.25">
      <c r="A9" s="79" t="s">
        <v>125</v>
      </c>
      <c r="B9" s="30"/>
      <c r="C9" s="30"/>
      <c r="D9" s="30"/>
      <c r="E9" s="30"/>
      <c r="F9" s="109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109"/>
      <c r="U9" s="109"/>
      <c r="V9" s="193"/>
      <c r="W9" s="193"/>
      <c r="X9" s="193"/>
      <c r="Y9" s="196"/>
      <c r="Z9" s="196"/>
      <c r="AA9" s="451"/>
      <c r="AB9" s="451"/>
      <c r="AC9" s="306"/>
      <c r="AD9" s="306"/>
    </row>
    <row r="10" spans="1:30" ht="126" x14ac:dyDescent="0.25">
      <c r="A10" s="5">
        <v>6</v>
      </c>
      <c r="B10" s="96" t="s">
        <v>271</v>
      </c>
      <c r="C10" s="97" t="s">
        <v>272</v>
      </c>
      <c r="D10" s="2"/>
      <c r="E10" s="96" t="s">
        <v>706</v>
      </c>
      <c r="F10" s="43" t="s">
        <v>1212</v>
      </c>
      <c r="G10" s="2"/>
      <c r="H10" s="2"/>
      <c r="I10" s="2"/>
      <c r="J10" s="2"/>
      <c r="K10" s="5"/>
      <c r="L10" s="2"/>
      <c r="M10" s="2"/>
      <c r="N10" s="2"/>
      <c r="O10" s="2"/>
      <c r="P10" s="2"/>
      <c r="Q10" s="2"/>
      <c r="R10" s="2"/>
      <c r="S10" s="262" t="s">
        <v>273</v>
      </c>
      <c r="U10" s="172">
        <v>48000</v>
      </c>
      <c r="V10" s="194">
        <v>48000</v>
      </c>
      <c r="W10" s="194"/>
      <c r="X10" s="194"/>
      <c r="Y10" s="197"/>
      <c r="Z10" s="197"/>
      <c r="AA10" s="452"/>
      <c r="AB10" s="452"/>
      <c r="AC10" s="307"/>
      <c r="AD10" s="307"/>
    </row>
    <row r="11" spans="1:30" ht="126" x14ac:dyDescent="0.25">
      <c r="A11" s="5">
        <v>7</v>
      </c>
      <c r="B11" s="15" t="s">
        <v>1453</v>
      </c>
      <c r="C11" s="41" t="s">
        <v>471</v>
      </c>
      <c r="D11" s="2"/>
      <c r="E11" s="47" t="s">
        <v>705</v>
      </c>
      <c r="F11" s="43" t="s">
        <v>1206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42" t="s">
        <v>273</v>
      </c>
      <c r="U11" s="172">
        <v>35000</v>
      </c>
      <c r="V11" s="194">
        <v>35000</v>
      </c>
      <c r="W11" s="194"/>
      <c r="X11" s="194"/>
      <c r="Y11" s="197"/>
      <c r="Z11" s="197"/>
      <c r="AA11" s="452"/>
      <c r="AB11" s="452"/>
      <c r="AC11" s="307"/>
      <c r="AD11" s="307"/>
    </row>
    <row r="12" spans="1:30" x14ac:dyDescent="0.25">
      <c r="F12" s="518"/>
      <c r="U12" s="327">
        <f>SUM(U10:U11)</f>
        <v>83000</v>
      </c>
      <c r="V12" s="324">
        <f>SUM(V10:V11)</f>
        <v>83000</v>
      </c>
      <c r="W12" s="324">
        <f t="shared" ref="W12:AD12" si="0">SUM(W10:W11)</f>
        <v>0</v>
      </c>
      <c r="X12" s="324">
        <f t="shared" si="0"/>
        <v>0</v>
      </c>
      <c r="Y12" s="325">
        <f t="shared" si="0"/>
        <v>0</v>
      </c>
      <c r="Z12" s="325">
        <f t="shared" si="0"/>
        <v>0</v>
      </c>
      <c r="AA12" s="456">
        <f t="shared" si="0"/>
        <v>0</v>
      </c>
      <c r="AB12" s="456">
        <f t="shared" si="0"/>
        <v>0</v>
      </c>
      <c r="AC12" s="326">
        <f t="shared" si="0"/>
        <v>0</v>
      </c>
      <c r="AD12" s="326">
        <f t="shared" si="0"/>
        <v>0</v>
      </c>
    </row>
  </sheetData>
  <mergeCells count="33">
    <mergeCell ref="F4:S4"/>
    <mergeCell ref="A1:S1"/>
    <mergeCell ref="A2:E2"/>
    <mergeCell ref="F2:S2"/>
    <mergeCell ref="A3:E3"/>
    <mergeCell ref="F3:S3"/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G7:I7"/>
    <mergeCell ref="J7:L7"/>
    <mergeCell ref="M7:O7"/>
    <mergeCell ref="P7:R7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66"/>
  </sheetPr>
  <dimension ref="A1:AD86"/>
  <sheetViews>
    <sheetView zoomScale="90" zoomScaleNormal="90" workbookViewId="0">
      <pane ySplit="8" topLeftCell="A18" activePane="bottomLeft" state="frozen"/>
      <selection pane="bottomLeft" activeCell="B16" sqref="B16"/>
    </sheetView>
  </sheetViews>
  <sheetFormatPr defaultColWidth="8.8984375" defaultRowHeight="18" x14ac:dyDescent="0.25"/>
  <cols>
    <col min="1" max="1" width="5.59765625" style="11" bestFit="1" customWidth="1"/>
    <col min="2" max="2" width="21.59765625" style="1" customWidth="1"/>
    <col min="3" max="3" width="32.296875" style="1" customWidth="1"/>
    <col min="4" max="4" width="24.3984375" style="1" customWidth="1"/>
    <col min="5" max="5" width="24" style="1" customWidth="1"/>
    <col min="6" max="6" width="12.8984375" style="1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1" bestFit="1" customWidth="1"/>
    <col min="20" max="20" width="8.8984375" style="1"/>
    <col min="21" max="21" width="12.8984375" style="112" customWidth="1"/>
    <col min="22" max="22" width="10" style="195" customWidth="1"/>
    <col min="23" max="23" width="9.3984375" style="195" customWidth="1"/>
    <col min="24" max="24" width="10.699218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44" t="s">
        <v>64</v>
      </c>
      <c r="B2" s="644"/>
      <c r="C2" s="644"/>
      <c r="D2" s="644"/>
      <c r="E2" s="644"/>
      <c r="F2" s="645" t="s">
        <v>65</v>
      </c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</row>
    <row r="3" spans="1:30" s="6" customFormat="1" ht="18.75" customHeight="1" x14ac:dyDescent="0.25">
      <c r="A3" s="645" t="s">
        <v>35</v>
      </c>
      <c r="B3" s="645"/>
      <c r="C3" s="645"/>
      <c r="D3" s="645"/>
      <c r="E3" s="645"/>
      <c r="F3" s="625" t="s">
        <v>122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A4" s="11"/>
      <c r="B4" s="51"/>
      <c r="C4" s="51"/>
      <c r="D4" s="51"/>
      <c r="F4" s="625" t="s">
        <v>123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x14ac:dyDescent="0.25">
      <c r="A9" s="426" t="s">
        <v>126</v>
      </c>
      <c r="B9" s="30"/>
      <c r="C9" s="30"/>
      <c r="D9" s="30"/>
      <c r="E9" s="30"/>
      <c r="F9" s="109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109"/>
      <c r="U9" s="109"/>
      <c r="V9" s="193"/>
      <c r="W9" s="193"/>
      <c r="X9" s="193"/>
      <c r="Y9" s="196"/>
      <c r="Z9" s="196"/>
      <c r="AA9" s="451"/>
      <c r="AB9" s="451"/>
      <c r="AC9" s="306"/>
      <c r="AD9" s="306"/>
    </row>
    <row r="10" spans="1:30" ht="225" customHeight="1" x14ac:dyDescent="0.25">
      <c r="A10" s="5">
        <v>8</v>
      </c>
      <c r="B10" s="15" t="s">
        <v>511</v>
      </c>
      <c r="C10" s="330" t="s">
        <v>217</v>
      </c>
      <c r="D10" s="15" t="s">
        <v>507</v>
      </c>
      <c r="E10" s="41" t="s">
        <v>508</v>
      </c>
      <c r="F10" s="43" t="s">
        <v>1213</v>
      </c>
      <c r="G10" s="2"/>
      <c r="H10" s="2"/>
      <c r="I10" s="2"/>
      <c r="J10" s="5" t="s">
        <v>401</v>
      </c>
      <c r="K10" s="5" t="s">
        <v>401</v>
      </c>
      <c r="L10" s="5" t="s">
        <v>401</v>
      </c>
      <c r="M10" s="5" t="s">
        <v>401</v>
      </c>
      <c r="N10" s="5" t="s">
        <v>401</v>
      </c>
      <c r="O10" s="5" t="s">
        <v>401</v>
      </c>
      <c r="P10" s="5" t="s">
        <v>401</v>
      </c>
      <c r="Q10" s="5" t="s">
        <v>401</v>
      </c>
      <c r="R10" s="5" t="s">
        <v>401</v>
      </c>
      <c r="S10" s="48" t="s">
        <v>707</v>
      </c>
      <c r="U10" s="111">
        <v>150000</v>
      </c>
      <c r="V10" s="194">
        <v>150000</v>
      </c>
      <c r="W10" s="194"/>
      <c r="X10" s="194"/>
      <c r="Y10" s="197"/>
      <c r="Z10" s="197"/>
      <c r="AA10" s="452"/>
      <c r="AB10" s="452"/>
      <c r="AC10" s="307"/>
      <c r="AD10" s="307"/>
    </row>
    <row r="11" spans="1:30" ht="54" x14ac:dyDescent="0.25">
      <c r="A11" s="90">
        <v>9</v>
      </c>
      <c r="B11" s="65" t="s">
        <v>713</v>
      </c>
      <c r="C11" s="65" t="s">
        <v>234</v>
      </c>
      <c r="D11" s="65" t="s">
        <v>230</v>
      </c>
      <c r="E11" s="15"/>
      <c r="F11" s="520" t="s">
        <v>216</v>
      </c>
      <c r="G11" s="2"/>
      <c r="H11" s="2"/>
      <c r="I11" s="5" t="s">
        <v>401</v>
      </c>
      <c r="J11" s="5" t="s">
        <v>401</v>
      </c>
      <c r="K11" s="5" t="s">
        <v>401</v>
      </c>
      <c r="L11" s="5" t="s">
        <v>401</v>
      </c>
      <c r="M11" s="2"/>
      <c r="N11" s="2"/>
      <c r="O11" s="2"/>
      <c r="P11" s="2"/>
      <c r="Q11" s="2"/>
      <c r="R11" s="2"/>
      <c r="S11" s="90" t="s">
        <v>708</v>
      </c>
      <c r="U11" s="328" t="s">
        <v>216</v>
      </c>
      <c r="V11" s="224" t="s">
        <v>216</v>
      </c>
      <c r="W11" s="194"/>
      <c r="X11" s="194"/>
      <c r="Y11" s="197"/>
      <c r="Z11" s="197"/>
      <c r="AA11" s="452"/>
      <c r="AB11" s="452"/>
      <c r="AC11" s="307"/>
      <c r="AD11" s="307"/>
    </row>
    <row r="12" spans="1:30" s="45" customFormat="1" ht="108" x14ac:dyDescent="0.25">
      <c r="A12" s="34">
        <v>10</v>
      </c>
      <c r="B12" s="33" t="s">
        <v>411</v>
      </c>
      <c r="C12" s="91" t="s">
        <v>513</v>
      </c>
      <c r="D12" s="10" t="s">
        <v>412</v>
      </c>
      <c r="E12" s="91" t="s">
        <v>514</v>
      </c>
      <c r="F12" s="521" t="s">
        <v>1204</v>
      </c>
      <c r="G12" s="23"/>
      <c r="H12" s="23"/>
      <c r="I12" s="135"/>
      <c r="J12" s="135"/>
      <c r="K12" s="135"/>
      <c r="L12" s="262"/>
      <c r="M12" s="5" t="s">
        <v>401</v>
      </c>
      <c r="N12" s="5" t="s">
        <v>401</v>
      </c>
      <c r="O12" s="5" t="s">
        <v>401</v>
      </c>
      <c r="P12" s="5" t="s">
        <v>401</v>
      </c>
      <c r="Q12" s="5" t="s">
        <v>401</v>
      </c>
      <c r="R12" s="262"/>
      <c r="S12" s="23" t="s">
        <v>251</v>
      </c>
      <c r="U12" s="206">
        <v>60000</v>
      </c>
      <c r="V12" s="194">
        <v>60000</v>
      </c>
      <c r="W12" s="194"/>
      <c r="X12" s="194"/>
      <c r="Y12" s="197"/>
      <c r="Z12" s="197"/>
      <c r="AA12" s="452"/>
      <c r="AB12" s="452"/>
      <c r="AC12" s="307"/>
      <c r="AD12" s="307"/>
    </row>
    <row r="13" spans="1:30" s="45" customFormat="1" ht="72" x14ac:dyDescent="0.25">
      <c r="A13" s="34">
        <v>11</v>
      </c>
      <c r="B13" s="92" t="s">
        <v>250</v>
      </c>
      <c r="C13" s="92" t="s">
        <v>714</v>
      </c>
      <c r="D13" s="10"/>
      <c r="E13" s="93"/>
      <c r="F13" s="39" t="s">
        <v>1214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262" t="s">
        <v>251</v>
      </c>
      <c r="U13" s="202">
        <v>50000</v>
      </c>
      <c r="V13" s="194">
        <v>50000</v>
      </c>
      <c r="W13" s="194"/>
      <c r="X13" s="194"/>
      <c r="Y13" s="197"/>
      <c r="Z13" s="197"/>
      <c r="AA13" s="452"/>
      <c r="AB13" s="452"/>
      <c r="AC13" s="307"/>
      <c r="AD13" s="307"/>
    </row>
    <row r="14" spans="1:30" s="45" customFormat="1" ht="93" customHeight="1" x14ac:dyDescent="0.25">
      <c r="A14" s="34">
        <v>12</v>
      </c>
      <c r="B14" s="41" t="s">
        <v>252</v>
      </c>
      <c r="C14" s="95" t="s">
        <v>715</v>
      </c>
      <c r="D14" s="10"/>
      <c r="E14" s="93"/>
      <c r="F14" s="39" t="s">
        <v>1204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262" t="s">
        <v>251</v>
      </c>
      <c r="U14" s="202">
        <v>60000</v>
      </c>
      <c r="V14" s="194">
        <v>60000</v>
      </c>
      <c r="W14" s="194"/>
      <c r="X14" s="194"/>
      <c r="Y14" s="197"/>
      <c r="Z14" s="197"/>
      <c r="AA14" s="452"/>
      <c r="AB14" s="452"/>
      <c r="AC14" s="307"/>
      <c r="AD14" s="307"/>
    </row>
    <row r="15" spans="1:30" ht="72" x14ac:dyDescent="0.25">
      <c r="A15" s="5">
        <v>13</v>
      </c>
      <c r="B15" s="96" t="s">
        <v>253</v>
      </c>
      <c r="C15" s="97" t="s">
        <v>716</v>
      </c>
      <c r="D15" s="15"/>
      <c r="E15" s="94"/>
      <c r="F15" s="43" t="s">
        <v>1215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62" t="s">
        <v>251</v>
      </c>
      <c r="U15" s="172">
        <v>38000</v>
      </c>
      <c r="V15" s="193">
        <v>38000</v>
      </c>
      <c r="W15" s="193"/>
      <c r="X15" s="193"/>
      <c r="Y15" s="196"/>
      <c r="Z15" s="196"/>
      <c r="AA15" s="451"/>
      <c r="AB15" s="451"/>
      <c r="AC15" s="306"/>
      <c r="AD15" s="306"/>
    </row>
    <row r="16" spans="1:30" ht="180" x14ac:dyDescent="0.25">
      <c r="A16" s="5">
        <v>14</v>
      </c>
      <c r="B16" s="15" t="s">
        <v>254</v>
      </c>
      <c r="C16" s="41" t="s">
        <v>255</v>
      </c>
      <c r="D16" s="2"/>
      <c r="E16" s="94"/>
      <c r="F16" s="43" t="s">
        <v>1207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48" t="s">
        <v>256</v>
      </c>
      <c r="U16" s="172">
        <v>30000</v>
      </c>
      <c r="V16" s="193">
        <v>30000</v>
      </c>
      <c r="W16" s="193"/>
      <c r="X16" s="193"/>
      <c r="Y16" s="196"/>
      <c r="Z16" s="196"/>
      <c r="AA16" s="451"/>
      <c r="AB16" s="451"/>
      <c r="AC16" s="306"/>
      <c r="AD16" s="306"/>
    </row>
    <row r="17" spans="1:30" ht="90" x14ac:dyDescent="0.25">
      <c r="A17" s="5">
        <v>15</v>
      </c>
      <c r="B17" s="15" t="s">
        <v>257</v>
      </c>
      <c r="C17" s="41" t="s">
        <v>692</v>
      </c>
      <c r="D17" s="2"/>
      <c r="E17" s="94"/>
      <c r="F17" s="43" t="s">
        <v>1216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48" t="s">
        <v>258</v>
      </c>
      <c r="U17" s="172">
        <v>34400</v>
      </c>
      <c r="V17" s="193">
        <v>34400</v>
      </c>
      <c r="W17" s="193"/>
      <c r="X17" s="193"/>
      <c r="Y17" s="196"/>
      <c r="Z17" s="196"/>
      <c r="AA17" s="451"/>
      <c r="AB17" s="451"/>
      <c r="AC17" s="306"/>
      <c r="AD17" s="306"/>
    </row>
    <row r="18" spans="1:30" ht="54" x14ac:dyDescent="0.25">
      <c r="A18" s="5">
        <v>16</v>
      </c>
      <c r="B18" s="50" t="s">
        <v>259</v>
      </c>
      <c r="C18" s="41" t="s">
        <v>260</v>
      </c>
      <c r="D18" s="2"/>
      <c r="E18" s="41" t="s">
        <v>261</v>
      </c>
      <c r="F18" s="43" t="s">
        <v>1217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62" t="s">
        <v>251</v>
      </c>
      <c r="U18" s="172">
        <v>42800</v>
      </c>
      <c r="V18" s="193">
        <v>42800</v>
      </c>
      <c r="W18" s="193"/>
      <c r="X18" s="193"/>
      <c r="Y18" s="196"/>
      <c r="Z18" s="196"/>
      <c r="AA18" s="451"/>
      <c r="AB18" s="451"/>
      <c r="AC18" s="306"/>
      <c r="AD18" s="306"/>
    </row>
    <row r="19" spans="1:30" ht="36" x14ac:dyDescent="0.25">
      <c r="A19" s="5">
        <v>17</v>
      </c>
      <c r="B19" s="50" t="s">
        <v>262</v>
      </c>
      <c r="C19" s="41" t="s">
        <v>263</v>
      </c>
      <c r="D19" s="2"/>
      <c r="E19" s="41" t="s">
        <v>264</v>
      </c>
      <c r="F19" s="43" t="s">
        <v>1218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62" t="s">
        <v>251</v>
      </c>
      <c r="U19" s="172">
        <v>15000</v>
      </c>
      <c r="V19" s="193">
        <v>15000</v>
      </c>
      <c r="W19" s="193"/>
      <c r="X19" s="193"/>
      <c r="Y19" s="196"/>
      <c r="Z19" s="196"/>
      <c r="AA19" s="451"/>
      <c r="AB19" s="451"/>
      <c r="AC19" s="306"/>
      <c r="AD19" s="306"/>
    </row>
    <row r="20" spans="1:30" ht="126" x14ac:dyDescent="0.25">
      <c r="A20" s="49">
        <v>18</v>
      </c>
      <c r="B20" s="57" t="s">
        <v>515</v>
      </c>
      <c r="C20" s="47" t="s">
        <v>403</v>
      </c>
      <c r="D20" s="107" t="s">
        <v>330</v>
      </c>
      <c r="E20" s="107" t="s">
        <v>331</v>
      </c>
      <c r="F20" s="522" t="s">
        <v>1220</v>
      </c>
      <c r="G20" s="2"/>
      <c r="H20" s="2"/>
      <c r="I20" s="2"/>
      <c r="J20" s="5" t="s">
        <v>401</v>
      </c>
      <c r="K20" s="5" t="s">
        <v>401</v>
      </c>
      <c r="L20" s="5" t="s">
        <v>401</v>
      </c>
      <c r="M20" s="5" t="s">
        <v>401</v>
      </c>
      <c r="N20" s="5" t="s">
        <v>401</v>
      </c>
      <c r="O20" s="5" t="s">
        <v>401</v>
      </c>
      <c r="P20" s="5" t="s">
        <v>401</v>
      </c>
      <c r="Q20" s="5" t="s">
        <v>401</v>
      </c>
      <c r="R20" s="5" t="s">
        <v>401</v>
      </c>
      <c r="S20" s="62" t="s">
        <v>710</v>
      </c>
      <c r="U20" s="495">
        <v>60000</v>
      </c>
      <c r="V20" s="193"/>
      <c r="W20" s="193"/>
      <c r="X20" s="193"/>
      <c r="Y20" s="196"/>
      <c r="Z20" s="196"/>
      <c r="AA20" s="451"/>
      <c r="AB20" s="451"/>
      <c r="AC20" s="483">
        <v>60000</v>
      </c>
      <c r="AD20" s="483"/>
    </row>
    <row r="21" spans="1:30" ht="216" x14ac:dyDescent="0.25">
      <c r="A21" s="5">
        <v>19</v>
      </c>
      <c r="B21" s="15" t="s">
        <v>332</v>
      </c>
      <c r="C21" s="47" t="s">
        <v>404</v>
      </c>
      <c r="D21" s="107" t="s">
        <v>333</v>
      </c>
      <c r="E21" s="47" t="s">
        <v>405</v>
      </c>
      <c r="F21" s="522" t="s">
        <v>1220</v>
      </c>
      <c r="G21" s="2"/>
      <c r="H21" s="2"/>
      <c r="I21" s="2"/>
      <c r="J21" s="5" t="s">
        <v>401</v>
      </c>
      <c r="K21" s="5" t="s">
        <v>401</v>
      </c>
      <c r="L21" s="5" t="s">
        <v>401</v>
      </c>
      <c r="M21" s="5" t="s">
        <v>401</v>
      </c>
      <c r="N21" s="5" t="s">
        <v>401</v>
      </c>
      <c r="O21" s="5" t="s">
        <v>401</v>
      </c>
      <c r="P21" s="5" t="s">
        <v>401</v>
      </c>
      <c r="Q21" s="5" t="s">
        <v>401</v>
      </c>
      <c r="R21" s="5" t="s">
        <v>401</v>
      </c>
      <c r="S21" s="62" t="s">
        <v>710</v>
      </c>
      <c r="U21" s="495">
        <v>60000</v>
      </c>
      <c r="V21" s="193"/>
      <c r="W21" s="193"/>
      <c r="X21" s="193"/>
      <c r="Y21" s="196"/>
      <c r="Z21" s="196"/>
      <c r="AA21" s="451"/>
      <c r="AB21" s="451"/>
      <c r="AC21" s="483">
        <v>60000</v>
      </c>
      <c r="AD21" s="483"/>
    </row>
    <row r="22" spans="1:30" ht="54" x14ac:dyDescent="0.25">
      <c r="A22" s="5">
        <v>20</v>
      </c>
      <c r="B22" s="15" t="s">
        <v>1016</v>
      </c>
      <c r="C22" s="15" t="s">
        <v>1013</v>
      </c>
      <c r="D22" s="15" t="s">
        <v>1018</v>
      </c>
      <c r="E22" s="15" t="s">
        <v>1458</v>
      </c>
      <c r="F22" s="43" t="s">
        <v>1221</v>
      </c>
      <c r="G22" s="2"/>
      <c r="H22" s="2"/>
      <c r="I22" s="2"/>
      <c r="J22" s="5" t="s">
        <v>401</v>
      </c>
      <c r="K22" s="5" t="s">
        <v>401</v>
      </c>
      <c r="L22" s="5" t="s">
        <v>401</v>
      </c>
      <c r="M22" s="5" t="s">
        <v>401</v>
      </c>
      <c r="N22" s="5" t="s">
        <v>401</v>
      </c>
      <c r="O22" s="5" t="s">
        <v>401</v>
      </c>
      <c r="P22" s="5" t="s">
        <v>401</v>
      </c>
      <c r="Q22" s="5" t="s">
        <v>401</v>
      </c>
      <c r="R22" s="5" t="s">
        <v>401</v>
      </c>
      <c r="S22" s="48" t="s">
        <v>709</v>
      </c>
      <c r="U22" s="172">
        <v>46500</v>
      </c>
      <c r="V22" s="193">
        <v>46500</v>
      </c>
      <c r="W22" s="193"/>
      <c r="X22" s="193"/>
      <c r="Y22" s="196"/>
      <c r="Z22" s="196"/>
      <c r="AA22" s="451"/>
      <c r="AB22" s="451"/>
      <c r="AC22" s="306"/>
      <c r="AD22" s="306"/>
    </row>
    <row r="23" spans="1:30" ht="72" x14ac:dyDescent="0.25">
      <c r="A23" s="5">
        <v>21</v>
      </c>
      <c r="B23" s="15" t="s">
        <v>1015</v>
      </c>
      <c r="C23" s="15" t="s">
        <v>334</v>
      </c>
      <c r="D23" s="15" t="s">
        <v>1017</v>
      </c>
      <c r="E23" s="15" t="s">
        <v>1014</v>
      </c>
      <c r="F23" s="43" t="s">
        <v>1222</v>
      </c>
      <c r="G23" s="2"/>
      <c r="H23" s="2"/>
      <c r="I23" s="2"/>
      <c r="J23" s="5" t="s">
        <v>401</v>
      </c>
      <c r="K23" s="5" t="s">
        <v>401</v>
      </c>
      <c r="L23" s="5" t="s">
        <v>401</v>
      </c>
      <c r="M23" s="5" t="s">
        <v>401</v>
      </c>
      <c r="N23" s="5" t="s">
        <v>401</v>
      </c>
      <c r="O23" s="5" t="s">
        <v>401</v>
      </c>
      <c r="P23" s="5" t="s">
        <v>401</v>
      </c>
      <c r="Q23" s="5" t="s">
        <v>401</v>
      </c>
      <c r="R23" s="5" t="s">
        <v>401</v>
      </c>
      <c r="S23" s="48" t="s">
        <v>711</v>
      </c>
      <c r="U23" s="172">
        <v>80000</v>
      </c>
      <c r="V23" s="193">
        <v>80000</v>
      </c>
      <c r="W23" s="193"/>
      <c r="X23" s="193"/>
      <c r="Y23" s="196"/>
      <c r="Z23" s="196"/>
      <c r="AA23" s="451"/>
      <c r="AB23" s="451"/>
      <c r="AC23" s="306"/>
      <c r="AD23" s="306"/>
    </row>
    <row r="24" spans="1:30" ht="72" x14ac:dyDescent="0.25">
      <c r="A24" s="5">
        <v>22</v>
      </c>
      <c r="B24" s="15" t="s">
        <v>516</v>
      </c>
      <c r="C24" s="15" t="s">
        <v>335</v>
      </c>
      <c r="D24" s="15" t="s">
        <v>336</v>
      </c>
      <c r="E24" s="15" t="s">
        <v>1459</v>
      </c>
      <c r="F24" s="117" t="s">
        <v>216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5" t="s">
        <v>337</v>
      </c>
      <c r="U24" s="339" t="s">
        <v>216</v>
      </c>
      <c r="V24" s="218" t="s">
        <v>216</v>
      </c>
      <c r="W24" s="193"/>
      <c r="X24" s="193"/>
      <c r="Y24" s="196"/>
      <c r="Z24" s="196"/>
      <c r="AA24" s="451"/>
      <c r="AB24" s="451"/>
      <c r="AC24" s="306"/>
      <c r="AD24" s="306"/>
    </row>
    <row r="25" spans="1:30" ht="72" x14ac:dyDescent="0.25">
      <c r="A25" s="5">
        <v>23</v>
      </c>
      <c r="B25" s="15" t="s">
        <v>1019</v>
      </c>
      <c r="C25" s="15" t="s">
        <v>1020</v>
      </c>
      <c r="D25" s="108" t="s">
        <v>1021</v>
      </c>
      <c r="E25" s="15" t="s">
        <v>1022</v>
      </c>
      <c r="F25" s="43" t="s">
        <v>1223</v>
      </c>
      <c r="G25" s="2"/>
      <c r="H25" s="2"/>
      <c r="I25" s="2"/>
      <c r="J25" s="5" t="s">
        <v>401</v>
      </c>
      <c r="K25" s="5" t="s">
        <v>401</v>
      </c>
      <c r="L25" s="5" t="s">
        <v>401</v>
      </c>
      <c r="M25" s="5" t="s">
        <v>401</v>
      </c>
      <c r="N25" s="5" t="s">
        <v>401</v>
      </c>
      <c r="O25" s="2"/>
      <c r="P25" s="2"/>
      <c r="Q25" s="2"/>
      <c r="R25" s="2"/>
      <c r="S25" s="5" t="s">
        <v>338</v>
      </c>
      <c r="U25" s="172">
        <v>6000</v>
      </c>
      <c r="V25" s="193">
        <v>6000</v>
      </c>
      <c r="W25" s="193"/>
      <c r="X25" s="193"/>
      <c r="Y25" s="196"/>
      <c r="Z25" s="196"/>
      <c r="AA25" s="451"/>
      <c r="AB25" s="451"/>
      <c r="AC25" s="306"/>
      <c r="AD25" s="306"/>
    </row>
    <row r="26" spans="1:30" ht="144" x14ac:dyDescent="0.25">
      <c r="A26" s="48">
        <v>24</v>
      </c>
      <c r="B26" s="15" t="s">
        <v>517</v>
      </c>
      <c r="C26" s="15" t="s">
        <v>427</v>
      </c>
      <c r="D26" s="15" t="s">
        <v>428</v>
      </c>
      <c r="E26" s="15" t="s">
        <v>462</v>
      </c>
      <c r="F26" s="43" t="s">
        <v>1214</v>
      </c>
      <c r="G26" s="15"/>
      <c r="H26" s="5" t="s">
        <v>401</v>
      </c>
      <c r="I26" s="5" t="s">
        <v>401</v>
      </c>
      <c r="J26" s="5" t="s">
        <v>401</v>
      </c>
      <c r="K26" s="5" t="s">
        <v>401</v>
      </c>
      <c r="L26" s="5" t="s">
        <v>401</v>
      </c>
      <c r="M26" s="5" t="s">
        <v>401</v>
      </c>
      <c r="N26" s="5" t="s">
        <v>401</v>
      </c>
      <c r="O26" s="5" t="s">
        <v>401</v>
      </c>
      <c r="P26" s="5" t="s">
        <v>401</v>
      </c>
      <c r="Q26" s="5" t="s">
        <v>401</v>
      </c>
      <c r="R26" s="5" t="s">
        <v>401</v>
      </c>
      <c r="S26" s="136" t="s">
        <v>429</v>
      </c>
      <c r="T26" s="137" t="s">
        <v>430</v>
      </c>
      <c r="U26" s="172">
        <v>50000</v>
      </c>
      <c r="V26" s="193">
        <v>50000</v>
      </c>
      <c r="W26" s="193"/>
      <c r="X26" s="193"/>
      <c r="Y26" s="196"/>
      <c r="Z26" s="196"/>
      <c r="AA26" s="451"/>
      <c r="AB26" s="451"/>
      <c r="AC26" s="306"/>
      <c r="AD26" s="306"/>
    </row>
    <row r="27" spans="1:30" x14ac:dyDescent="0.25">
      <c r="A27" s="61"/>
      <c r="B27" s="296" t="s">
        <v>694</v>
      </c>
      <c r="C27" s="61"/>
      <c r="D27" s="61"/>
      <c r="E27" s="61"/>
      <c r="F27" s="504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12"/>
      <c r="U27" s="504"/>
      <c r="V27" s="193"/>
      <c r="W27" s="193"/>
      <c r="X27" s="193"/>
      <c r="Y27" s="196"/>
      <c r="Z27" s="196"/>
      <c r="AA27" s="451"/>
      <c r="AB27" s="451"/>
      <c r="AC27" s="308"/>
      <c r="AD27" s="308"/>
    </row>
    <row r="28" spans="1:30" s="295" customFormat="1" x14ac:dyDescent="0.25">
      <c r="A28" s="292"/>
      <c r="B28" s="293" t="s">
        <v>660</v>
      </c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U28" s="294"/>
      <c r="V28" s="193"/>
      <c r="W28" s="193"/>
      <c r="X28" s="193"/>
      <c r="Y28" s="196"/>
      <c r="Z28" s="196"/>
      <c r="AA28" s="451"/>
      <c r="AB28" s="451"/>
      <c r="AC28" s="483"/>
      <c r="AD28" s="483"/>
    </row>
    <row r="29" spans="1:30" s="113" customFormat="1" ht="144" x14ac:dyDescent="0.25">
      <c r="A29" s="652">
        <v>25</v>
      </c>
      <c r="B29" s="243" t="s">
        <v>584</v>
      </c>
      <c r="C29" s="243" t="s">
        <v>585</v>
      </c>
      <c r="D29" s="243" t="s">
        <v>586</v>
      </c>
      <c r="E29" s="280" t="s">
        <v>587</v>
      </c>
      <c r="F29" s="283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655" t="s">
        <v>668</v>
      </c>
      <c r="U29" s="283"/>
      <c r="V29" s="312"/>
      <c r="W29" s="312"/>
      <c r="X29" s="312"/>
      <c r="Y29" s="313"/>
      <c r="Z29" s="313"/>
      <c r="AA29" s="457"/>
      <c r="AB29" s="457"/>
      <c r="AC29" s="483"/>
      <c r="AD29" s="483"/>
    </row>
    <row r="30" spans="1:30" s="113" customFormat="1" ht="36" x14ac:dyDescent="0.25">
      <c r="A30" s="653"/>
      <c r="B30" s="244" t="s">
        <v>665</v>
      </c>
      <c r="C30" s="189"/>
      <c r="D30" s="189" t="s">
        <v>666</v>
      </c>
      <c r="E30" s="189"/>
      <c r="F30" s="289" t="s">
        <v>1224</v>
      </c>
      <c r="G30" s="189"/>
      <c r="H30" s="189"/>
      <c r="I30" s="189"/>
      <c r="J30" s="189"/>
      <c r="K30" s="189"/>
      <c r="L30" s="190" t="s">
        <v>401</v>
      </c>
      <c r="M30" s="190" t="s">
        <v>401</v>
      </c>
      <c r="N30" s="190" t="s">
        <v>401</v>
      </c>
      <c r="O30" s="190" t="s">
        <v>401</v>
      </c>
      <c r="P30" s="190" t="s">
        <v>401</v>
      </c>
      <c r="Q30" s="190" t="s">
        <v>401</v>
      </c>
      <c r="R30" s="189"/>
      <c r="S30" s="656"/>
      <c r="U30" s="284">
        <v>59000</v>
      </c>
      <c r="V30" s="314"/>
      <c r="W30" s="314"/>
      <c r="X30" s="310">
        <v>59000</v>
      </c>
      <c r="Y30" s="315"/>
      <c r="Z30" s="315"/>
      <c r="AA30" s="458"/>
      <c r="AB30" s="458"/>
      <c r="AC30" s="318"/>
      <c r="AD30" s="318"/>
    </row>
    <row r="31" spans="1:30" s="113" customFormat="1" ht="36" x14ac:dyDescent="0.25">
      <c r="A31" s="654"/>
      <c r="B31" s="245" t="s">
        <v>667</v>
      </c>
      <c r="C31" s="191"/>
      <c r="D31" s="191" t="s">
        <v>666</v>
      </c>
      <c r="E31" s="191"/>
      <c r="F31" s="290" t="s">
        <v>1225</v>
      </c>
      <c r="G31" s="191"/>
      <c r="H31" s="191"/>
      <c r="I31" s="191"/>
      <c r="J31" s="191"/>
      <c r="K31" s="191"/>
      <c r="L31" s="192" t="s">
        <v>401</v>
      </c>
      <c r="M31" s="192" t="s">
        <v>401</v>
      </c>
      <c r="N31" s="192" t="s">
        <v>401</v>
      </c>
      <c r="O31" s="192" t="s">
        <v>401</v>
      </c>
      <c r="P31" s="192" t="s">
        <v>401</v>
      </c>
      <c r="Q31" s="192" t="s">
        <v>401</v>
      </c>
      <c r="R31" s="191"/>
      <c r="S31" s="657"/>
      <c r="U31" s="285">
        <v>92000</v>
      </c>
      <c r="V31" s="316"/>
      <c r="W31" s="316"/>
      <c r="X31" s="311">
        <v>92000</v>
      </c>
      <c r="Y31" s="317"/>
      <c r="Z31" s="317"/>
      <c r="AA31" s="459"/>
      <c r="AB31" s="459"/>
      <c r="AC31" s="319"/>
      <c r="AD31" s="319"/>
    </row>
    <row r="32" spans="1:30" s="113" customFormat="1" ht="180" x14ac:dyDescent="0.25">
      <c r="A32" s="266">
        <v>26</v>
      </c>
      <c r="B32" s="267" t="s">
        <v>591</v>
      </c>
      <c r="C32" s="268" t="s">
        <v>592</v>
      </c>
      <c r="D32" s="269" t="s">
        <v>588</v>
      </c>
      <c r="E32" s="270" t="s">
        <v>593</v>
      </c>
      <c r="F32" s="286" t="s">
        <v>1226</v>
      </c>
      <c r="G32" s="269"/>
      <c r="H32" s="269"/>
      <c r="I32" s="269"/>
      <c r="J32" s="269"/>
      <c r="K32" s="269"/>
      <c r="L32" s="269"/>
      <c r="M32" s="269"/>
      <c r="N32" s="266" t="s">
        <v>401</v>
      </c>
      <c r="O32" s="266" t="s">
        <v>401</v>
      </c>
      <c r="P32" s="266" t="s">
        <v>401</v>
      </c>
      <c r="Q32" s="269"/>
      <c r="R32" s="269"/>
      <c r="S32" s="331" t="s">
        <v>594</v>
      </c>
      <c r="U32" s="286">
        <v>14976</v>
      </c>
      <c r="V32" s="193"/>
      <c r="W32" s="193"/>
      <c r="X32" s="193">
        <v>14976</v>
      </c>
      <c r="Y32" s="196"/>
      <c r="Z32" s="196"/>
      <c r="AA32" s="451"/>
      <c r="AB32" s="451"/>
      <c r="AC32" s="306"/>
      <c r="AD32" s="306"/>
    </row>
    <row r="33" spans="1:30" s="113" customFormat="1" ht="126" x14ac:dyDescent="0.25">
      <c r="A33" s="266">
        <v>27</v>
      </c>
      <c r="B33" s="268" t="s">
        <v>595</v>
      </c>
      <c r="C33" s="268" t="s">
        <v>592</v>
      </c>
      <c r="D33" s="269" t="s">
        <v>588</v>
      </c>
      <c r="E33" s="270" t="s">
        <v>593</v>
      </c>
      <c r="F33" s="286" t="s">
        <v>1227</v>
      </c>
      <c r="G33" s="269"/>
      <c r="H33" s="269"/>
      <c r="I33" s="269"/>
      <c r="J33" s="269"/>
      <c r="K33" s="269"/>
      <c r="L33" s="269"/>
      <c r="M33" s="269"/>
      <c r="N33" s="266" t="s">
        <v>401</v>
      </c>
      <c r="O33" s="266" t="s">
        <v>401</v>
      </c>
      <c r="P33" s="269"/>
      <c r="Q33" s="269"/>
      <c r="R33" s="269"/>
      <c r="S33" s="331" t="s">
        <v>594</v>
      </c>
      <c r="U33" s="286">
        <v>10156</v>
      </c>
      <c r="V33" s="193"/>
      <c r="W33" s="193"/>
      <c r="X33" s="193">
        <v>10156</v>
      </c>
      <c r="Y33" s="196"/>
      <c r="Z33" s="196"/>
      <c r="AA33" s="451"/>
      <c r="AB33" s="451"/>
      <c r="AC33" s="306"/>
      <c r="AD33" s="306"/>
    </row>
    <row r="34" spans="1:30" s="113" customFormat="1" ht="57.75" customHeight="1" x14ac:dyDescent="0.25">
      <c r="A34" s="266">
        <v>28</v>
      </c>
      <c r="B34" s="271" t="s">
        <v>596</v>
      </c>
      <c r="C34" s="271" t="s">
        <v>597</v>
      </c>
      <c r="D34" s="269" t="s">
        <v>590</v>
      </c>
      <c r="E34" s="270" t="s">
        <v>593</v>
      </c>
      <c r="F34" s="286" t="s">
        <v>1228</v>
      </c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331" t="s">
        <v>598</v>
      </c>
      <c r="U34" s="286">
        <v>226552</v>
      </c>
      <c r="V34" s="193"/>
      <c r="W34" s="193"/>
      <c r="X34" s="193">
        <v>226552</v>
      </c>
      <c r="Y34" s="196"/>
      <c r="Z34" s="196"/>
      <c r="AA34" s="451"/>
      <c r="AB34" s="451"/>
      <c r="AC34" s="306"/>
      <c r="AD34" s="306"/>
    </row>
    <row r="35" spans="1:30" s="113" customFormat="1" ht="36" x14ac:dyDescent="0.25">
      <c r="A35" s="266">
        <v>29</v>
      </c>
      <c r="B35" s="270" t="s">
        <v>669</v>
      </c>
      <c r="C35" s="271" t="s">
        <v>597</v>
      </c>
      <c r="D35" s="269" t="s">
        <v>71</v>
      </c>
      <c r="E35" s="270" t="s">
        <v>593</v>
      </c>
      <c r="F35" s="286" t="s">
        <v>1229</v>
      </c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331" t="s">
        <v>599</v>
      </c>
      <c r="U35" s="286">
        <v>59752</v>
      </c>
      <c r="V35" s="193"/>
      <c r="W35" s="193"/>
      <c r="X35" s="193">
        <v>59752</v>
      </c>
      <c r="Y35" s="196"/>
      <c r="Z35" s="196"/>
      <c r="AA35" s="451"/>
      <c r="AB35" s="451"/>
      <c r="AC35" s="306"/>
      <c r="AD35" s="306"/>
    </row>
    <row r="36" spans="1:30" s="113" customFormat="1" ht="54" x14ac:dyDescent="0.25">
      <c r="A36" s="266">
        <v>30</v>
      </c>
      <c r="B36" s="271" t="s">
        <v>600</v>
      </c>
      <c r="C36" s="271" t="s">
        <v>597</v>
      </c>
      <c r="D36" s="269" t="s">
        <v>71</v>
      </c>
      <c r="E36" s="270" t="s">
        <v>593</v>
      </c>
      <c r="F36" s="286" t="s">
        <v>1230</v>
      </c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331" t="s">
        <v>601</v>
      </c>
      <c r="U36" s="286">
        <v>114752</v>
      </c>
      <c r="V36" s="193"/>
      <c r="W36" s="193"/>
      <c r="X36" s="193">
        <v>114752</v>
      </c>
      <c r="Y36" s="196"/>
      <c r="Z36" s="196"/>
      <c r="AA36" s="451"/>
      <c r="AB36" s="451"/>
      <c r="AC36" s="306"/>
      <c r="AD36" s="306"/>
    </row>
    <row r="37" spans="1:30" s="113" customFormat="1" ht="72" x14ac:dyDescent="0.25">
      <c r="A37" s="266">
        <v>31</v>
      </c>
      <c r="B37" s="267" t="s">
        <v>602</v>
      </c>
      <c r="C37" s="270" t="s">
        <v>603</v>
      </c>
      <c r="D37" s="269" t="s">
        <v>71</v>
      </c>
      <c r="E37" s="270" t="s">
        <v>603</v>
      </c>
      <c r="F37" s="286" t="s">
        <v>1231</v>
      </c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331" t="s">
        <v>604</v>
      </c>
      <c r="U37" s="286">
        <v>109752</v>
      </c>
      <c r="V37" s="193"/>
      <c r="W37" s="193"/>
      <c r="X37" s="193">
        <v>109752</v>
      </c>
      <c r="Y37" s="196"/>
      <c r="Z37" s="196"/>
      <c r="AA37" s="451"/>
      <c r="AB37" s="451"/>
      <c r="AC37" s="306"/>
      <c r="AD37" s="306"/>
    </row>
    <row r="38" spans="1:30" s="113" customFormat="1" ht="72" x14ac:dyDescent="0.25">
      <c r="A38" s="266">
        <v>32</v>
      </c>
      <c r="B38" s="270" t="s">
        <v>673</v>
      </c>
      <c r="C38" s="270" t="s">
        <v>605</v>
      </c>
      <c r="D38" s="269" t="s">
        <v>71</v>
      </c>
      <c r="E38" s="270" t="s">
        <v>606</v>
      </c>
      <c r="F38" s="286" t="s">
        <v>1229</v>
      </c>
      <c r="G38" s="269"/>
      <c r="H38" s="269"/>
      <c r="I38" s="269"/>
      <c r="J38" s="269"/>
      <c r="K38" s="266" t="s">
        <v>401</v>
      </c>
      <c r="L38" s="266" t="s">
        <v>401</v>
      </c>
      <c r="M38" s="266" t="s">
        <v>401</v>
      </c>
      <c r="N38" s="266" t="s">
        <v>401</v>
      </c>
      <c r="O38" s="269"/>
      <c r="P38" s="269"/>
      <c r="Q38" s="269"/>
      <c r="R38" s="269"/>
      <c r="S38" s="331" t="s">
        <v>607</v>
      </c>
      <c r="U38" s="286">
        <v>59752</v>
      </c>
      <c r="V38" s="193"/>
      <c r="W38" s="193"/>
      <c r="X38" s="193">
        <v>59752</v>
      </c>
      <c r="Y38" s="196"/>
      <c r="Z38" s="196"/>
      <c r="AA38" s="451"/>
      <c r="AB38" s="451"/>
      <c r="AC38" s="306"/>
      <c r="AD38" s="306"/>
    </row>
    <row r="39" spans="1:30" s="113" customFormat="1" ht="108" x14ac:dyDescent="0.25">
      <c r="A39" s="266">
        <v>33</v>
      </c>
      <c r="B39" s="270" t="s">
        <v>674</v>
      </c>
      <c r="C39" s="270" t="s">
        <v>608</v>
      </c>
      <c r="D39" s="269" t="s">
        <v>71</v>
      </c>
      <c r="E39" s="272" t="s">
        <v>609</v>
      </c>
      <c r="F39" s="286" t="s">
        <v>1232</v>
      </c>
      <c r="G39" s="269"/>
      <c r="H39" s="269"/>
      <c r="I39" s="269"/>
      <c r="J39" s="269"/>
      <c r="K39" s="266" t="s">
        <v>401</v>
      </c>
      <c r="L39" s="269"/>
      <c r="M39" s="269"/>
      <c r="N39" s="269"/>
      <c r="O39" s="269"/>
      <c r="P39" s="269"/>
      <c r="Q39" s="269"/>
      <c r="R39" s="269"/>
      <c r="S39" s="331" t="s">
        <v>610</v>
      </c>
      <c r="U39" s="286">
        <v>64752</v>
      </c>
      <c r="V39" s="193"/>
      <c r="W39" s="193"/>
      <c r="X39" s="193">
        <v>64752</v>
      </c>
      <c r="Y39" s="196"/>
      <c r="Z39" s="196"/>
      <c r="AA39" s="451"/>
      <c r="AB39" s="451"/>
      <c r="AC39" s="306"/>
      <c r="AD39" s="306"/>
    </row>
    <row r="40" spans="1:30" s="113" customFormat="1" ht="36" x14ac:dyDescent="0.25">
      <c r="A40" s="266">
        <v>34</v>
      </c>
      <c r="B40" s="273" t="s">
        <v>611</v>
      </c>
      <c r="C40" s="270" t="s">
        <v>612</v>
      </c>
      <c r="D40" s="269" t="s">
        <v>71</v>
      </c>
      <c r="E40" s="269"/>
      <c r="F40" s="286" t="s">
        <v>1233</v>
      </c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331" t="s">
        <v>610</v>
      </c>
      <c r="U40" s="286">
        <v>16402</v>
      </c>
      <c r="V40" s="193"/>
      <c r="W40" s="193"/>
      <c r="X40" s="193">
        <v>16402</v>
      </c>
      <c r="Y40" s="196"/>
      <c r="Z40" s="196"/>
      <c r="AA40" s="451"/>
      <c r="AB40" s="451"/>
      <c r="AC40" s="306"/>
      <c r="AD40" s="306"/>
    </row>
    <row r="41" spans="1:30" s="113" customFormat="1" ht="72" x14ac:dyDescent="0.25">
      <c r="A41" s="266">
        <v>35</v>
      </c>
      <c r="B41" s="271" t="s">
        <v>613</v>
      </c>
      <c r="C41" s="270" t="s">
        <v>614</v>
      </c>
      <c r="D41" s="269" t="s">
        <v>71</v>
      </c>
      <c r="E41" s="272" t="s">
        <v>615</v>
      </c>
      <c r="F41" s="286" t="s">
        <v>1234</v>
      </c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6" t="s">
        <v>401</v>
      </c>
      <c r="R41" s="269"/>
      <c r="S41" s="331" t="s">
        <v>616</v>
      </c>
      <c r="U41" s="286">
        <v>99752</v>
      </c>
      <c r="V41" s="193"/>
      <c r="W41" s="193"/>
      <c r="X41" s="193">
        <v>99752</v>
      </c>
      <c r="Y41" s="196"/>
      <c r="Z41" s="196"/>
      <c r="AA41" s="451"/>
      <c r="AB41" s="451"/>
      <c r="AC41" s="306"/>
      <c r="AD41" s="306"/>
    </row>
    <row r="42" spans="1:30" s="113" customFormat="1" ht="36" x14ac:dyDescent="0.25">
      <c r="A42" s="266">
        <v>36</v>
      </c>
      <c r="B42" s="271" t="s">
        <v>617</v>
      </c>
      <c r="C42" s="270" t="s">
        <v>618</v>
      </c>
      <c r="D42" s="269" t="s">
        <v>71</v>
      </c>
      <c r="E42" s="272" t="s">
        <v>619</v>
      </c>
      <c r="F42" s="286" t="s">
        <v>1235</v>
      </c>
      <c r="G42" s="269"/>
      <c r="H42" s="269"/>
      <c r="I42" s="269"/>
      <c r="J42" s="269"/>
      <c r="K42" s="269"/>
      <c r="L42" s="269"/>
      <c r="M42" s="269"/>
      <c r="N42" s="269"/>
      <c r="O42" s="266" t="s">
        <v>401</v>
      </c>
      <c r="P42" s="266" t="s">
        <v>401</v>
      </c>
      <c r="Q42" s="266" t="s">
        <v>401</v>
      </c>
      <c r="R42" s="266" t="s">
        <v>401</v>
      </c>
      <c r="S42" s="331" t="s">
        <v>620</v>
      </c>
      <c r="U42" s="286">
        <v>114800</v>
      </c>
      <c r="V42" s="193"/>
      <c r="W42" s="193"/>
      <c r="X42" s="193">
        <v>114800</v>
      </c>
      <c r="Y42" s="196"/>
      <c r="Z42" s="196"/>
      <c r="AA42" s="451"/>
      <c r="AB42" s="451"/>
      <c r="AC42" s="306"/>
      <c r="AD42" s="306"/>
    </row>
    <row r="43" spans="1:30" s="113" customFormat="1" ht="72" x14ac:dyDescent="0.25">
      <c r="A43" s="266">
        <v>37</v>
      </c>
      <c r="B43" s="271" t="s">
        <v>621</v>
      </c>
      <c r="C43" s="270" t="s">
        <v>622</v>
      </c>
      <c r="D43" s="269" t="s">
        <v>588</v>
      </c>
      <c r="E43" s="272" t="s">
        <v>623</v>
      </c>
      <c r="F43" s="286" t="s">
        <v>1236</v>
      </c>
      <c r="G43" s="266" t="s">
        <v>401</v>
      </c>
      <c r="H43" s="266" t="s">
        <v>401</v>
      </c>
      <c r="I43" s="266" t="s">
        <v>401</v>
      </c>
      <c r="J43" s="266" t="s">
        <v>401</v>
      </c>
      <c r="K43" s="266" t="s">
        <v>401</v>
      </c>
      <c r="L43" s="266" t="s">
        <v>401</v>
      </c>
      <c r="M43" s="266" t="s">
        <v>401</v>
      </c>
      <c r="N43" s="266" t="s">
        <v>401</v>
      </c>
      <c r="O43" s="266" t="s">
        <v>401</v>
      </c>
      <c r="P43" s="266" t="s">
        <v>401</v>
      </c>
      <c r="Q43" s="266" t="s">
        <v>401</v>
      </c>
      <c r="R43" s="266" t="s">
        <v>401</v>
      </c>
      <c r="S43" s="331" t="s">
        <v>624</v>
      </c>
      <c r="U43" s="286">
        <v>721352</v>
      </c>
      <c r="V43" s="193"/>
      <c r="W43" s="193"/>
      <c r="X43" s="193">
        <v>721352</v>
      </c>
      <c r="Y43" s="196"/>
      <c r="Z43" s="196"/>
      <c r="AA43" s="451"/>
      <c r="AB43" s="451"/>
      <c r="AC43" s="306"/>
      <c r="AD43" s="306"/>
    </row>
    <row r="44" spans="1:30" s="113" customFormat="1" ht="72" x14ac:dyDescent="0.25">
      <c r="A44" s="266">
        <v>38</v>
      </c>
      <c r="B44" s="271" t="s">
        <v>625</v>
      </c>
      <c r="C44" s="267" t="s">
        <v>626</v>
      </c>
      <c r="D44" s="269" t="s">
        <v>71</v>
      </c>
      <c r="E44" s="270" t="s">
        <v>627</v>
      </c>
      <c r="F44" s="286" t="s">
        <v>1231</v>
      </c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331" t="s">
        <v>719</v>
      </c>
      <c r="U44" s="286">
        <v>109752</v>
      </c>
      <c r="V44" s="193"/>
      <c r="W44" s="193"/>
      <c r="X44" s="193">
        <v>109752</v>
      </c>
      <c r="Y44" s="196"/>
      <c r="Z44" s="196"/>
      <c r="AA44" s="451"/>
      <c r="AB44" s="451"/>
      <c r="AC44" s="306"/>
      <c r="AD44" s="306"/>
    </row>
    <row r="45" spans="1:30" s="113" customFormat="1" ht="36" x14ac:dyDescent="0.25">
      <c r="A45" s="266">
        <v>39</v>
      </c>
      <c r="B45" s="271" t="s">
        <v>589</v>
      </c>
      <c r="C45" s="267" t="s">
        <v>670</v>
      </c>
      <c r="D45" s="113" t="s">
        <v>590</v>
      </c>
      <c r="E45" s="270" t="s">
        <v>593</v>
      </c>
      <c r="F45" s="286" t="s">
        <v>1237</v>
      </c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331" t="s">
        <v>668</v>
      </c>
      <c r="U45" s="286">
        <v>198552</v>
      </c>
      <c r="V45" s="193"/>
      <c r="W45" s="193"/>
      <c r="X45" s="193">
        <v>198552</v>
      </c>
      <c r="Y45" s="196"/>
      <c r="Z45" s="196"/>
      <c r="AA45" s="451"/>
      <c r="AB45" s="451"/>
      <c r="AC45" s="306"/>
      <c r="AD45" s="306"/>
    </row>
    <row r="46" spans="1:30" s="113" customFormat="1" ht="54" x14ac:dyDescent="0.25">
      <c r="A46" s="266">
        <v>40</v>
      </c>
      <c r="B46" s="268" t="s">
        <v>628</v>
      </c>
      <c r="C46" s="270" t="s">
        <v>629</v>
      </c>
      <c r="D46" s="269" t="s">
        <v>71</v>
      </c>
      <c r="E46" s="270" t="s">
        <v>593</v>
      </c>
      <c r="F46" s="286" t="s">
        <v>1238</v>
      </c>
      <c r="G46" s="269"/>
      <c r="H46" s="269"/>
      <c r="I46" s="269"/>
      <c r="J46" s="266" t="s">
        <v>401</v>
      </c>
      <c r="K46" s="269"/>
      <c r="L46" s="269"/>
      <c r="M46" s="269"/>
      <c r="N46" s="269"/>
      <c r="O46" s="269"/>
      <c r="P46" s="269"/>
      <c r="Q46" s="269"/>
      <c r="R46" s="269"/>
      <c r="S46" s="274" t="s">
        <v>630</v>
      </c>
      <c r="U46" s="286">
        <v>43612</v>
      </c>
      <c r="V46" s="193"/>
      <c r="W46" s="193"/>
      <c r="X46" s="193">
        <v>43612</v>
      </c>
      <c r="Y46" s="196"/>
      <c r="Z46" s="196"/>
      <c r="AA46" s="451"/>
      <c r="AB46" s="451"/>
      <c r="AC46" s="306"/>
      <c r="AD46" s="306"/>
    </row>
    <row r="47" spans="1:30" s="113" customFormat="1" ht="72" x14ac:dyDescent="0.25">
      <c r="A47" s="266">
        <v>41</v>
      </c>
      <c r="B47" s="268" t="s">
        <v>675</v>
      </c>
      <c r="C47" s="267" t="s">
        <v>631</v>
      </c>
      <c r="D47" s="269" t="s">
        <v>71</v>
      </c>
      <c r="E47" s="270" t="s">
        <v>593</v>
      </c>
      <c r="F47" s="286" t="s">
        <v>1239</v>
      </c>
      <c r="G47" s="269"/>
      <c r="H47" s="269"/>
      <c r="I47" s="269"/>
      <c r="J47" s="269"/>
      <c r="K47" s="266" t="s">
        <v>401</v>
      </c>
      <c r="L47" s="269"/>
      <c r="M47" s="269"/>
      <c r="N47" s="269"/>
      <c r="O47" s="269"/>
      <c r="P47" s="269"/>
      <c r="Q47" s="269"/>
      <c r="R47" s="269"/>
      <c r="S47" s="274" t="s">
        <v>630</v>
      </c>
      <c r="U47" s="286">
        <v>11402</v>
      </c>
      <c r="V47" s="193"/>
      <c r="W47" s="193"/>
      <c r="X47" s="193">
        <v>11402</v>
      </c>
      <c r="Y47" s="196"/>
      <c r="Z47" s="196"/>
      <c r="AA47" s="451"/>
      <c r="AB47" s="451"/>
      <c r="AC47" s="306"/>
      <c r="AD47" s="306"/>
    </row>
    <row r="48" spans="1:30" s="113" customFormat="1" ht="54" x14ac:dyDescent="0.25">
      <c r="A48" s="266">
        <v>42</v>
      </c>
      <c r="B48" s="268" t="s">
        <v>676</v>
      </c>
      <c r="C48" s="270" t="s">
        <v>632</v>
      </c>
      <c r="D48" s="269" t="s">
        <v>71</v>
      </c>
      <c r="E48" s="270" t="s">
        <v>633</v>
      </c>
      <c r="F48" s="286" t="s">
        <v>1240</v>
      </c>
      <c r="G48" s="269"/>
      <c r="H48" s="269"/>
      <c r="I48" s="269"/>
      <c r="J48" s="269"/>
      <c r="K48" s="269"/>
      <c r="L48" s="266" t="s">
        <v>401</v>
      </c>
      <c r="M48" s="269"/>
      <c r="N48" s="269"/>
      <c r="O48" s="269"/>
      <c r="P48" s="269"/>
      <c r="Q48" s="269"/>
      <c r="R48" s="269"/>
      <c r="S48" s="274" t="s">
        <v>630</v>
      </c>
      <c r="U48" s="286">
        <v>6332</v>
      </c>
      <c r="V48" s="193"/>
      <c r="W48" s="193"/>
      <c r="X48" s="193">
        <v>6332</v>
      </c>
      <c r="Y48" s="196"/>
      <c r="Z48" s="196"/>
      <c r="AA48" s="451"/>
      <c r="AB48" s="451"/>
      <c r="AC48" s="306"/>
      <c r="AD48" s="306"/>
    </row>
    <row r="49" spans="1:30" s="295" customFormat="1" x14ac:dyDescent="0.25">
      <c r="A49" s="297"/>
      <c r="B49" s="298" t="s">
        <v>663</v>
      </c>
      <c r="C49" s="299"/>
      <c r="D49" s="300"/>
      <c r="E49" s="299"/>
      <c r="F49" s="299"/>
      <c r="G49" s="300"/>
      <c r="H49" s="300"/>
      <c r="I49" s="300"/>
      <c r="J49" s="300"/>
      <c r="K49" s="300"/>
      <c r="L49" s="297"/>
      <c r="M49" s="300"/>
      <c r="N49" s="300"/>
      <c r="O49" s="300"/>
      <c r="P49" s="300"/>
      <c r="Q49" s="300"/>
      <c r="R49" s="300"/>
      <c r="S49" s="302"/>
      <c r="U49" s="301"/>
      <c r="V49" s="193"/>
      <c r="W49" s="193"/>
      <c r="X49" s="193"/>
      <c r="Y49" s="196"/>
      <c r="Z49" s="196"/>
      <c r="AA49" s="451"/>
      <c r="AB49" s="451"/>
      <c r="AC49" s="306"/>
      <c r="AD49" s="306"/>
    </row>
    <row r="50" spans="1:30" s="113" customFormat="1" ht="144" x14ac:dyDescent="0.25">
      <c r="A50" s="242">
        <v>43</v>
      </c>
      <c r="B50" s="275" t="s">
        <v>671</v>
      </c>
      <c r="C50" s="275" t="s">
        <v>585</v>
      </c>
      <c r="D50" s="275" t="s">
        <v>672</v>
      </c>
      <c r="E50" s="272" t="s">
        <v>587</v>
      </c>
      <c r="F50" s="523" t="s">
        <v>1241</v>
      </c>
      <c r="G50" s="276"/>
      <c r="H50" s="276"/>
      <c r="I50" s="276"/>
      <c r="J50" s="276"/>
      <c r="K50" s="276"/>
      <c r="L50" s="266" t="s">
        <v>401</v>
      </c>
      <c r="M50" s="266" t="s">
        <v>401</v>
      </c>
      <c r="N50" s="266" t="s">
        <v>401</v>
      </c>
      <c r="O50" s="266" t="s">
        <v>401</v>
      </c>
      <c r="P50" s="266" t="s">
        <v>401</v>
      </c>
      <c r="Q50" s="266" t="s">
        <v>401</v>
      </c>
      <c r="R50" s="276"/>
      <c r="S50" s="333"/>
      <c r="U50" s="287">
        <v>32000</v>
      </c>
      <c r="V50" s="193"/>
      <c r="W50" s="193"/>
      <c r="X50" s="193">
        <v>32000</v>
      </c>
      <c r="Y50" s="196"/>
      <c r="Z50" s="196"/>
      <c r="AA50" s="451"/>
      <c r="AB50" s="451"/>
      <c r="AC50" s="306"/>
      <c r="AD50" s="306"/>
    </row>
    <row r="51" spans="1:30" s="113" customFormat="1" ht="108" x14ac:dyDescent="0.25">
      <c r="A51" s="266">
        <v>44</v>
      </c>
      <c r="B51" s="268" t="s">
        <v>677</v>
      </c>
      <c r="C51" s="267" t="s">
        <v>634</v>
      </c>
      <c r="D51" s="269" t="s">
        <v>72</v>
      </c>
      <c r="E51" s="267" t="s">
        <v>635</v>
      </c>
      <c r="F51" s="286" t="s">
        <v>1242</v>
      </c>
      <c r="G51" s="269"/>
      <c r="H51" s="269"/>
      <c r="I51" s="266" t="s">
        <v>401</v>
      </c>
      <c r="J51" s="266" t="s">
        <v>401</v>
      </c>
      <c r="K51" s="266" t="s">
        <v>401</v>
      </c>
      <c r="L51" s="266" t="s">
        <v>401</v>
      </c>
      <c r="M51" s="266" t="s">
        <v>401</v>
      </c>
      <c r="N51" s="266" t="s">
        <v>401</v>
      </c>
      <c r="O51" s="266" t="s">
        <v>401</v>
      </c>
      <c r="P51" s="266" t="s">
        <v>401</v>
      </c>
      <c r="Q51" s="266" t="s">
        <v>401</v>
      </c>
      <c r="R51" s="266" t="s">
        <v>401</v>
      </c>
      <c r="S51" s="274" t="s">
        <v>636</v>
      </c>
      <c r="U51" s="286">
        <v>47652</v>
      </c>
      <c r="V51" s="193"/>
      <c r="W51" s="193"/>
      <c r="X51" s="193">
        <v>47652</v>
      </c>
      <c r="Y51" s="196"/>
      <c r="Z51" s="196"/>
      <c r="AA51" s="451"/>
      <c r="AB51" s="451"/>
      <c r="AC51" s="306"/>
      <c r="AD51" s="306"/>
    </row>
    <row r="52" spans="1:30" s="295" customFormat="1" x14ac:dyDescent="0.25">
      <c r="A52" s="297"/>
      <c r="B52" s="298" t="s">
        <v>661</v>
      </c>
      <c r="C52" s="303"/>
      <c r="D52" s="300"/>
      <c r="E52" s="303"/>
      <c r="F52" s="303"/>
      <c r="G52" s="300"/>
      <c r="H52" s="300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302"/>
      <c r="U52" s="301"/>
      <c r="V52" s="193"/>
      <c r="W52" s="193"/>
      <c r="X52" s="193"/>
      <c r="Y52" s="196"/>
      <c r="Z52" s="196"/>
      <c r="AA52" s="451"/>
      <c r="AB52" s="451"/>
      <c r="AC52" s="306"/>
      <c r="AD52" s="306"/>
    </row>
    <row r="53" spans="1:30" s="113" customFormat="1" ht="144" x14ac:dyDescent="0.25">
      <c r="A53" s="242">
        <v>45</v>
      </c>
      <c r="B53" s="275" t="s">
        <v>671</v>
      </c>
      <c r="C53" s="275" t="s">
        <v>585</v>
      </c>
      <c r="D53" s="275" t="s">
        <v>672</v>
      </c>
      <c r="E53" s="272" t="s">
        <v>587</v>
      </c>
      <c r="F53" s="523" t="s">
        <v>1241</v>
      </c>
      <c r="G53" s="276"/>
      <c r="H53" s="276"/>
      <c r="I53" s="276"/>
      <c r="J53" s="276"/>
      <c r="K53" s="276"/>
      <c r="L53" s="266" t="s">
        <v>401</v>
      </c>
      <c r="M53" s="266" t="s">
        <v>401</v>
      </c>
      <c r="N53" s="266" t="s">
        <v>401</v>
      </c>
      <c r="O53" s="266" t="s">
        <v>401</v>
      </c>
      <c r="P53" s="266" t="s">
        <v>401</v>
      </c>
      <c r="Q53" s="266" t="s">
        <v>401</v>
      </c>
      <c r="R53" s="276"/>
      <c r="S53" s="333"/>
      <c r="U53" s="287">
        <v>32000</v>
      </c>
      <c r="V53" s="193"/>
      <c r="W53" s="193"/>
      <c r="X53" s="193">
        <v>32000</v>
      </c>
      <c r="Y53" s="196"/>
      <c r="Z53" s="196"/>
      <c r="AA53" s="451"/>
      <c r="AB53" s="451"/>
      <c r="AC53" s="306"/>
      <c r="AD53" s="306"/>
    </row>
    <row r="54" spans="1:30" s="113" customFormat="1" ht="36" x14ac:dyDescent="0.25">
      <c r="A54" s="652">
        <v>46</v>
      </c>
      <c r="B54" s="277" t="s">
        <v>637</v>
      </c>
      <c r="C54" s="243"/>
      <c r="D54" s="188"/>
      <c r="E54" s="243"/>
      <c r="F54" s="2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334"/>
      <c r="U54" s="288"/>
      <c r="V54" s="312"/>
      <c r="W54" s="312"/>
      <c r="X54" s="312"/>
      <c r="Y54" s="313"/>
      <c r="Z54" s="313"/>
      <c r="AA54" s="457"/>
      <c r="AB54" s="457"/>
      <c r="AC54" s="320"/>
      <c r="AD54" s="320"/>
    </row>
    <row r="55" spans="1:30" s="113" customFormat="1" ht="36" x14ac:dyDescent="0.25">
      <c r="A55" s="653"/>
      <c r="B55" s="278" t="s">
        <v>724</v>
      </c>
      <c r="C55" s="244" t="s">
        <v>638</v>
      </c>
      <c r="D55" s="189" t="s">
        <v>71</v>
      </c>
      <c r="E55" s="189"/>
      <c r="F55" s="289" t="s">
        <v>1243</v>
      </c>
      <c r="G55" s="189"/>
      <c r="H55" s="189"/>
      <c r="I55" s="189"/>
      <c r="J55" s="190" t="s">
        <v>401</v>
      </c>
      <c r="K55" s="189"/>
      <c r="L55" s="189"/>
      <c r="M55" s="189"/>
      <c r="N55" s="189"/>
      <c r="O55" s="189"/>
      <c r="P55" s="189"/>
      <c r="Q55" s="189"/>
      <c r="R55" s="189"/>
      <c r="S55" s="335" t="s">
        <v>639</v>
      </c>
      <c r="U55" s="289">
        <v>12022</v>
      </c>
      <c r="V55" s="314"/>
      <c r="W55" s="314"/>
      <c r="X55" s="314">
        <v>12022</v>
      </c>
      <c r="Y55" s="315"/>
      <c r="Z55" s="315"/>
      <c r="AA55" s="458"/>
      <c r="AB55" s="458"/>
      <c r="AC55" s="321"/>
      <c r="AD55" s="321"/>
    </row>
    <row r="56" spans="1:30" s="113" customFormat="1" ht="36" x14ac:dyDescent="0.25">
      <c r="A56" s="653"/>
      <c r="B56" s="278" t="s">
        <v>725</v>
      </c>
      <c r="C56" s="244" t="s">
        <v>638</v>
      </c>
      <c r="D56" s="189" t="s">
        <v>71</v>
      </c>
      <c r="E56" s="189"/>
      <c r="F56" s="289" t="s">
        <v>1243</v>
      </c>
      <c r="G56" s="189"/>
      <c r="H56" s="189"/>
      <c r="I56" s="189"/>
      <c r="J56" s="189"/>
      <c r="K56" s="190" t="s">
        <v>401</v>
      </c>
      <c r="L56" s="189"/>
      <c r="M56" s="189"/>
      <c r="N56" s="189"/>
      <c r="O56" s="189"/>
      <c r="P56" s="189"/>
      <c r="Q56" s="189"/>
      <c r="R56" s="189"/>
      <c r="S56" s="335" t="s">
        <v>639</v>
      </c>
      <c r="U56" s="289">
        <v>12022</v>
      </c>
      <c r="V56" s="314"/>
      <c r="W56" s="314"/>
      <c r="X56" s="314">
        <v>12022</v>
      </c>
      <c r="Y56" s="315"/>
      <c r="Z56" s="315"/>
      <c r="AA56" s="458"/>
      <c r="AB56" s="458"/>
      <c r="AC56" s="321"/>
      <c r="AD56" s="321"/>
    </row>
    <row r="57" spans="1:30" s="113" customFormat="1" ht="36" x14ac:dyDescent="0.25">
      <c r="A57" s="654"/>
      <c r="B57" s="279" t="s">
        <v>726</v>
      </c>
      <c r="C57" s="245" t="s">
        <v>638</v>
      </c>
      <c r="D57" s="191" t="s">
        <v>71</v>
      </c>
      <c r="E57" s="191"/>
      <c r="F57" s="290" t="s">
        <v>1243</v>
      </c>
      <c r="G57" s="191"/>
      <c r="H57" s="191"/>
      <c r="I57" s="191"/>
      <c r="J57" s="191"/>
      <c r="K57" s="191"/>
      <c r="L57" s="192" t="s">
        <v>401</v>
      </c>
      <c r="M57" s="191"/>
      <c r="N57" s="191"/>
      <c r="O57" s="191"/>
      <c r="P57" s="191"/>
      <c r="Q57" s="191"/>
      <c r="R57" s="191"/>
      <c r="S57" s="336" t="s">
        <v>639</v>
      </c>
      <c r="U57" s="290">
        <v>12022</v>
      </c>
      <c r="V57" s="316"/>
      <c r="W57" s="316"/>
      <c r="X57" s="316">
        <v>12022</v>
      </c>
      <c r="Y57" s="317"/>
      <c r="Z57" s="317"/>
      <c r="AA57" s="459"/>
      <c r="AB57" s="459"/>
      <c r="AC57" s="319"/>
      <c r="AD57" s="319"/>
    </row>
    <row r="58" spans="1:30" s="113" customFormat="1" ht="72" x14ac:dyDescent="0.25">
      <c r="A58" s="266">
        <v>47</v>
      </c>
      <c r="B58" s="268" t="s">
        <v>640</v>
      </c>
      <c r="C58" s="267" t="s">
        <v>641</v>
      </c>
      <c r="D58" s="269" t="s">
        <v>71</v>
      </c>
      <c r="E58" s="269"/>
      <c r="F58" s="286" t="s">
        <v>1233</v>
      </c>
      <c r="G58" s="269"/>
      <c r="H58" s="269"/>
      <c r="I58" s="266" t="s">
        <v>401</v>
      </c>
      <c r="J58" s="266" t="s">
        <v>401</v>
      </c>
      <c r="K58" s="266" t="s">
        <v>401</v>
      </c>
      <c r="L58" s="266" t="s">
        <v>401</v>
      </c>
      <c r="M58" s="266" t="s">
        <v>401</v>
      </c>
      <c r="N58" s="266" t="s">
        <v>401</v>
      </c>
      <c r="O58" s="266" t="s">
        <v>401</v>
      </c>
      <c r="P58" s="266" t="s">
        <v>401</v>
      </c>
      <c r="Q58" s="266" t="s">
        <v>401</v>
      </c>
      <c r="R58" s="266" t="s">
        <v>401</v>
      </c>
      <c r="S58" s="274" t="s">
        <v>642</v>
      </c>
      <c r="U58" s="286">
        <v>16402</v>
      </c>
      <c r="V58" s="193"/>
      <c r="W58" s="193"/>
      <c r="X58" s="193">
        <v>16402</v>
      </c>
      <c r="Y58" s="196"/>
      <c r="Z58" s="196"/>
      <c r="AA58" s="451"/>
      <c r="AB58" s="451"/>
      <c r="AC58" s="306"/>
      <c r="AD58" s="306"/>
    </row>
    <row r="59" spans="1:30" s="113" customFormat="1" ht="54" x14ac:dyDescent="0.25">
      <c r="A59" s="266">
        <v>48</v>
      </c>
      <c r="B59" s="268" t="s">
        <v>643</v>
      </c>
      <c r="C59" s="267" t="s">
        <v>644</v>
      </c>
      <c r="D59" s="269" t="s">
        <v>71</v>
      </c>
      <c r="E59" s="269"/>
      <c r="F59" s="286" t="s">
        <v>1244</v>
      </c>
      <c r="G59" s="266" t="s">
        <v>401</v>
      </c>
      <c r="H59" s="266" t="s">
        <v>401</v>
      </c>
      <c r="I59" s="266" t="s">
        <v>401</v>
      </c>
      <c r="J59" s="266" t="s">
        <v>401</v>
      </c>
      <c r="K59" s="266" t="s">
        <v>401</v>
      </c>
      <c r="L59" s="269"/>
      <c r="M59" s="269"/>
      <c r="N59" s="269"/>
      <c r="O59" s="269"/>
      <c r="P59" s="269"/>
      <c r="Q59" s="269"/>
      <c r="R59" s="269"/>
      <c r="S59" s="274" t="s">
        <v>645</v>
      </c>
      <c r="U59" s="286">
        <v>8022</v>
      </c>
      <c r="V59" s="193"/>
      <c r="W59" s="193"/>
      <c r="X59" s="193">
        <v>8022</v>
      </c>
      <c r="Y59" s="196"/>
      <c r="Z59" s="196"/>
      <c r="AA59" s="451"/>
      <c r="AB59" s="451"/>
      <c r="AC59" s="306"/>
      <c r="AD59" s="306"/>
    </row>
    <row r="60" spans="1:30" s="113" customFormat="1" ht="54" x14ac:dyDescent="0.25">
      <c r="A60" s="266">
        <v>49</v>
      </c>
      <c r="B60" s="268" t="s">
        <v>646</v>
      </c>
      <c r="C60" s="267" t="s">
        <v>641</v>
      </c>
      <c r="D60" s="269" t="s">
        <v>590</v>
      </c>
      <c r="E60" s="269"/>
      <c r="F60" s="286" t="s">
        <v>1245</v>
      </c>
      <c r="G60" s="269"/>
      <c r="H60" s="266" t="s">
        <v>401</v>
      </c>
      <c r="I60" s="266" t="s">
        <v>401</v>
      </c>
      <c r="J60" s="266" t="s">
        <v>401</v>
      </c>
      <c r="K60" s="266" t="s">
        <v>401</v>
      </c>
      <c r="L60" s="266" t="s">
        <v>401</v>
      </c>
      <c r="M60" s="266" t="s">
        <v>401</v>
      </c>
      <c r="N60" s="266" t="s">
        <v>401</v>
      </c>
      <c r="O60" s="266" t="s">
        <v>401</v>
      </c>
      <c r="P60" s="266" t="s">
        <v>401</v>
      </c>
      <c r="Q60" s="266" t="s">
        <v>401</v>
      </c>
      <c r="R60" s="269"/>
      <c r="S60" s="274" t="s">
        <v>647</v>
      </c>
      <c r="U60" s="286">
        <v>9790</v>
      </c>
      <c r="V60" s="193"/>
      <c r="W60" s="193"/>
      <c r="X60" s="193">
        <v>9790</v>
      </c>
      <c r="Y60" s="196"/>
      <c r="Z60" s="196"/>
      <c r="AA60" s="451"/>
      <c r="AB60" s="451"/>
      <c r="AC60" s="306"/>
      <c r="AD60" s="306"/>
    </row>
    <row r="61" spans="1:30" s="295" customFormat="1" x14ac:dyDescent="0.25">
      <c r="A61" s="297"/>
      <c r="B61" s="298" t="s">
        <v>662</v>
      </c>
      <c r="C61" s="304"/>
      <c r="D61" s="300"/>
      <c r="E61" s="305"/>
      <c r="F61" s="305"/>
      <c r="G61" s="300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300"/>
      <c r="S61" s="337"/>
      <c r="U61" s="301"/>
      <c r="V61" s="193"/>
      <c r="W61" s="193"/>
      <c r="X61" s="193"/>
      <c r="Y61" s="196"/>
      <c r="Z61" s="196"/>
      <c r="AA61" s="451"/>
      <c r="AB61" s="451"/>
      <c r="AC61" s="306"/>
      <c r="AD61" s="306"/>
    </row>
    <row r="62" spans="1:30" s="113" customFormat="1" ht="144" x14ac:dyDescent="0.25">
      <c r="A62" s="652">
        <v>50</v>
      </c>
      <c r="B62" s="243" t="s">
        <v>584</v>
      </c>
      <c r="C62" s="646" t="s">
        <v>585</v>
      </c>
      <c r="D62" s="243" t="s">
        <v>586</v>
      </c>
      <c r="E62" s="649" t="s">
        <v>587</v>
      </c>
      <c r="F62" s="283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334"/>
      <c r="U62" s="283"/>
      <c r="V62" s="312"/>
      <c r="W62" s="312"/>
      <c r="X62" s="312"/>
      <c r="Y62" s="313"/>
      <c r="Z62" s="313"/>
      <c r="AA62" s="457"/>
      <c r="AB62" s="457"/>
      <c r="AC62" s="320"/>
      <c r="AD62" s="320"/>
    </row>
    <row r="63" spans="1:30" s="113" customFormat="1" ht="36" x14ac:dyDescent="0.25">
      <c r="A63" s="653"/>
      <c r="B63" s="244" t="s">
        <v>665</v>
      </c>
      <c r="C63" s="647"/>
      <c r="D63" s="189" t="s">
        <v>679</v>
      </c>
      <c r="E63" s="650"/>
      <c r="F63" s="289" t="s">
        <v>1246</v>
      </c>
      <c r="G63" s="189"/>
      <c r="H63" s="189"/>
      <c r="I63" s="189"/>
      <c r="J63" s="189"/>
      <c r="K63" s="189"/>
      <c r="L63" s="190" t="s">
        <v>401</v>
      </c>
      <c r="M63" s="190" t="s">
        <v>401</v>
      </c>
      <c r="N63" s="190" t="s">
        <v>401</v>
      </c>
      <c r="O63" s="190" t="s">
        <v>401</v>
      </c>
      <c r="P63" s="190" t="s">
        <v>401</v>
      </c>
      <c r="Q63" s="190" t="s">
        <v>401</v>
      </c>
      <c r="R63" s="189"/>
      <c r="S63" s="335" t="s">
        <v>681</v>
      </c>
      <c r="U63" s="284">
        <v>21000</v>
      </c>
      <c r="V63" s="314"/>
      <c r="W63" s="314"/>
      <c r="X63" s="314">
        <v>21000</v>
      </c>
      <c r="Y63" s="315"/>
      <c r="Z63" s="315"/>
      <c r="AA63" s="458"/>
      <c r="AB63" s="458"/>
      <c r="AC63" s="321"/>
      <c r="AD63" s="321"/>
    </row>
    <row r="64" spans="1:30" s="113" customFormat="1" ht="36" x14ac:dyDescent="0.25">
      <c r="A64" s="654"/>
      <c r="B64" s="245" t="s">
        <v>667</v>
      </c>
      <c r="C64" s="648"/>
      <c r="D64" s="191" t="s">
        <v>680</v>
      </c>
      <c r="E64" s="651"/>
      <c r="F64" s="290" t="s">
        <v>1241</v>
      </c>
      <c r="G64" s="191"/>
      <c r="H64" s="191"/>
      <c r="I64" s="191"/>
      <c r="J64" s="191"/>
      <c r="K64" s="191"/>
      <c r="L64" s="192" t="s">
        <v>401</v>
      </c>
      <c r="M64" s="192" t="s">
        <v>401</v>
      </c>
      <c r="N64" s="192" t="s">
        <v>401</v>
      </c>
      <c r="O64" s="192" t="s">
        <v>401</v>
      </c>
      <c r="P64" s="192" t="s">
        <v>401</v>
      </c>
      <c r="Q64" s="192" t="s">
        <v>401</v>
      </c>
      <c r="R64" s="191"/>
      <c r="S64" s="336" t="s">
        <v>682</v>
      </c>
      <c r="U64" s="285">
        <v>32000</v>
      </c>
      <c r="V64" s="316"/>
      <c r="W64" s="316"/>
      <c r="X64" s="316">
        <v>32000</v>
      </c>
      <c r="Y64" s="317"/>
      <c r="Z64" s="317"/>
      <c r="AA64" s="459"/>
      <c r="AB64" s="459"/>
      <c r="AC64" s="319"/>
      <c r="AD64" s="319"/>
    </row>
    <row r="65" spans="1:30" s="113" customFormat="1" ht="180" x14ac:dyDescent="0.25">
      <c r="A65" s="266">
        <v>51</v>
      </c>
      <c r="B65" s="271" t="s">
        <v>648</v>
      </c>
      <c r="C65" s="281" t="s">
        <v>649</v>
      </c>
      <c r="D65" s="269" t="s">
        <v>590</v>
      </c>
      <c r="E65" s="281" t="s">
        <v>718</v>
      </c>
      <c r="F65" s="286" t="s">
        <v>1247</v>
      </c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39" t="s">
        <v>650</v>
      </c>
      <c r="U65" s="286">
        <v>18792</v>
      </c>
      <c r="V65" s="193"/>
      <c r="W65" s="193"/>
      <c r="X65" s="193">
        <v>18792</v>
      </c>
      <c r="Y65" s="196"/>
      <c r="Z65" s="196"/>
      <c r="AA65" s="451"/>
      <c r="AB65" s="451"/>
      <c r="AC65" s="306"/>
      <c r="AD65" s="306"/>
    </row>
    <row r="66" spans="1:30" s="113" customFormat="1" ht="144" x14ac:dyDescent="0.25">
      <c r="A66" s="266">
        <v>52</v>
      </c>
      <c r="B66" s="271" t="s">
        <v>651</v>
      </c>
      <c r="C66" s="281" t="s">
        <v>683</v>
      </c>
      <c r="D66" s="269" t="s">
        <v>590</v>
      </c>
      <c r="E66" s="281" t="s">
        <v>652</v>
      </c>
      <c r="F66" s="286" t="s">
        <v>1248</v>
      </c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39" t="s">
        <v>650</v>
      </c>
      <c r="U66" s="286">
        <v>960</v>
      </c>
      <c r="V66" s="193"/>
      <c r="W66" s="193"/>
      <c r="X66" s="193">
        <v>960</v>
      </c>
      <c r="Y66" s="196"/>
      <c r="Z66" s="196"/>
      <c r="AA66" s="451"/>
      <c r="AB66" s="451"/>
      <c r="AC66" s="306"/>
      <c r="AD66" s="306"/>
    </row>
    <row r="67" spans="1:30" s="113" customFormat="1" ht="144" x14ac:dyDescent="0.25">
      <c r="A67" s="266">
        <v>53</v>
      </c>
      <c r="B67" s="282" t="s">
        <v>678</v>
      </c>
      <c r="C67" s="281" t="s">
        <v>653</v>
      </c>
      <c r="D67" s="269" t="s">
        <v>654</v>
      </c>
      <c r="E67" s="281" t="s">
        <v>652</v>
      </c>
      <c r="F67" s="286" t="s">
        <v>1249</v>
      </c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39" t="s">
        <v>650</v>
      </c>
      <c r="U67" s="291">
        <v>20792</v>
      </c>
      <c r="V67" s="193"/>
      <c r="W67" s="193"/>
      <c r="X67" s="193">
        <v>20792</v>
      </c>
      <c r="Y67" s="196"/>
      <c r="Z67" s="196"/>
      <c r="AA67" s="451"/>
      <c r="AB67" s="451"/>
      <c r="AC67" s="306"/>
      <c r="AD67" s="306"/>
    </row>
    <row r="68" spans="1:30" s="113" customFormat="1" ht="144" x14ac:dyDescent="0.25">
      <c r="A68" s="266">
        <v>54</v>
      </c>
      <c r="B68" s="282" t="s">
        <v>723</v>
      </c>
      <c r="C68" s="281" t="s">
        <v>655</v>
      </c>
      <c r="D68" s="269" t="s">
        <v>590</v>
      </c>
      <c r="E68" s="281" t="s">
        <v>652</v>
      </c>
      <c r="F68" s="286" t="s">
        <v>1250</v>
      </c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74"/>
      <c r="U68" s="291">
        <v>3912</v>
      </c>
      <c r="V68" s="193"/>
      <c r="W68" s="193"/>
      <c r="X68" s="193">
        <v>3912</v>
      </c>
      <c r="Y68" s="196"/>
      <c r="Z68" s="196"/>
      <c r="AA68" s="451"/>
      <c r="AB68" s="451"/>
      <c r="AC68" s="306"/>
      <c r="AD68" s="306"/>
    </row>
    <row r="69" spans="1:30" s="295" customFormat="1" x14ac:dyDescent="0.25">
      <c r="A69" s="297"/>
      <c r="B69" s="298" t="s">
        <v>664</v>
      </c>
      <c r="C69" s="304"/>
      <c r="D69" s="300"/>
      <c r="E69" s="305"/>
      <c r="F69" s="305"/>
      <c r="G69" s="305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300"/>
      <c r="S69" s="337"/>
      <c r="U69" s="301"/>
      <c r="V69" s="193"/>
      <c r="W69" s="193"/>
      <c r="X69" s="193"/>
      <c r="Y69" s="196"/>
      <c r="Z69" s="196"/>
      <c r="AA69" s="451"/>
      <c r="AB69" s="451"/>
      <c r="AC69" s="306"/>
      <c r="AD69" s="306"/>
    </row>
    <row r="70" spans="1:30" s="113" customFormat="1" ht="144" x14ac:dyDescent="0.25">
      <c r="A70" s="242">
        <v>55</v>
      </c>
      <c r="B70" s="275" t="s">
        <v>684</v>
      </c>
      <c r="C70" s="275" t="s">
        <v>585</v>
      </c>
      <c r="D70" s="275" t="s">
        <v>685</v>
      </c>
      <c r="E70" s="272" t="s">
        <v>587</v>
      </c>
      <c r="F70" s="523" t="s">
        <v>1241</v>
      </c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333"/>
      <c r="U70" s="287">
        <v>32000</v>
      </c>
      <c r="V70" s="193"/>
      <c r="W70" s="193"/>
      <c r="X70" s="193">
        <v>32000</v>
      </c>
      <c r="Y70" s="196"/>
      <c r="Z70" s="196"/>
      <c r="AA70" s="451"/>
      <c r="AB70" s="451"/>
      <c r="AC70" s="306"/>
      <c r="AD70" s="306"/>
    </row>
    <row r="71" spans="1:30" s="113" customFormat="1" ht="54" x14ac:dyDescent="0.25">
      <c r="A71" s="266">
        <v>56</v>
      </c>
      <c r="B71" s="268" t="s">
        <v>686</v>
      </c>
      <c r="C71" s="267" t="s">
        <v>656</v>
      </c>
      <c r="D71" s="269" t="s">
        <v>71</v>
      </c>
      <c r="E71" s="267" t="s">
        <v>657</v>
      </c>
      <c r="F71" s="286" t="s">
        <v>1251</v>
      </c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74" t="s">
        <v>722</v>
      </c>
      <c r="U71" s="291">
        <v>11500</v>
      </c>
      <c r="V71" s="193"/>
      <c r="W71" s="193"/>
      <c r="X71" s="193">
        <v>11500</v>
      </c>
      <c r="Y71" s="196"/>
      <c r="Z71" s="196"/>
      <c r="AA71" s="451"/>
      <c r="AB71" s="451"/>
      <c r="AC71" s="306"/>
      <c r="AD71" s="306"/>
    </row>
    <row r="72" spans="1:30" s="113" customFormat="1" ht="54" x14ac:dyDescent="0.25">
      <c r="A72" s="266">
        <v>57</v>
      </c>
      <c r="B72" s="268" t="s">
        <v>687</v>
      </c>
      <c r="C72" s="267" t="s">
        <v>658</v>
      </c>
      <c r="D72" s="269" t="s">
        <v>71</v>
      </c>
      <c r="E72" s="267" t="s">
        <v>657</v>
      </c>
      <c r="F72" s="286" t="s">
        <v>1251</v>
      </c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74" t="s">
        <v>720</v>
      </c>
      <c r="U72" s="291">
        <v>11500</v>
      </c>
      <c r="V72" s="193"/>
      <c r="W72" s="193"/>
      <c r="X72" s="193">
        <v>11500</v>
      </c>
      <c r="Y72" s="196"/>
      <c r="Z72" s="196"/>
      <c r="AA72" s="451"/>
      <c r="AB72" s="451"/>
      <c r="AC72" s="306"/>
      <c r="AD72" s="306"/>
    </row>
    <row r="73" spans="1:30" s="113" customFormat="1" ht="54" x14ac:dyDescent="0.25">
      <c r="A73" s="266">
        <v>58</v>
      </c>
      <c r="B73" s="268" t="s">
        <v>688</v>
      </c>
      <c r="C73" s="267" t="s">
        <v>659</v>
      </c>
      <c r="D73" s="269" t="s">
        <v>71</v>
      </c>
      <c r="E73" s="267" t="s">
        <v>657</v>
      </c>
      <c r="F73" s="286" t="s">
        <v>1251</v>
      </c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74" t="s">
        <v>721</v>
      </c>
      <c r="U73" s="291">
        <v>11500</v>
      </c>
      <c r="V73" s="193"/>
      <c r="W73" s="193"/>
      <c r="X73" s="193">
        <v>11500</v>
      </c>
      <c r="Y73" s="196"/>
      <c r="Z73" s="196"/>
      <c r="AA73" s="451"/>
      <c r="AB73" s="451"/>
      <c r="AC73" s="306"/>
      <c r="AD73" s="306"/>
    </row>
    <row r="74" spans="1:30" s="113" customFormat="1" x14ac:dyDescent="0.25">
      <c r="A74" s="422"/>
      <c r="B74" s="423"/>
      <c r="C74" s="423"/>
      <c r="D74" s="423"/>
      <c r="E74" s="423"/>
      <c r="F74" s="424"/>
      <c r="G74" s="423"/>
      <c r="H74" s="423"/>
      <c r="I74" s="423"/>
      <c r="J74" s="423"/>
      <c r="K74" s="423"/>
      <c r="L74" s="423"/>
      <c r="M74" s="423"/>
      <c r="N74" s="423"/>
      <c r="O74" s="423"/>
      <c r="P74" s="423"/>
      <c r="Q74" s="423"/>
      <c r="R74" s="423"/>
      <c r="S74" s="425"/>
      <c r="U74" s="424">
        <f>SUM(U30:U73)</f>
        <v>2479288</v>
      </c>
      <c r="V74" s="365"/>
      <c r="W74" s="365"/>
      <c r="X74" s="365"/>
      <c r="Y74" s="366"/>
      <c r="Z74" s="366"/>
      <c r="AA74" s="460"/>
      <c r="AB74" s="460"/>
      <c r="AC74" s="367"/>
      <c r="AD74" s="367"/>
    </row>
    <row r="75" spans="1:30" x14ac:dyDescent="0.25">
      <c r="F75" s="518"/>
      <c r="S75" s="332"/>
      <c r="U75" s="327">
        <f>SUM(U10:U73)</f>
        <v>3261988</v>
      </c>
      <c r="V75" s="327">
        <f t="shared" ref="V75:AD75" si="0">SUM(V10:V73)</f>
        <v>662700</v>
      </c>
      <c r="W75" s="327">
        <f t="shared" si="0"/>
        <v>0</v>
      </c>
      <c r="X75" s="327">
        <f t="shared" si="0"/>
        <v>2479288</v>
      </c>
      <c r="Y75" s="327">
        <f t="shared" si="0"/>
        <v>0</v>
      </c>
      <c r="Z75" s="327">
        <f t="shared" si="0"/>
        <v>0</v>
      </c>
      <c r="AA75" s="327">
        <f t="shared" si="0"/>
        <v>0</v>
      </c>
      <c r="AB75" s="327">
        <f t="shared" si="0"/>
        <v>0</v>
      </c>
      <c r="AC75" s="327">
        <f t="shared" si="0"/>
        <v>120000</v>
      </c>
      <c r="AD75" s="327">
        <f t="shared" si="0"/>
        <v>0</v>
      </c>
    </row>
    <row r="76" spans="1:30" x14ac:dyDescent="0.25">
      <c r="F76" s="14"/>
      <c r="S76" s="332"/>
      <c r="U76" s="200">
        <f>SUM(V75:AD75)</f>
        <v>3261988</v>
      </c>
    </row>
    <row r="77" spans="1:30" x14ac:dyDescent="0.25">
      <c r="S77" s="332"/>
    </row>
    <row r="78" spans="1:30" x14ac:dyDescent="0.25">
      <c r="S78" s="332"/>
    </row>
    <row r="79" spans="1:30" x14ac:dyDescent="0.25">
      <c r="S79" s="332"/>
    </row>
    <row r="80" spans="1:30" x14ac:dyDescent="0.25">
      <c r="S80" s="332"/>
    </row>
    <row r="81" spans="19:19" x14ac:dyDescent="0.25">
      <c r="S81" s="332"/>
    </row>
    <row r="82" spans="19:19" x14ac:dyDescent="0.25">
      <c r="S82" s="332"/>
    </row>
    <row r="83" spans="19:19" x14ac:dyDescent="0.25">
      <c r="S83" s="332"/>
    </row>
    <row r="84" spans="19:19" x14ac:dyDescent="0.25">
      <c r="S84" s="332"/>
    </row>
    <row r="85" spans="19:19" x14ac:dyDescent="0.25">
      <c r="S85" s="332"/>
    </row>
    <row r="86" spans="19:19" x14ac:dyDescent="0.25">
      <c r="S86" s="332"/>
    </row>
  </sheetData>
  <mergeCells count="39">
    <mergeCell ref="C62:C64"/>
    <mergeCell ref="E62:E64"/>
    <mergeCell ref="A62:A64"/>
    <mergeCell ref="A29:A31"/>
    <mergeCell ref="S29:S31"/>
    <mergeCell ref="A54:A57"/>
    <mergeCell ref="F4:S4"/>
    <mergeCell ref="A1:S1"/>
    <mergeCell ref="A2:E2"/>
    <mergeCell ref="F2:S2"/>
    <mergeCell ref="A3:E3"/>
    <mergeCell ref="F3:S3"/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G7:I7"/>
    <mergeCell ref="J7:L7"/>
    <mergeCell ref="M7:O7"/>
    <mergeCell ref="P7:R7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66"/>
  </sheetPr>
  <dimension ref="A1:AD14"/>
  <sheetViews>
    <sheetView zoomScale="90" zoomScaleNormal="90" workbookViewId="0">
      <selection activeCell="C18" sqref="C18"/>
    </sheetView>
  </sheetViews>
  <sheetFormatPr defaultColWidth="8.8984375" defaultRowHeight="18" x14ac:dyDescent="0.25"/>
  <cols>
    <col min="1" max="1" width="5.59765625" style="1" bestFit="1" customWidth="1"/>
    <col min="2" max="2" width="18.8984375" style="1" customWidth="1"/>
    <col min="3" max="3" width="27.296875" style="1" customWidth="1"/>
    <col min="4" max="4" width="14.8984375" style="1" customWidth="1"/>
    <col min="5" max="5" width="24" style="1" customWidth="1"/>
    <col min="6" max="6" width="12.09765625" style="1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1" bestFit="1" customWidth="1"/>
    <col min="20" max="20" width="8.8984375" style="1"/>
    <col min="21" max="21" width="12.09765625" style="1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44</v>
      </c>
      <c r="B2" s="624"/>
      <c r="C2" s="624"/>
      <c r="D2" s="624"/>
      <c r="E2" s="624"/>
      <c r="F2" s="625" t="s">
        <v>41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78</v>
      </c>
      <c r="B3" s="625"/>
      <c r="C3" s="625"/>
      <c r="D3" s="625"/>
      <c r="E3" s="625"/>
      <c r="F3" s="625" t="s">
        <v>122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123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x14ac:dyDescent="0.25">
      <c r="A9" s="79" t="s">
        <v>127</v>
      </c>
      <c r="B9" s="30"/>
      <c r="C9" s="30"/>
      <c r="D9" s="30"/>
      <c r="E9" s="30"/>
      <c r="F9" s="109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109"/>
      <c r="U9" s="109"/>
      <c r="V9" s="193"/>
      <c r="W9" s="193"/>
      <c r="X9" s="193"/>
      <c r="Y9" s="196"/>
      <c r="Z9" s="196"/>
      <c r="AA9" s="451"/>
      <c r="AB9" s="451"/>
      <c r="AC9" s="306"/>
      <c r="AD9" s="306"/>
    </row>
    <row r="10" spans="1:30" ht="54" x14ac:dyDescent="0.25">
      <c r="A10" s="658">
        <v>59</v>
      </c>
      <c r="B10" s="586" t="s">
        <v>1401</v>
      </c>
      <c r="C10" s="586" t="s">
        <v>1402</v>
      </c>
      <c r="D10" s="586" t="s">
        <v>1403</v>
      </c>
      <c r="E10" s="585"/>
      <c r="F10" s="520" t="s">
        <v>216</v>
      </c>
      <c r="G10" s="585"/>
      <c r="H10" s="585"/>
      <c r="I10" s="585"/>
      <c r="J10" s="585"/>
      <c r="K10" s="585"/>
      <c r="L10" s="585"/>
      <c r="M10" s="585"/>
      <c r="N10" s="585"/>
      <c r="O10" s="585"/>
      <c r="P10" s="585"/>
      <c r="Q10" s="585"/>
      <c r="R10" s="585"/>
      <c r="S10" s="509" t="s">
        <v>1406</v>
      </c>
      <c r="U10" s="339" t="s">
        <v>216</v>
      </c>
      <c r="V10" s="193"/>
      <c r="W10" s="193"/>
      <c r="X10" s="193"/>
      <c r="Y10" s="196"/>
      <c r="Z10" s="196"/>
      <c r="AA10" s="451"/>
      <c r="AB10" s="451"/>
      <c r="AC10" s="307"/>
      <c r="AD10" s="307"/>
    </row>
    <row r="11" spans="1:30" ht="54" x14ac:dyDescent="0.25">
      <c r="A11" s="659"/>
      <c r="B11" s="124"/>
      <c r="C11" s="124" t="s">
        <v>1404</v>
      </c>
      <c r="D11" s="124"/>
      <c r="E11" s="383"/>
      <c r="F11" s="128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128"/>
      <c r="U11" s="109"/>
      <c r="V11" s="193"/>
      <c r="W11" s="193"/>
      <c r="X11" s="193"/>
      <c r="Y11" s="196"/>
      <c r="Z11" s="196"/>
      <c r="AA11" s="451"/>
      <c r="AB11" s="451"/>
      <c r="AC11" s="307"/>
      <c r="AD11" s="307"/>
    </row>
    <row r="12" spans="1:30" ht="72" x14ac:dyDescent="0.25">
      <c r="A12" s="659"/>
      <c r="B12" s="124"/>
      <c r="C12" s="124" t="s">
        <v>1408</v>
      </c>
      <c r="D12" s="124"/>
      <c r="E12" s="383"/>
      <c r="F12" s="128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128"/>
      <c r="U12" s="109"/>
      <c r="V12" s="581"/>
      <c r="W12" s="581"/>
      <c r="X12" s="581"/>
      <c r="Y12" s="582"/>
      <c r="Z12" s="582"/>
      <c r="AA12" s="583"/>
      <c r="AB12" s="583"/>
      <c r="AC12" s="584"/>
      <c r="AD12" s="584"/>
    </row>
    <row r="13" spans="1:30" ht="36" x14ac:dyDescent="0.25">
      <c r="A13" s="660"/>
      <c r="B13" s="129"/>
      <c r="C13" s="129" t="s">
        <v>1405</v>
      </c>
      <c r="D13" s="129"/>
      <c r="E13" s="587"/>
      <c r="F13" s="133"/>
      <c r="G13" s="587"/>
      <c r="H13" s="587"/>
      <c r="I13" s="587"/>
      <c r="J13" s="587"/>
      <c r="K13" s="587"/>
      <c r="L13" s="587"/>
      <c r="M13" s="587"/>
      <c r="N13" s="587"/>
      <c r="O13" s="587"/>
      <c r="P13" s="587"/>
      <c r="Q13" s="587"/>
      <c r="R13" s="587"/>
      <c r="S13" s="133"/>
      <c r="U13" s="109"/>
      <c r="V13" s="193"/>
      <c r="W13" s="193"/>
      <c r="X13" s="193"/>
      <c r="Y13" s="196"/>
      <c r="Z13" s="196"/>
      <c r="AA13" s="451"/>
      <c r="AB13" s="451"/>
      <c r="AC13" s="307"/>
      <c r="AD13" s="307"/>
    </row>
    <row r="14" spans="1:30" x14ac:dyDescent="0.25">
      <c r="U14" s="327">
        <f t="shared" ref="U14:AD14" si="0">SUM(U9:U13)</f>
        <v>0</v>
      </c>
      <c r="V14" s="400">
        <f t="shared" si="0"/>
        <v>0</v>
      </c>
      <c r="W14" s="400">
        <f t="shared" si="0"/>
        <v>0</v>
      </c>
      <c r="X14" s="400">
        <f t="shared" si="0"/>
        <v>0</v>
      </c>
      <c r="Y14" s="401">
        <f t="shared" si="0"/>
        <v>0</v>
      </c>
      <c r="Z14" s="401">
        <f t="shared" si="0"/>
        <v>0</v>
      </c>
      <c r="AA14" s="453">
        <f t="shared" si="0"/>
        <v>0</v>
      </c>
      <c r="AB14" s="453">
        <f t="shared" si="0"/>
        <v>0</v>
      </c>
      <c r="AC14" s="402">
        <f t="shared" si="0"/>
        <v>0</v>
      </c>
      <c r="AD14" s="402">
        <f t="shared" si="0"/>
        <v>0</v>
      </c>
    </row>
  </sheetData>
  <mergeCells count="34">
    <mergeCell ref="A10:A13"/>
    <mergeCell ref="F4:S4"/>
    <mergeCell ref="A1:S1"/>
    <mergeCell ref="A2:E2"/>
    <mergeCell ref="F2:S2"/>
    <mergeCell ref="A3:E3"/>
    <mergeCell ref="F3:S3"/>
    <mergeCell ref="U6:U8"/>
    <mergeCell ref="V6:X6"/>
    <mergeCell ref="Y6:Z6"/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G7:I7"/>
    <mergeCell ref="J7:L7"/>
    <mergeCell ref="M7:O7"/>
    <mergeCell ref="P7:R7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FF66"/>
  </sheetPr>
  <dimension ref="A1:AD14"/>
  <sheetViews>
    <sheetView topLeftCell="A7" zoomScale="90" zoomScaleNormal="90" workbookViewId="0">
      <selection activeCell="T11" sqref="T11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22.09765625" style="1" customWidth="1"/>
    <col min="4" max="4" width="14.8984375" style="1" customWidth="1"/>
    <col min="5" max="5" width="24" style="1" customWidth="1"/>
    <col min="6" max="6" width="12.09765625" style="1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2.09765625" style="1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44" t="s">
        <v>64</v>
      </c>
      <c r="B2" s="644"/>
      <c r="C2" s="644"/>
      <c r="D2" s="644"/>
      <c r="E2" s="644"/>
      <c r="F2" s="645" t="s">
        <v>65</v>
      </c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</row>
    <row r="3" spans="1:30" s="6" customFormat="1" ht="18.75" customHeight="1" x14ac:dyDescent="0.25">
      <c r="A3" s="645" t="s">
        <v>35</v>
      </c>
      <c r="B3" s="645"/>
      <c r="C3" s="645"/>
      <c r="D3" s="645"/>
      <c r="E3" s="645"/>
      <c r="F3" s="625" t="s">
        <v>122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123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x14ac:dyDescent="0.25">
      <c r="A9" s="79" t="s">
        <v>128</v>
      </c>
      <c r="B9" s="30"/>
      <c r="C9" s="30"/>
      <c r="D9" s="30"/>
      <c r="E9" s="30"/>
      <c r="F9" s="109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U9" s="109"/>
      <c r="V9" s="193"/>
      <c r="W9" s="193"/>
      <c r="X9" s="193"/>
      <c r="Y9" s="196"/>
      <c r="Z9" s="196"/>
      <c r="AA9" s="451"/>
      <c r="AB9" s="451"/>
      <c r="AC9" s="306"/>
      <c r="AD9" s="306"/>
    </row>
    <row r="10" spans="1:30" ht="162" x14ac:dyDescent="0.25">
      <c r="A10" s="49">
        <v>60</v>
      </c>
      <c r="B10" s="107" t="s">
        <v>328</v>
      </c>
      <c r="C10" s="47" t="s">
        <v>406</v>
      </c>
      <c r="D10" s="107" t="s">
        <v>329</v>
      </c>
      <c r="E10" s="107" t="s">
        <v>473</v>
      </c>
      <c r="F10" s="522" t="s">
        <v>1252</v>
      </c>
      <c r="G10" s="2"/>
      <c r="H10" s="2"/>
      <c r="I10" s="2"/>
      <c r="J10" s="2"/>
      <c r="K10" s="2"/>
      <c r="L10" s="2"/>
      <c r="M10" s="5" t="s">
        <v>401</v>
      </c>
      <c r="N10" s="5" t="s">
        <v>401</v>
      </c>
      <c r="O10" s="5" t="s">
        <v>401</v>
      </c>
      <c r="P10" s="2"/>
      <c r="Q10" s="2"/>
      <c r="R10" s="2"/>
      <c r="S10" s="48" t="s">
        <v>727</v>
      </c>
      <c r="U10" s="495">
        <v>75000</v>
      </c>
      <c r="V10" s="194">
        <v>75000</v>
      </c>
      <c r="W10" s="194"/>
      <c r="X10" s="194"/>
      <c r="Y10" s="197"/>
      <c r="Z10" s="197"/>
      <c r="AA10" s="452"/>
      <c r="AB10" s="452"/>
      <c r="AC10" s="307"/>
      <c r="AD10" s="307"/>
    </row>
    <row r="11" spans="1:30" ht="162" x14ac:dyDescent="0.25">
      <c r="A11" s="5">
        <v>61</v>
      </c>
      <c r="B11" s="15" t="s">
        <v>728</v>
      </c>
      <c r="C11" s="15" t="s">
        <v>730</v>
      </c>
      <c r="D11" s="15" t="s">
        <v>413</v>
      </c>
      <c r="E11" s="15" t="s">
        <v>729</v>
      </c>
      <c r="F11" s="201" t="s">
        <v>1252</v>
      </c>
      <c r="G11" s="2"/>
      <c r="H11" s="2"/>
      <c r="I11" s="2"/>
      <c r="J11" s="2"/>
      <c r="K11" s="5" t="s">
        <v>401</v>
      </c>
      <c r="L11" s="2"/>
      <c r="M11" s="2"/>
      <c r="N11" s="2"/>
      <c r="O11" s="2"/>
      <c r="P11" s="2"/>
      <c r="Q11" s="2"/>
      <c r="R11" s="2"/>
      <c r="S11" s="5" t="s">
        <v>414</v>
      </c>
      <c r="T11" s="409" t="s">
        <v>1460</v>
      </c>
      <c r="U11" s="201">
        <v>27000</v>
      </c>
      <c r="V11" s="598">
        <v>27000</v>
      </c>
      <c r="W11" s="194"/>
      <c r="X11" s="194"/>
      <c r="Y11" s="197"/>
      <c r="Z11" s="197"/>
      <c r="AA11" s="452"/>
      <c r="AB11" s="452"/>
      <c r="AC11" s="307"/>
      <c r="AD11" s="307"/>
    </row>
    <row r="12" spans="1:30" x14ac:dyDescent="0.25">
      <c r="F12" s="518"/>
      <c r="U12" s="327">
        <f>SUM(U10:U11)</f>
        <v>102000</v>
      </c>
      <c r="V12" s="400">
        <f>SUM(V10:V11)</f>
        <v>102000</v>
      </c>
      <c r="W12" s="400">
        <f t="shared" ref="W12:AD12" si="0">SUM(W10:W11)</f>
        <v>0</v>
      </c>
      <c r="X12" s="400">
        <f t="shared" si="0"/>
        <v>0</v>
      </c>
      <c r="Y12" s="401">
        <f t="shared" si="0"/>
        <v>0</v>
      </c>
      <c r="Z12" s="401">
        <f t="shared" si="0"/>
        <v>0</v>
      </c>
      <c r="AA12" s="453">
        <f t="shared" si="0"/>
        <v>0</v>
      </c>
      <c r="AB12" s="453">
        <f t="shared" si="0"/>
        <v>0</v>
      </c>
      <c r="AC12" s="428">
        <f t="shared" si="0"/>
        <v>0</v>
      </c>
      <c r="AD12" s="428">
        <f t="shared" si="0"/>
        <v>0</v>
      </c>
    </row>
    <row r="13" spans="1:30" x14ac:dyDescent="0.25">
      <c r="F13" s="524"/>
      <c r="U13" s="446">
        <f>SUM(V12:AD12)</f>
        <v>102000</v>
      </c>
      <c r="AC13" s="338"/>
      <c r="AD13" s="338"/>
    </row>
    <row r="14" spans="1:30" x14ac:dyDescent="0.25">
      <c r="AC14" s="338"/>
      <c r="AD14" s="338"/>
    </row>
  </sheetData>
  <mergeCells count="33">
    <mergeCell ref="F4:S4"/>
    <mergeCell ref="A1:S1"/>
    <mergeCell ref="A2:E2"/>
    <mergeCell ref="F2:S2"/>
    <mergeCell ref="A3:E3"/>
    <mergeCell ref="F3:S3"/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G7:I7"/>
    <mergeCell ref="J7:L7"/>
    <mergeCell ref="M7:O7"/>
    <mergeCell ref="P7:R7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66"/>
  </sheetPr>
  <dimension ref="A1:AD14"/>
  <sheetViews>
    <sheetView zoomScale="90" zoomScaleNormal="90" workbookViewId="0">
      <selection activeCell="V10" sqref="V10"/>
    </sheetView>
  </sheetViews>
  <sheetFormatPr defaultColWidth="8.8984375" defaultRowHeight="18" x14ac:dyDescent="0.25"/>
  <cols>
    <col min="1" max="1" width="5.59765625" style="11" bestFit="1" customWidth="1"/>
    <col min="2" max="2" width="21.59765625" style="1" customWidth="1"/>
    <col min="3" max="3" width="19.8984375" style="1" customWidth="1"/>
    <col min="4" max="4" width="14.8984375" style="1" customWidth="1"/>
    <col min="5" max="5" width="24" style="1" customWidth="1"/>
    <col min="6" max="6" width="12.0976562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2.0976562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44</v>
      </c>
      <c r="B2" s="624"/>
      <c r="C2" s="624"/>
      <c r="D2" s="624"/>
      <c r="E2" s="624"/>
      <c r="F2" s="625" t="s">
        <v>41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37</v>
      </c>
      <c r="B3" s="625"/>
      <c r="C3" s="625"/>
      <c r="D3" s="625"/>
      <c r="E3" s="625"/>
      <c r="F3" s="625" t="s">
        <v>122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A4" s="11"/>
      <c r="B4" s="51"/>
      <c r="C4" s="51"/>
      <c r="D4" s="51"/>
      <c r="F4" s="625" t="s">
        <v>123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20.2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x14ac:dyDescent="0.25">
      <c r="A9" s="426" t="s">
        <v>129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U9" s="30"/>
      <c r="V9" s="193"/>
      <c r="W9" s="193"/>
      <c r="X9" s="193"/>
      <c r="Y9" s="196"/>
      <c r="Z9" s="196"/>
      <c r="AA9" s="451"/>
      <c r="AB9" s="451"/>
      <c r="AC9" s="306"/>
      <c r="AD9" s="306"/>
    </row>
    <row r="10" spans="1:30" ht="246" customHeight="1" x14ac:dyDescent="0.25">
      <c r="A10" s="5">
        <v>62</v>
      </c>
      <c r="B10" s="89" t="s">
        <v>218</v>
      </c>
      <c r="C10" s="15" t="s">
        <v>219</v>
      </c>
      <c r="D10" s="15" t="s">
        <v>220</v>
      </c>
      <c r="E10" s="15" t="s">
        <v>221</v>
      </c>
      <c r="F10" s="43" t="s">
        <v>1253</v>
      </c>
      <c r="G10" s="5" t="s">
        <v>401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48" t="s">
        <v>731</v>
      </c>
      <c r="U10" s="111">
        <v>13210</v>
      </c>
      <c r="V10" s="194">
        <v>13210</v>
      </c>
      <c r="W10" s="194"/>
      <c r="X10" s="194"/>
      <c r="Y10" s="197"/>
      <c r="Z10" s="197"/>
      <c r="AA10" s="452"/>
      <c r="AB10" s="452"/>
      <c r="AC10" s="307"/>
      <c r="AD10" s="307"/>
    </row>
    <row r="11" spans="1:30" ht="36" x14ac:dyDescent="0.25">
      <c r="A11" s="5">
        <v>63</v>
      </c>
      <c r="B11" s="15" t="s">
        <v>518</v>
      </c>
      <c r="C11" s="15" t="s">
        <v>424</v>
      </c>
      <c r="D11" s="2" t="s">
        <v>425</v>
      </c>
      <c r="E11" s="2" t="s">
        <v>426</v>
      </c>
      <c r="F11" s="117" t="s">
        <v>216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5" t="s">
        <v>732</v>
      </c>
      <c r="U11" s="339" t="s">
        <v>216</v>
      </c>
      <c r="V11" s="194" t="s">
        <v>216</v>
      </c>
      <c r="W11" s="194"/>
      <c r="X11" s="194"/>
      <c r="Y11" s="197"/>
      <c r="Z11" s="197"/>
      <c r="AA11" s="452"/>
      <c r="AB11" s="452"/>
      <c r="AC11" s="307"/>
      <c r="AD11" s="307"/>
    </row>
    <row r="12" spans="1:30" x14ac:dyDescent="0.25">
      <c r="F12" s="525"/>
      <c r="U12" s="429">
        <f>SUM(U10:U11)</f>
        <v>13210</v>
      </c>
      <c r="V12" s="400">
        <f t="shared" ref="V12:AD12" si="0">SUM(V10:V11)</f>
        <v>13210</v>
      </c>
      <c r="W12" s="400">
        <f t="shared" si="0"/>
        <v>0</v>
      </c>
      <c r="X12" s="400">
        <f t="shared" si="0"/>
        <v>0</v>
      </c>
      <c r="Y12" s="401">
        <f t="shared" si="0"/>
        <v>0</v>
      </c>
      <c r="Z12" s="401">
        <f t="shared" si="0"/>
        <v>0</v>
      </c>
      <c r="AA12" s="453">
        <f t="shared" si="0"/>
        <v>0</v>
      </c>
      <c r="AB12" s="453">
        <f t="shared" si="0"/>
        <v>0</v>
      </c>
      <c r="AC12" s="428">
        <f t="shared" si="0"/>
        <v>0</v>
      </c>
      <c r="AD12" s="428">
        <f t="shared" si="0"/>
        <v>0</v>
      </c>
    </row>
    <row r="13" spans="1:30" x14ac:dyDescent="0.25">
      <c r="AC13" s="338"/>
      <c r="AD13" s="338"/>
    </row>
    <row r="14" spans="1:30" x14ac:dyDescent="0.25">
      <c r="AC14" s="338"/>
      <c r="AD14" s="338"/>
    </row>
  </sheetData>
  <mergeCells count="33">
    <mergeCell ref="F4:S4"/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G7:I7"/>
    <mergeCell ref="J7:L7"/>
    <mergeCell ref="M7:O7"/>
    <mergeCell ref="P7:R7"/>
    <mergeCell ref="A1:S1"/>
    <mergeCell ref="A2:E2"/>
    <mergeCell ref="F2:S2"/>
    <mergeCell ref="A3:E3"/>
    <mergeCell ref="F3:S3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FF66"/>
  </sheetPr>
  <dimension ref="A1:AD17"/>
  <sheetViews>
    <sheetView zoomScale="80" zoomScaleNormal="80" workbookViewId="0">
      <selection activeCell="S23" sqref="S23"/>
    </sheetView>
  </sheetViews>
  <sheetFormatPr defaultColWidth="8.8984375" defaultRowHeight="18" x14ac:dyDescent="0.25"/>
  <cols>
    <col min="1" max="1" width="5.3984375" style="1" customWidth="1"/>
    <col min="2" max="2" width="27.3984375" style="1" customWidth="1"/>
    <col min="3" max="3" width="27.69921875" style="1" customWidth="1"/>
    <col min="4" max="4" width="13.8984375" style="27" customWidth="1"/>
    <col min="5" max="5" width="21.59765625" style="1" customWidth="1"/>
    <col min="6" max="6" width="11.699218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1.69921875" style="200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624" t="s">
        <v>51</v>
      </c>
      <c r="B2" s="624"/>
      <c r="C2" s="624"/>
      <c r="D2" s="624"/>
      <c r="E2" s="624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667" t="s">
        <v>78</v>
      </c>
      <c r="B3" s="667"/>
      <c r="C3" s="667"/>
      <c r="D3" s="667"/>
      <c r="E3" s="667"/>
      <c r="F3" s="667" t="s">
        <v>52</v>
      </c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80"/>
      <c r="B4" s="80"/>
      <c r="C4" s="80"/>
      <c r="D4" s="81"/>
      <c r="E4" s="82"/>
      <c r="F4" s="667" t="s">
        <v>53</v>
      </c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627" t="s">
        <v>0</v>
      </c>
      <c r="B6" s="627" t="s">
        <v>1</v>
      </c>
      <c r="C6" s="661" t="s">
        <v>22</v>
      </c>
      <c r="D6" s="664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22.5" customHeight="1" x14ac:dyDescent="0.25">
      <c r="A7" s="628"/>
      <c r="B7" s="628"/>
      <c r="C7" s="662"/>
      <c r="D7" s="665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63"/>
      <c r="D8" s="666"/>
      <c r="E8" s="629"/>
      <c r="F8" s="632"/>
      <c r="G8" s="55" t="s">
        <v>10</v>
      </c>
      <c r="H8" s="55" t="s">
        <v>11</v>
      </c>
      <c r="I8" s="55" t="s">
        <v>12</v>
      </c>
      <c r="J8" s="55" t="s">
        <v>13</v>
      </c>
      <c r="K8" s="55" t="s">
        <v>14</v>
      </c>
      <c r="L8" s="55" t="s">
        <v>15</v>
      </c>
      <c r="M8" s="55" t="s">
        <v>16</v>
      </c>
      <c r="N8" s="55" t="s">
        <v>17</v>
      </c>
      <c r="O8" s="55" t="s">
        <v>18</v>
      </c>
      <c r="P8" s="55" t="s">
        <v>19</v>
      </c>
      <c r="Q8" s="55" t="s">
        <v>20</v>
      </c>
      <c r="R8" s="55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72" x14ac:dyDescent="0.25">
      <c r="A9" s="48">
        <v>64</v>
      </c>
      <c r="B9" s="25" t="s">
        <v>556</v>
      </c>
      <c r="C9" s="47"/>
      <c r="D9" s="28"/>
      <c r="E9" s="47" t="s">
        <v>131</v>
      </c>
      <c r="F9" s="526" t="s">
        <v>1254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48" t="s">
        <v>733</v>
      </c>
      <c r="T9" s="1" t="s">
        <v>282</v>
      </c>
      <c r="U9" s="105">
        <v>100000</v>
      </c>
      <c r="V9" s="193"/>
      <c r="W9" s="193"/>
      <c r="X9" s="193"/>
      <c r="Y9" s="196">
        <v>100000</v>
      </c>
      <c r="Z9" s="196"/>
      <c r="AA9" s="451"/>
      <c r="AB9" s="451"/>
      <c r="AC9" s="306"/>
      <c r="AD9" s="306"/>
    </row>
    <row r="10" spans="1:30" ht="90" x14ac:dyDescent="0.25">
      <c r="A10" s="48">
        <v>65</v>
      </c>
      <c r="B10" s="25" t="s">
        <v>779</v>
      </c>
      <c r="C10" s="47" t="s">
        <v>780</v>
      </c>
      <c r="D10" s="28" t="s">
        <v>781</v>
      </c>
      <c r="E10" s="47"/>
      <c r="F10" s="526" t="s">
        <v>1255</v>
      </c>
      <c r="G10" s="55"/>
      <c r="H10" s="55"/>
      <c r="I10" s="5" t="s">
        <v>401</v>
      </c>
      <c r="J10" s="5" t="s">
        <v>401</v>
      </c>
      <c r="K10" s="5" t="s">
        <v>401</v>
      </c>
      <c r="L10" s="5" t="s">
        <v>401</v>
      </c>
      <c r="M10" s="5" t="s">
        <v>401</v>
      </c>
      <c r="N10" s="5" t="s">
        <v>401</v>
      </c>
      <c r="O10" s="5" t="s">
        <v>401</v>
      </c>
      <c r="P10" s="5" t="s">
        <v>401</v>
      </c>
      <c r="Q10" s="5" t="s">
        <v>401</v>
      </c>
      <c r="R10" s="5" t="s">
        <v>401</v>
      </c>
      <c r="S10" s="48" t="s">
        <v>787</v>
      </c>
      <c r="T10" s="1" t="s">
        <v>288</v>
      </c>
      <c r="U10" s="105">
        <v>23100</v>
      </c>
      <c r="V10" s="193"/>
      <c r="W10" s="193"/>
      <c r="X10" s="193"/>
      <c r="Y10" s="196"/>
      <c r="Z10" s="196"/>
      <c r="AA10" s="451">
        <v>23100</v>
      </c>
      <c r="AB10" s="451"/>
      <c r="AC10" s="306"/>
      <c r="AD10" s="306"/>
    </row>
    <row r="11" spans="1:30" ht="54" x14ac:dyDescent="0.25">
      <c r="A11" s="48">
        <v>66</v>
      </c>
      <c r="B11" s="25" t="s">
        <v>782</v>
      </c>
      <c r="C11" s="47" t="s">
        <v>783</v>
      </c>
      <c r="D11" s="28" t="s">
        <v>784</v>
      </c>
      <c r="E11" s="47"/>
      <c r="F11" s="526" t="s">
        <v>1256</v>
      </c>
      <c r="G11" s="55"/>
      <c r="H11" s="55"/>
      <c r="I11" s="55"/>
      <c r="J11" s="55"/>
      <c r="K11" s="55"/>
      <c r="L11" s="55"/>
      <c r="M11" s="55"/>
      <c r="N11" s="5" t="s">
        <v>401</v>
      </c>
      <c r="O11" s="55"/>
      <c r="P11" s="55"/>
      <c r="Q11" s="55"/>
      <c r="R11" s="55"/>
      <c r="S11" s="48" t="s">
        <v>788</v>
      </c>
      <c r="T11" s="1" t="s">
        <v>288</v>
      </c>
      <c r="U11" s="105">
        <v>7400</v>
      </c>
      <c r="V11" s="193"/>
      <c r="W11" s="193"/>
      <c r="X11" s="193"/>
      <c r="Y11" s="196"/>
      <c r="Z11" s="196"/>
      <c r="AA11" s="451">
        <v>7400</v>
      </c>
      <c r="AB11" s="451"/>
      <c r="AC11" s="306"/>
      <c r="AD11" s="306"/>
    </row>
    <row r="12" spans="1:30" ht="180" x14ac:dyDescent="0.25">
      <c r="A12" s="48">
        <v>67</v>
      </c>
      <c r="B12" s="25" t="s">
        <v>1168</v>
      </c>
      <c r="C12" s="47" t="s">
        <v>786</v>
      </c>
      <c r="D12" s="28" t="s">
        <v>785</v>
      </c>
      <c r="E12" s="47"/>
      <c r="F12" s="526" t="s">
        <v>1257</v>
      </c>
      <c r="G12" s="55"/>
      <c r="H12" s="55"/>
      <c r="I12" s="55"/>
      <c r="J12" s="5" t="s">
        <v>401</v>
      </c>
      <c r="K12" s="5" t="s">
        <v>401</v>
      </c>
      <c r="L12" s="5" t="s">
        <v>401</v>
      </c>
      <c r="M12" s="5" t="s">
        <v>401</v>
      </c>
      <c r="N12" s="5" t="s">
        <v>401</v>
      </c>
      <c r="O12" s="5" t="s">
        <v>401</v>
      </c>
      <c r="P12" s="5" t="s">
        <v>401</v>
      </c>
      <c r="Q12" s="5" t="s">
        <v>401</v>
      </c>
      <c r="R12" s="55"/>
      <c r="S12" s="48" t="s">
        <v>789</v>
      </c>
      <c r="T12" s="1" t="s">
        <v>288</v>
      </c>
      <c r="U12" s="105">
        <v>35900</v>
      </c>
      <c r="V12" s="193"/>
      <c r="W12" s="193"/>
      <c r="X12" s="193"/>
      <c r="Y12" s="196"/>
      <c r="Z12" s="196"/>
      <c r="AA12" s="451">
        <v>35900</v>
      </c>
      <c r="AB12" s="451"/>
      <c r="AC12" s="306"/>
      <c r="AD12" s="306"/>
    </row>
    <row r="13" spans="1:30" x14ac:dyDescent="0.25">
      <c r="F13" s="527"/>
      <c r="U13" s="399">
        <f>SUM(U9:U12)</f>
        <v>166400</v>
      </c>
      <c r="V13" s="430">
        <f t="shared" ref="V13:AB13" si="0">SUM(V9:V12)</f>
        <v>0</v>
      </c>
      <c r="W13" s="430">
        <f t="shared" si="0"/>
        <v>0</v>
      </c>
      <c r="X13" s="430">
        <f t="shared" si="0"/>
        <v>0</v>
      </c>
      <c r="Y13" s="431">
        <f t="shared" si="0"/>
        <v>100000</v>
      </c>
      <c r="Z13" s="431">
        <f t="shared" si="0"/>
        <v>0</v>
      </c>
      <c r="AA13" s="461">
        <f t="shared" si="0"/>
        <v>66400</v>
      </c>
      <c r="AB13" s="461">
        <f t="shared" si="0"/>
        <v>0</v>
      </c>
      <c r="AC13" s="427">
        <f>SUM(AC9:AC12)</f>
        <v>0</v>
      </c>
      <c r="AD13" s="427">
        <f t="shared" ref="AD13" si="1">SUM(AD9:AD12)</f>
        <v>0</v>
      </c>
    </row>
    <row r="14" spans="1:30" x14ac:dyDescent="0.25">
      <c r="U14" s="200">
        <f>SUM(V13:AD13)</f>
        <v>166400</v>
      </c>
      <c r="V14" s="340"/>
      <c r="W14" s="340"/>
      <c r="X14" s="340"/>
      <c r="Y14" s="341"/>
      <c r="Z14" s="341"/>
      <c r="AA14" s="462"/>
      <c r="AB14" s="462"/>
      <c r="AC14" s="338"/>
      <c r="AD14" s="338"/>
    </row>
    <row r="15" spans="1:30" x14ac:dyDescent="0.25">
      <c r="AC15" s="338"/>
      <c r="AD15" s="338"/>
    </row>
    <row r="16" spans="1:30" x14ac:dyDescent="0.25">
      <c r="AC16" s="338"/>
      <c r="AD16" s="338"/>
    </row>
    <row r="17" spans="29:30" x14ac:dyDescent="0.25">
      <c r="AC17" s="338"/>
      <c r="AD17" s="338"/>
    </row>
  </sheetData>
  <mergeCells count="33">
    <mergeCell ref="G6:R6"/>
    <mergeCell ref="F6:F8"/>
    <mergeCell ref="S6:S8"/>
    <mergeCell ref="G7:I7"/>
    <mergeCell ref="J7:L7"/>
    <mergeCell ref="M7:O7"/>
    <mergeCell ref="P7:R7"/>
    <mergeCell ref="A1:S1"/>
    <mergeCell ref="A2:E2"/>
    <mergeCell ref="A3:E3"/>
    <mergeCell ref="A5:S5"/>
    <mergeCell ref="F2:S2"/>
    <mergeCell ref="F3:S3"/>
    <mergeCell ref="F4:S4"/>
    <mergeCell ref="A6:A8"/>
    <mergeCell ref="B6:B8"/>
    <mergeCell ref="C6:C8"/>
    <mergeCell ref="D6:D8"/>
    <mergeCell ref="E6:E8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19685039370078741" header="0.31496062992125984" footer="0.31496062992125984"/>
  <pageSetup paperSize="9" scale="80" orientation="landscape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FF66"/>
  </sheetPr>
  <dimension ref="A1:AD20"/>
  <sheetViews>
    <sheetView zoomScale="80" zoomScaleNormal="80" workbookViewId="0">
      <selection activeCell="B18" sqref="B18"/>
    </sheetView>
  </sheetViews>
  <sheetFormatPr defaultColWidth="8.8984375" defaultRowHeight="18" x14ac:dyDescent="0.25"/>
  <cols>
    <col min="1" max="1" width="5.3984375" style="1" customWidth="1"/>
    <col min="2" max="2" width="27.3984375" style="1" customWidth="1"/>
    <col min="3" max="3" width="20.69921875" style="1" customWidth="1"/>
    <col min="4" max="4" width="13.8984375" style="27" customWidth="1"/>
    <col min="5" max="5" width="23.69921875" style="1" customWidth="1"/>
    <col min="6" max="6" width="11.699218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1.69921875" style="200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624" t="s">
        <v>51</v>
      </c>
      <c r="B2" s="624"/>
      <c r="C2" s="624"/>
      <c r="D2" s="624"/>
      <c r="E2" s="624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667" t="s">
        <v>78</v>
      </c>
      <c r="B3" s="667"/>
      <c r="C3" s="667"/>
      <c r="D3" s="667"/>
      <c r="E3" s="667"/>
      <c r="F3" s="667" t="s">
        <v>52</v>
      </c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80"/>
      <c r="B4" s="80"/>
      <c r="C4" s="80"/>
      <c r="D4" s="81"/>
      <c r="E4" s="82"/>
      <c r="F4" s="667" t="s">
        <v>130</v>
      </c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627" t="s">
        <v>0</v>
      </c>
      <c r="B6" s="627" t="s">
        <v>1</v>
      </c>
      <c r="C6" s="661" t="s">
        <v>22</v>
      </c>
      <c r="D6" s="664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62"/>
      <c r="D7" s="665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63"/>
      <c r="D8" s="666"/>
      <c r="E8" s="629"/>
      <c r="F8" s="632"/>
      <c r="G8" s="55" t="s">
        <v>10</v>
      </c>
      <c r="H8" s="55" t="s">
        <v>11</v>
      </c>
      <c r="I8" s="55" t="s">
        <v>12</v>
      </c>
      <c r="J8" s="55" t="s">
        <v>13</v>
      </c>
      <c r="K8" s="55" t="s">
        <v>14</v>
      </c>
      <c r="L8" s="55" t="s">
        <v>15</v>
      </c>
      <c r="M8" s="55" t="s">
        <v>16</v>
      </c>
      <c r="N8" s="55" t="s">
        <v>17</v>
      </c>
      <c r="O8" s="55" t="s">
        <v>18</v>
      </c>
      <c r="P8" s="55" t="s">
        <v>19</v>
      </c>
      <c r="Q8" s="55" t="s">
        <v>20</v>
      </c>
      <c r="R8" s="55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72" x14ac:dyDescent="0.25">
      <c r="A9" s="48">
        <v>68</v>
      </c>
      <c r="B9" s="25" t="s">
        <v>319</v>
      </c>
      <c r="C9" s="47"/>
      <c r="D9" s="28"/>
      <c r="E9" s="47" t="s">
        <v>1172</v>
      </c>
      <c r="F9" s="526" t="s">
        <v>1258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48" t="s">
        <v>735</v>
      </c>
      <c r="T9" s="1" t="s">
        <v>282</v>
      </c>
      <c r="U9" s="105">
        <v>303750</v>
      </c>
      <c r="V9" s="193"/>
      <c r="W9" s="193"/>
      <c r="X9" s="193"/>
      <c r="Y9" s="196"/>
      <c r="Z9" s="196">
        <v>303750</v>
      </c>
      <c r="AA9" s="451"/>
      <c r="AB9" s="451"/>
      <c r="AC9" s="306"/>
      <c r="AD9" s="306"/>
    </row>
    <row r="10" spans="1:30" ht="108" x14ac:dyDescent="0.25">
      <c r="A10" s="48">
        <v>69</v>
      </c>
      <c r="B10" s="83" t="s">
        <v>734</v>
      </c>
      <c r="C10" s="47"/>
      <c r="D10" s="28"/>
      <c r="E10" s="47" t="s">
        <v>132</v>
      </c>
      <c r="F10" s="526" t="s">
        <v>1259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48" t="s">
        <v>735</v>
      </c>
      <c r="T10" s="1" t="s">
        <v>282</v>
      </c>
      <c r="U10" s="105">
        <v>18000</v>
      </c>
      <c r="V10" s="194"/>
      <c r="W10" s="194"/>
      <c r="X10" s="194"/>
      <c r="Y10" s="197">
        <v>18000</v>
      </c>
      <c r="Z10" s="197"/>
      <c r="AA10" s="452"/>
      <c r="AB10" s="452"/>
      <c r="AC10" s="307"/>
      <c r="AD10" s="307"/>
    </row>
    <row r="11" spans="1:30" ht="36" x14ac:dyDescent="0.25">
      <c r="A11" s="48">
        <v>70</v>
      </c>
      <c r="B11" s="47" t="s">
        <v>519</v>
      </c>
      <c r="C11" s="47"/>
      <c r="D11" s="28"/>
      <c r="E11" s="47" t="s">
        <v>738</v>
      </c>
      <c r="F11" s="528" t="s">
        <v>216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48" t="s">
        <v>291</v>
      </c>
      <c r="U11" s="209" t="s">
        <v>216</v>
      </c>
      <c r="V11" s="194"/>
      <c r="W11" s="194"/>
      <c r="X11" s="194"/>
      <c r="Y11" s="197" t="s">
        <v>216</v>
      </c>
      <c r="Z11" s="197"/>
      <c r="AA11" s="452"/>
      <c r="AB11" s="452"/>
      <c r="AC11" s="307"/>
      <c r="AD11" s="307"/>
    </row>
    <row r="12" spans="1:30" ht="162" x14ac:dyDescent="0.25">
      <c r="A12" s="48">
        <v>71</v>
      </c>
      <c r="B12" s="47" t="s">
        <v>790</v>
      </c>
      <c r="C12" s="47" t="s">
        <v>791</v>
      </c>
      <c r="D12" s="28" t="s">
        <v>792</v>
      </c>
      <c r="E12" s="47"/>
      <c r="F12" s="521" t="s">
        <v>1260</v>
      </c>
      <c r="G12" s="55"/>
      <c r="H12" s="55"/>
      <c r="I12" s="5" t="s">
        <v>401</v>
      </c>
      <c r="J12" s="5" t="s">
        <v>401</v>
      </c>
      <c r="K12" s="5" t="s">
        <v>401</v>
      </c>
      <c r="L12" s="5" t="s">
        <v>401</v>
      </c>
      <c r="M12" s="5" t="s">
        <v>401</v>
      </c>
      <c r="N12" s="5" t="s">
        <v>401</v>
      </c>
      <c r="O12" s="5" t="s">
        <v>401</v>
      </c>
      <c r="P12" s="5" t="s">
        <v>401</v>
      </c>
      <c r="Q12" s="5" t="s">
        <v>401</v>
      </c>
      <c r="R12" s="5" t="s">
        <v>401</v>
      </c>
      <c r="S12" s="48" t="s">
        <v>798</v>
      </c>
      <c r="T12" s="1" t="s">
        <v>288</v>
      </c>
      <c r="U12" s="206">
        <v>13950</v>
      </c>
      <c r="V12" s="194"/>
      <c r="W12" s="194"/>
      <c r="X12" s="194"/>
      <c r="Y12" s="197"/>
      <c r="Z12" s="197"/>
      <c r="AA12" s="452">
        <v>13950</v>
      </c>
      <c r="AB12" s="452"/>
      <c r="AC12" s="307"/>
      <c r="AD12" s="307"/>
    </row>
    <row r="13" spans="1:30" ht="54" x14ac:dyDescent="0.25">
      <c r="A13" s="48">
        <v>72</v>
      </c>
      <c r="B13" s="47" t="s">
        <v>793</v>
      </c>
      <c r="C13" s="47" t="s">
        <v>794</v>
      </c>
      <c r="D13" s="28" t="s">
        <v>795</v>
      </c>
      <c r="E13" s="47"/>
      <c r="F13" s="521" t="s">
        <v>1261</v>
      </c>
      <c r="G13" s="55"/>
      <c r="H13" s="55"/>
      <c r="I13" s="55"/>
      <c r="J13" s="5" t="s">
        <v>401</v>
      </c>
      <c r="K13" s="55"/>
      <c r="L13" s="55"/>
      <c r="M13" s="55"/>
      <c r="N13" s="55"/>
      <c r="O13" s="55"/>
      <c r="P13" s="55"/>
      <c r="Q13" s="55"/>
      <c r="R13" s="55"/>
      <c r="S13" s="48" t="s">
        <v>799</v>
      </c>
      <c r="T13" s="1" t="s">
        <v>288</v>
      </c>
      <c r="U13" s="206">
        <v>12450</v>
      </c>
      <c r="V13" s="194"/>
      <c r="W13" s="194"/>
      <c r="X13" s="194"/>
      <c r="Y13" s="197"/>
      <c r="Z13" s="197"/>
      <c r="AA13" s="452">
        <v>12450</v>
      </c>
      <c r="AB13" s="452"/>
      <c r="AC13" s="307"/>
      <c r="AD13" s="307"/>
    </row>
    <row r="14" spans="1:30" ht="162" x14ac:dyDescent="0.25">
      <c r="A14" s="48">
        <v>73</v>
      </c>
      <c r="B14" s="47" t="s">
        <v>796</v>
      </c>
      <c r="C14" s="47" t="s">
        <v>801</v>
      </c>
      <c r="D14" s="28" t="s">
        <v>797</v>
      </c>
      <c r="E14" s="47"/>
      <c r="F14" s="521" t="s">
        <v>1262</v>
      </c>
      <c r="G14" s="55"/>
      <c r="H14" s="55"/>
      <c r="I14" s="55"/>
      <c r="J14" s="55"/>
      <c r="K14" s="55"/>
      <c r="L14" s="55"/>
      <c r="M14" s="5" t="s">
        <v>401</v>
      </c>
      <c r="N14" s="5" t="s">
        <v>401</v>
      </c>
      <c r="O14" s="5" t="s">
        <v>401</v>
      </c>
      <c r="P14" s="5" t="s">
        <v>401</v>
      </c>
      <c r="Q14" s="5" t="s">
        <v>401</v>
      </c>
      <c r="R14" s="55"/>
      <c r="S14" s="48" t="s">
        <v>800</v>
      </c>
      <c r="T14" s="1" t="s">
        <v>288</v>
      </c>
      <c r="U14" s="206">
        <v>20350</v>
      </c>
      <c r="V14" s="194"/>
      <c r="W14" s="194"/>
      <c r="X14" s="194"/>
      <c r="Y14" s="197"/>
      <c r="Z14" s="197"/>
      <c r="AA14" s="452">
        <v>20350</v>
      </c>
      <c r="AB14" s="452"/>
      <c r="AC14" s="307"/>
      <c r="AD14" s="307"/>
    </row>
    <row r="15" spans="1:30" ht="162" x14ac:dyDescent="0.25">
      <c r="A15" s="48">
        <v>74</v>
      </c>
      <c r="B15" s="47" t="s">
        <v>1005</v>
      </c>
      <c r="C15" s="4" t="s">
        <v>1006</v>
      </c>
      <c r="D15" s="47" t="s">
        <v>975</v>
      </c>
      <c r="E15" s="47"/>
      <c r="F15" s="521" t="s">
        <v>1376</v>
      </c>
      <c r="G15" s="48"/>
      <c r="H15" s="48"/>
      <c r="I15" s="48"/>
      <c r="J15" s="5"/>
      <c r="K15" s="5"/>
      <c r="L15" s="5"/>
      <c r="M15" s="5"/>
      <c r="N15" s="5"/>
      <c r="O15" s="5"/>
      <c r="P15" s="48"/>
      <c r="Q15" s="48"/>
      <c r="R15" s="48"/>
      <c r="S15" s="48" t="s">
        <v>798</v>
      </c>
      <c r="T15" s="1" t="s">
        <v>288</v>
      </c>
      <c r="U15" s="209">
        <v>26400</v>
      </c>
      <c r="V15" s="204"/>
      <c r="W15" s="193"/>
      <c r="X15" s="193"/>
      <c r="Y15" s="205"/>
      <c r="Z15" s="196"/>
      <c r="AA15" s="451">
        <v>26400</v>
      </c>
      <c r="AB15" s="451"/>
      <c r="AC15" s="306"/>
      <c r="AD15" s="306"/>
    </row>
    <row r="16" spans="1:30" ht="90" x14ac:dyDescent="0.25">
      <c r="A16" s="48">
        <v>75</v>
      </c>
      <c r="B16" s="47" t="s">
        <v>988</v>
      </c>
      <c r="C16" s="4" t="s">
        <v>1007</v>
      </c>
      <c r="D16" s="47" t="s">
        <v>989</v>
      </c>
      <c r="E16" s="47"/>
      <c r="F16" s="521" t="s">
        <v>1370</v>
      </c>
      <c r="G16" s="48"/>
      <c r="H16" s="48"/>
      <c r="I16" s="48"/>
      <c r="J16" s="48" t="s">
        <v>401</v>
      </c>
      <c r="K16" s="48" t="s">
        <v>401</v>
      </c>
      <c r="L16" s="48" t="s">
        <v>401</v>
      </c>
      <c r="M16" s="48" t="s">
        <v>401</v>
      </c>
      <c r="N16" s="48" t="s">
        <v>401</v>
      </c>
      <c r="O16" s="48" t="s">
        <v>401</v>
      </c>
      <c r="P16" s="48" t="s">
        <v>401</v>
      </c>
      <c r="Q16" s="48" t="s">
        <v>401</v>
      </c>
      <c r="R16" s="48" t="s">
        <v>401</v>
      </c>
      <c r="S16" s="48" t="s">
        <v>897</v>
      </c>
      <c r="T16" s="1" t="s">
        <v>288</v>
      </c>
      <c r="U16" s="209">
        <v>12100</v>
      </c>
      <c r="V16" s="204"/>
      <c r="W16" s="193"/>
      <c r="X16" s="193"/>
      <c r="Y16" s="205"/>
      <c r="Z16" s="196"/>
      <c r="AA16" s="451">
        <v>12100</v>
      </c>
      <c r="AB16" s="451"/>
      <c r="AC16" s="306"/>
      <c r="AD16" s="306"/>
    </row>
    <row r="17" spans="1:30" ht="216" x14ac:dyDescent="0.25">
      <c r="A17" s="48">
        <v>76</v>
      </c>
      <c r="B17" s="47" t="s">
        <v>1443</v>
      </c>
      <c r="C17" s="4" t="s">
        <v>1447</v>
      </c>
      <c r="D17" s="47" t="s">
        <v>1444</v>
      </c>
      <c r="E17" s="47"/>
      <c r="F17" s="521" t="s">
        <v>1451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 t="s">
        <v>1449</v>
      </c>
      <c r="T17" s="1" t="s">
        <v>1442</v>
      </c>
      <c r="U17" s="209">
        <v>110000</v>
      </c>
      <c r="V17" s="204"/>
      <c r="W17" s="193"/>
      <c r="X17" s="193"/>
      <c r="Y17" s="205"/>
      <c r="Z17" s="196"/>
      <c r="AA17" s="451"/>
      <c r="AB17" s="451"/>
      <c r="AC17" s="306">
        <v>110000</v>
      </c>
      <c r="AD17" s="306"/>
    </row>
    <row r="18" spans="1:30" ht="234" x14ac:dyDescent="0.25">
      <c r="A18" s="48">
        <v>77</v>
      </c>
      <c r="B18" s="47" t="s">
        <v>1445</v>
      </c>
      <c r="C18" s="4" t="s">
        <v>1448</v>
      </c>
      <c r="D18" s="47" t="s">
        <v>1446</v>
      </c>
      <c r="E18" s="47"/>
      <c r="F18" s="521" t="s">
        <v>1452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 t="s">
        <v>1450</v>
      </c>
      <c r="T18" s="1" t="s">
        <v>1442</v>
      </c>
      <c r="U18" s="209">
        <v>120500</v>
      </c>
      <c r="V18" s="204"/>
      <c r="W18" s="193"/>
      <c r="X18" s="193"/>
      <c r="Y18" s="205"/>
      <c r="Z18" s="196"/>
      <c r="AA18" s="451"/>
      <c r="AB18" s="451"/>
      <c r="AC18" s="306">
        <v>120500</v>
      </c>
      <c r="AD18" s="306"/>
    </row>
    <row r="19" spans="1:30" x14ac:dyDescent="0.25">
      <c r="F19" s="527"/>
      <c r="U19" s="327">
        <f t="shared" ref="U19:AD19" si="0">SUM(U9:U18)</f>
        <v>637500</v>
      </c>
      <c r="V19" s="400">
        <f t="shared" si="0"/>
        <v>0</v>
      </c>
      <c r="W19" s="400">
        <f t="shared" si="0"/>
        <v>0</v>
      </c>
      <c r="X19" s="400">
        <f t="shared" si="0"/>
        <v>0</v>
      </c>
      <c r="Y19" s="401">
        <f t="shared" si="0"/>
        <v>18000</v>
      </c>
      <c r="Z19" s="401">
        <f t="shared" si="0"/>
        <v>303750</v>
      </c>
      <c r="AA19" s="453">
        <f t="shared" si="0"/>
        <v>85250</v>
      </c>
      <c r="AB19" s="453">
        <f t="shared" si="0"/>
        <v>0</v>
      </c>
      <c r="AC19" s="402">
        <f t="shared" si="0"/>
        <v>230500</v>
      </c>
      <c r="AD19" s="402">
        <f t="shared" si="0"/>
        <v>0</v>
      </c>
    </row>
    <row r="20" spans="1:30" x14ac:dyDescent="0.25">
      <c r="U20" s="432">
        <f>SUM(V19:AD19)</f>
        <v>637500</v>
      </c>
      <c r="AC20" s="338"/>
      <c r="AD20" s="338"/>
    </row>
  </sheetData>
  <mergeCells count="33">
    <mergeCell ref="G7:I7"/>
    <mergeCell ref="J7:L7"/>
    <mergeCell ref="M7:O7"/>
    <mergeCell ref="P7:R7"/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F4:S4"/>
    <mergeCell ref="A1:S1"/>
    <mergeCell ref="A2:E2"/>
    <mergeCell ref="F2:S2"/>
    <mergeCell ref="A3:E3"/>
    <mergeCell ref="F3:S3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FF66"/>
  </sheetPr>
  <dimension ref="A1:AD14"/>
  <sheetViews>
    <sheetView zoomScale="80" zoomScaleNormal="80" workbookViewId="0">
      <selection activeCell="A11" sqref="A11"/>
    </sheetView>
  </sheetViews>
  <sheetFormatPr defaultColWidth="8.8984375" defaultRowHeight="18" x14ac:dyDescent="0.25"/>
  <cols>
    <col min="1" max="1" width="5.3984375" style="1" customWidth="1"/>
    <col min="2" max="2" width="27.3984375" style="1" customWidth="1"/>
    <col min="3" max="3" width="24.09765625" style="1" customWidth="1"/>
    <col min="4" max="4" width="13.8984375" style="27" customWidth="1"/>
    <col min="5" max="5" width="21.59765625" style="1" customWidth="1"/>
    <col min="6" max="6" width="11.699218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1.69921875" style="200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624" t="s">
        <v>51</v>
      </c>
      <c r="B2" s="624"/>
      <c r="C2" s="624"/>
      <c r="D2" s="624"/>
      <c r="E2" s="624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667" t="s">
        <v>78</v>
      </c>
      <c r="B3" s="667"/>
      <c r="C3" s="667"/>
      <c r="D3" s="667"/>
      <c r="E3" s="667"/>
      <c r="F3" s="667" t="s">
        <v>52</v>
      </c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80"/>
      <c r="B4" s="80"/>
      <c r="C4" s="80"/>
      <c r="D4" s="81"/>
      <c r="E4" s="82"/>
      <c r="F4" s="667" t="s">
        <v>130</v>
      </c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627" t="s">
        <v>0</v>
      </c>
      <c r="B6" s="627" t="s">
        <v>1</v>
      </c>
      <c r="C6" s="661" t="s">
        <v>22</v>
      </c>
      <c r="D6" s="664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62"/>
      <c r="D7" s="665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63"/>
      <c r="D8" s="666"/>
      <c r="E8" s="629"/>
      <c r="F8" s="632"/>
      <c r="G8" s="55" t="s">
        <v>10</v>
      </c>
      <c r="H8" s="55" t="s">
        <v>11</v>
      </c>
      <c r="I8" s="55" t="s">
        <v>12</v>
      </c>
      <c r="J8" s="55" t="s">
        <v>13</v>
      </c>
      <c r="K8" s="55" t="s">
        <v>14</v>
      </c>
      <c r="L8" s="55" t="s">
        <v>15</v>
      </c>
      <c r="M8" s="55" t="s">
        <v>16</v>
      </c>
      <c r="N8" s="55" t="s">
        <v>17</v>
      </c>
      <c r="O8" s="55" t="s">
        <v>18</v>
      </c>
      <c r="P8" s="55" t="s">
        <v>19</v>
      </c>
      <c r="Q8" s="55" t="s">
        <v>20</v>
      </c>
      <c r="R8" s="55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54" x14ac:dyDescent="0.25">
      <c r="A9" s="48">
        <v>78</v>
      </c>
      <c r="B9" s="47" t="s">
        <v>318</v>
      </c>
      <c r="C9" s="47"/>
      <c r="D9" s="28"/>
      <c r="E9" s="47" t="s">
        <v>133</v>
      </c>
      <c r="F9" s="529" t="s">
        <v>1263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48" t="s">
        <v>736</v>
      </c>
      <c r="T9" s="1" t="s">
        <v>282</v>
      </c>
      <c r="U9" s="105">
        <v>150000</v>
      </c>
      <c r="V9" s="193"/>
      <c r="W9" s="193"/>
      <c r="X9" s="193"/>
      <c r="Y9" s="196">
        <v>150000</v>
      </c>
      <c r="Z9" s="196"/>
      <c r="AA9" s="451"/>
      <c r="AB9" s="451"/>
      <c r="AC9" s="306"/>
      <c r="AD9" s="306"/>
    </row>
    <row r="10" spans="1:30" ht="126" x14ac:dyDescent="0.25">
      <c r="A10" s="48">
        <v>79</v>
      </c>
      <c r="B10" s="47" t="s">
        <v>802</v>
      </c>
      <c r="C10" s="47" t="s">
        <v>803</v>
      </c>
      <c r="D10" s="28" t="s">
        <v>804</v>
      </c>
      <c r="E10" s="47"/>
      <c r="F10" s="529" t="s">
        <v>1264</v>
      </c>
      <c r="G10" s="5" t="s">
        <v>401</v>
      </c>
      <c r="H10" s="5" t="s">
        <v>401</v>
      </c>
      <c r="I10" s="5" t="s">
        <v>401</v>
      </c>
      <c r="J10" s="5" t="s">
        <v>401</v>
      </c>
      <c r="K10" s="5" t="s">
        <v>401</v>
      </c>
      <c r="L10" s="5" t="s">
        <v>401</v>
      </c>
      <c r="M10" s="5" t="s">
        <v>401</v>
      </c>
      <c r="N10" s="5" t="s">
        <v>401</v>
      </c>
      <c r="O10" s="55"/>
      <c r="P10" s="55"/>
      <c r="Q10" s="55"/>
      <c r="R10" s="55"/>
      <c r="S10" s="48" t="s">
        <v>789</v>
      </c>
      <c r="T10" s="1" t="s">
        <v>288</v>
      </c>
      <c r="U10" s="105">
        <v>25000</v>
      </c>
      <c r="V10" s="193"/>
      <c r="W10" s="193"/>
      <c r="X10" s="193"/>
      <c r="Y10" s="196"/>
      <c r="Z10" s="196"/>
      <c r="AA10" s="451">
        <v>25000</v>
      </c>
      <c r="AB10" s="451"/>
      <c r="AC10" s="306"/>
      <c r="AD10" s="306"/>
    </row>
    <row r="11" spans="1:30" x14ac:dyDescent="0.25">
      <c r="F11" s="518"/>
      <c r="U11" s="327">
        <f>SUM(U9:U10)</f>
        <v>175000</v>
      </c>
      <c r="V11" s="435">
        <f t="shared" ref="V11:AD11" si="0">SUM(V9:V10)</f>
        <v>0</v>
      </c>
      <c r="W11" s="435">
        <f t="shared" si="0"/>
        <v>0</v>
      </c>
      <c r="X11" s="435">
        <f t="shared" si="0"/>
        <v>0</v>
      </c>
      <c r="Y11" s="436">
        <f t="shared" si="0"/>
        <v>150000</v>
      </c>
      <c r="Z11" s="436">
        <f t="shared" si="0"/>
        <v>0</v>
      </c>
      <c r="AA11" s="463">
        <f t="shared" si="0"/>
        <v>25000</v>
      </c>
      <c r="AB11" s="463">
        <f t="shared" si="0"/>
        <v>0</v>
      </c>
      <c r="AC11" s="428">
        <f t="shared" si="0"/>
        <v>0</v>
      </c>
      <c r="AD11" s="428">
        <f t="shared" si="0"/>
        <v>0</v>
      </c>
    </row>
    <row r="12" spans="1:30" x14ac:dyDescent="0.25">
      <c r="F12" s="530"/>
      <c r="U12" s="432">
        <f>SUM(V11:AD11)</f>
        <v>175000</v>
      </c>
      <c r="V12" s="437"/>
      <c r="W12" s="437"/>
      <c r="X12" s="437"/>
      <c r="Y12" s="438"/>
      <c r="Z12" s="438"/>
      <c r="AA12" s="464"/>
      <c r="AB12" s="464"/>
      <c r="AC12" s="439"/>
      <c r="AD12" s="439"/>
    </row>
    <row r="13" spans="1:30" x14ac:dyDescent="0.25">
      <c r="AC13" s="338"/>
      <c r="AD13" s="338"/>
    </row>
    <row r="14" spans="1:30" x14ac:dyDescent="0.25">
      <c r="AC14" s="338"/>
      <c r="AD14" s="338"/>
    </row>
  </sheetData>
  <mergeCells count="33">
    <mergeCell ref="G7:I7"/>
    <mergeCell ref="J7:L7"/>
    <mergeCell ref="M7:O7"/>
    <mergeCell ref="P7:R7"/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F4:S4"/>
    <mergeCell ref="A1:S1"/>
    <mergeCell ref="A2:E2"/>
    <mergeCell ref="F2:S2"/>
    <mergeCell ref="A3:E3"/>
    <mergeCell ref="F3:S3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9FF66"/>
  </sheetPr>
  <dimension ref="A1:AD28"/>
  <sheetViews>
    <sheetView zoomScale="80" zoomScaleNormal="80" workbookViewId="0">
      <selection activeCell="A26" sqref="A26"/>
    </sheetView>
  </sheetViews>
  <sheetFormatPr defaultColWidth="8.8984375" defaultRowHeight="18" x14ac:dyDescent="0.25"/>
  <cols>
    <col min="1" max="1" width="5.3984375" style="1" customWidth="1"/>
    <col min="2" max="2" width="27.3984375" style="1" customWidth="1"/>
    <col min="3" max="3" width="25.69921875" style="1" customWidth="1"/>
    <col min="4" max="4" width="16" style="27" customWidth="1"/>
    <col min="5" max="5" width="21.59765625" style="1" customWidth="1"/>
    <col min="6" max="6" width="14.39843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4.3984375" style="200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624" t="s">
        <v>51</v>
      </c>
      <c r="B2" s="624"/>
      <c r="C2" s="624"/>
      <c r="D2" s="624"/>
      <c r="E2" s="624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667" t="s">
        <v>78</v>
      </c>
      <c r="B3" s="667"/>
      <c r="C3" s="667"/>
      <c r="D3" s="667"/>
      <c r="E3" s="667"/>
      <c r="F3" s="667" t="s">
        <v>52</v>
      </c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80"/>
      <c r="B4" s="80"/>
      <c r="C4" s="80"/>
      <c r="D4" s="81"/>
      <c r="E4" s="82"/>
      <c r="F4" s="667" t="s">
        <v>130</v>
      </c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627" t="s">
        <v>0</v>
      </c>
      <c r="B6" s="627" t="s">
        <v>1</v>
      </c>
      <c r="C6" s="661" t="s">
        <v>22</v>
      </c>
      <c r="D6" s="664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62"/>
      <c r="D7" s="665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63"/>
      <c r="D8" s="666"/>
      <c r="E8" s="629"/>
      <c r="F8" s="632"/>
      <c r="G8" s="55" t="s">
        <v>10</v>
      </c>
      <c r="H8" s="55" t="s">
        <v>11</v>
      </c>
      <c r="I8" s="55" t="s">
        <v>12</v>
      </c>
      <c r="J8" s="55" t="s">
        <v>13</v>
      </c>
      <c r="K8" s="55" t="s">
        <v>14</v>
      </c>
      <c r="L8" s="55" t="s">
        <v>15</v>
      </c>
      <c r="M8" s="55" t="s">
        <v>16</v>
      </c>
      <c r="N8" s="55" t="s">
        <v>17</v>
      </c>
      <c r="O8" s="55" t="s">
        <v>18</v>
      </c>
      <c r="P8" s="55" t="s">
        <v>19</v>
      </c>
      <c r="Q8" s="55" t="s">
        <v>20</v>
      </c>
      <c r="R8" s="55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36" x14ac:dyDescent="0.25">
      <c r="A9" s="688">
        <v>80</v>
      </c>
      <c r="B9" s="689" t="s">
        <v>348</v>
      </c>
      <c r="C9" s="246" t="s">
        <v>349</v>
      </c>
      <c r="D9" s="247" t="s">
        <v>350</v>
      </c>
      <c r="E9" s="248" t="s">
        <v>351</v>
      </c>
      <c r="F9" s="531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7"/>
      <c r="S9" s="671" t="s">
        <v>737</v>
      </c>
      <c r="U9" s="342"/>
      <c r="V9" s="346"/>
      <c r="W9" s="346"/>
      <c r="X9" s="346"/>
      <c r="Y9" s="347"/>
      <c r="Z9" s="347"/>
      <c r="AA9" s="465"/>
      <c r="AB9" s="465"/>
      <c r="AC9" s="348"/>
      <c r="AD9" s="348"/>
    </row>
    <row r="10" spans="1:30" ht="54" x14ac:dyDescent="0.25">
      <c r="A10" s="681"/>
      <c r="B10" s="683"/>
      <c r="C10" s="249" t="s">
        <v>352</v>
      </c>
      <c r="D10" s="250" t="s">
        <v>350</v>
      </c>
      <c r="E10" s="251" t="s">
        <v>353</v>
      </c>
      <c r="F10" s="532" t="s">
        <v>740</v>
      </c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9"/>
      <c r="S10" s="672"/>
      <c r="U10" s="343" t="s">
        <v>740</v>
      </c>
      <c r="V10" s="349"/>
      <c r="W10" s="349"/>
      <c r="X10" s="349"/>
      <c r="Y10" s="350"/>
      <c r="Z10" s="350"/>
      <c r="AA10" s="466"/>
      <c r="AB10" s="466"/>
      <c r="AC10" s="351"/>
      <c r="AD10" s="351"/>
    </row>
    <row r="11" spans="1:30" ht="54" x14ac:dyDescent="0.25">
      <c r="A11" s="681"/>
      <c r="B11" s="683"/>
      <c r="C11" s="252" t="s">
        <v>355</v>
      </c>
      <c r="D11" s="250" t="s">
        <v>356</v>
      </c>
      <c r="E11" s="165" t="s">
        <v>357</v>
      </c>
      <c r="F11" s="533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672"/>
      <c r="U11" s="213"/>
      <c r="V11" s="349"/>
      <c r="W11" s="349"/>
      <c r="X11" s="349"/>
      <c r="Y11" s="350"/>
      <c r="Z11" s="350"/>
      <c r="AA11" s="466"/>
      <c r="AB11" s="466"/>
      <c r="AC11" s="351"/>
      <c r="AD11" s="351"/>
    </row>
    <row r="12" spans="1:30" ht="72" x14ac:dyDescent="0.25">
      <c r="A12" s="681"/>
      <c r="B12" s="683"/>
      <c r="C12" s="249" t="s">
        <v>358</v>
      </c>
      <c r="D12" s="253" t="s">
        <v>359</v>
      </c>
      <c r="E12" s="254" t="s">
        <v>360</v>
      </c>
      <c r="F12" s="534" t="s">
        <v>361</v>
      </c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672"/>
      <c r="T12" s="1" t="s">
        <v>288</v>
      </c>
      <c r="U12" s="344" t="s">
        <v>361</v>
      </c>
      <c r="V12" s="352"/>
      <c r="W12" s="352"/>
      <c r="X12" s="352"/>
      <c r="Y12" s="353"/>
      <c r="Z12" s="353"/>
      <c r="AA12" s="467"/>
      <c r="AB12" s="467"/>
      <c r="AC12" s="351"/>
      <c r="AD12" s="351"/>
    </row>
    <row r="13" spans="1:30" ht="54" x14ac:dyDescent="0.25">
      <c r="A13" s="682"/>
      <c r="B13" s="684"/>
      <c r="C13" s="255" t="s">
        <v>362</v>
      </c>
      <c r="D13" s="256" t="s">
        <v>356</v>
      </c>
      <c r="E13" s="257" t="s">
        <v>739</v>
      </c>
      <c r="F13" s="535" t="s">
        <v>1265</v>
      </c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673"/>
      <c r="T13" s="1" t="s">
        <v>282</v>
      </c>
      <c r="U13" s="345">
        <v>125000</v>
      </c>
      <c r="V13" s="354"/>
      <c r="W13" s="354"/>
      <c r="X13" s="354"/>
      <c r="Y13" s="355"/>
      <c r="Z13" s="355">
        <v>125000</v>
      </c>
      <c r="AA13" s="468"/>
      <c r="AB13" s="468"/>
      <c r="AC13" s="356"/>
      <c r="AD13" s="356"/>
    </row>
    <row r="14" spans="1:30" ht="54" x14ac:dyDescent="0.25">
      <c r="A14" s="688">
        <v>81</v>
      </c>
      <c r="B14" s="689" t="s">
        <v>363</v>
      </c>
      <c r="C14" s="258" t="s">
        <v>364</v>
      </c>
      <c r="D14" s="259" t="s">
        <v>365</v>
      </c>
      <c r="E14" s="260" t="s">
        <v>366</v>
      </c>
      <c r="F14" s="536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671" t="s">
        <v>737</v>
      </c>
      <c r="U14" s="211"/>
      <c r="V14" s="346"/>
      <c r="W14" s="346"/>
      <c r="X14" s="346"/>
      <c r="Y14" s="347"/>
      <c r="Z14" s="347"/>
      <c r="AA14" s="465"/>
      <c r="AB14" s="465"/>
      <c r="AC14" s="357"/>
      <c r="AD14" s="357"/>
    </row>
    <row r="15" spans="1:30" ht="54" x14ac:dyDescent="0.25">
      <c r="A15" s="681"/>
      <c r="B15" s="683"/>
      <c r="C15" s="249" t="s">
        <v>367</v>
      </c>
      <c r="D15" s="250" t="s">
        <v>365</v>
      </c>
      <c r="E15" s="261" t="s">
        <v>368</v>
      </c>
      <c r="F15" s="537" t="s">
        <v>361</v>
      </c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672"/>
      <c r="T15" s="1" t="s">
        <v>288</v>
      </c>
      <c r="U15" s="210" t="s">
        <v>361</v>
      </c>
      <c r="V15" s="352"/>
      <c r="W15" s="352"/>
      <c r="X15" s="352"/>
      <c r="Y15" s="353"/>
      <c r="Z15" s="353"/>
      <c r="AA15" s="467"/>
      <c r="AB15" s="467"/>
      <c r="AC15" s="358"/>
      <c r="AD15" s="358"/>
    </row>
    <row r="16" spans="1:30" ht="51" customHeight="1" x14ac:dyDescent="0.25">
      <c r="A16" s="681"/>
      <c r="B16" s="683"/>
      <c r="C16" s="249" t="s">
        <v>369</v>
      </c>
      <c r="D16" s="250" t="s">
        <v>365</v>
      </c>
      <c r="E16" s="261" t="s">
        <v>370</v>
      </c>
      <c r="F16" s="538" t="s">
        <v>1266</v>
      </c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672"/>
      <c r="T16" s="1" t="s">
        <v>282</v>
      </c>
      <c r="U16" s="214">
        <v>55000</v>
      </c>
      <c r="V16" s="352"/>
      <c r="W16" s="352"/>
      <c r="X16" s="352"/>
      <c r="Y16" s="353"/>
      <c r="Z16" s="353">
        <v>55000</v>
      </c>
      <c r="AA16" s="467"/>
      <c r="AB16" s="467"/>
      <c r="AC16" s="358"/>
      <c r="AD16" s="358"/>
    </row>
    <row r="17" spans="1:30" ht="36" x14ac:dyDescent="0.25">
      <c r="A17" s="681"/>
      <c r="B17" s="683"/>
      <c r="C17" s="252" t="s">
        <v>371</v>
      </c>
      <c r="D17" s="250" t="s">
        <v>372</v>
      </c>
      <c r="E17" s="261" t="s">
        <v>373</v>
      </c>
      <c r="F17" s="538" t="s">
        <v>1267</v>
      </c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672"/>
      <c r="T17" s="1" t="s">
        <v>282</v>
      </c>
      <c r="U17" s="214">
        <v>90000</v>
      </c>
      <c r="V17" s="352"/>
      <c r="W17" s="352"/>
      <c r="X17" s="352"/>
      <c r="Y17" s="353"/>
      <c r="Z17" s="353">
        <v>90000</v>
      </c>
      <c r="AA17" s="467"/>
      <c r="AB17" s="467"/>
      <c r="AC17" s="358"/>
      <c r="AD17" s="358"/>
    </row>
    <row r="18" spans="1:30" ht="36" x14ac:dyDescent="0.25">
      <c r="A18" s="681"/>
      <c r="B18" s="683"/>
      <c r="C18" s="249" t="s">
        <v>374</v>
      </c>
      <c r="D18" s="674" t="s">
        <v>375</v>
      </c>
      <c r="E18" s="675" t="s">
        <v>376</v>
      </c>
      <c r="F18" s="677" t="s">
        <v>361</v>
      </c>
      <c r="G18" s="680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72"/>
      <c r="T18" s="1" t="s">
        <v>288</v>
      </c>
      <c r="U18" s="668" t="s">
        <v>361</v>
      </c>
      <c r="V18" s="359"/>
      <c r="W18" s="359"/>
      <c r="X18" s="359"/>
      <c r="Y18" s="360"/>
      <c r="Z18" s="360"/>
      <c r="AA18" s="469"/>
      <c r="AB18" s="469"/>
      <c r="AC18" s="361"/>
      <c r="AD18" s="361"/>
    </row>
    <row r="19" spans="1:30" ht="54" x14ac:dyDescent="0.25">
      <c r="A19" s="681"/>
      <c r="B19" s="683"/>
      <c r="C19" s="252" t="s">
        <v>377</v>
      </c>
      <c r="D19" s="674"/>
      <c r="E19" s="676"/>
      <c r="F19" s="678"/>
      <c r="G19" s="680"/>
      <c r="H19" s="681"/>
      <c r="I19" s="681"/>
      <c r="J19" s="681"/>
      <c r="K19" s="681"/>
      <c r="L19" s="681"/>
      <c r="M19" s="681"/>
      <c r="N19" s="681"/>
      <c r="O19" s="681"/>
      <c r="P19" s="681"/>
      <c r="Q19" s="681"/>
      <c r="R19" s="681"/>
      <c r="S19" s="672"/>
      <c r="T19" s="1" t="s">
        <v>288</v>
      </c>
      <c r="U19" s="669"/>
      <c r="V19" s="362"/>
      <c r="W19" s="362"/>
      <c r="X19" s="362"/>
      <c r="Y19" s="363"/>
      <c r="Z19" s="363"/>
      <c r="AA19" s="470"/>
      <c r="AB19" s="470"/>
      <c r="AC19" s="364"/>
      <c r="AD19" s="364"/>
    </row>
    <row r="20" spans="1:30" x14ac:dyDescent="0.25">
      <c r="A20" s="681"/>
      <c r="B20" s="683"/>
      <c r="C20" s="683" t="s">
        <v>378</v>
      </c>
      <c r="D20" s="674" t="s">
        <v>379</v>
      </c>
      <c r="E20" s="686" t="s">
        <v>380</v>
      </c>
      <c r="F20" s="678"/>
      <c r="G20" s="681"/>
      <c r="H20" s="681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672"/>
      <c r="T20" s="1" t="s">
        <v>288</v>
      </c>
      <c r="U20" s="669"/>
      <c r="V20" s="359"/>
      <c r="W20" s="359"/>
      <c r="X20" s="359"/>
      <c r="Y20" s="360"/>
      <c r="Z20" s="360"/>
      <c r="AA20" s="469"/>
      <c r="AB20" s="469"/>
      <c r="AC20" s="361"/>
      <c r="AD20" s="361"/>
    </row>
    <row r="21" spans="1:30" x14ac:dyDescent="0.25">
      <c r="A21" s="682"/>
      <c r="B21" s="684"/>
      <c r="C21" s="684"/>
      <c r="D21" s="685"/>
      <c r="E21" s="687"/>
      <c r="F21" s="679"/>
      <c r="G21" s="682"/>
      <c r="H21" s="682"/>
      <c r="I21" s="682"/>
      <c r="J21" s="682"/>
      <c r="K21" s="682"/>
      <c r="L21" s="682"/>
      <c r="M21" s="682"/>
      <c r="N21" s="682"/>
      <c r="O21" s="682"/>
      <c r="P21" s="682"/>
      <c r="Q21" s="682"/>
      <c r="R21" s="682"/>
      <c r="S21" s="673"/>
      <c r="U21" s="670"/>
      <c r="V21" s="488"/>
      <c r="W21" s="488"/>
      <c r="X21" s="488"/>
      <c r="Y21" s="492"/>
      <c r="Z21" s="492"/>
      <c r="AA21" s="508"/>
      <c r="AB21" s="508"/>
      <c r="AC21" s="484"/>
      <c r="AD21" s="484"/>
    </row>
    <row r="22" spans="1:30" ht="126" x14ac:dyDescent="0.25">
      <c r="A22" s="48">
        <v>82</v>
      </c>
      <c r="B22" s="47" t="s">
        <v>817</v>
      </c>
      <c r="C22" s="47" t="s">
        <v>805</v>
      </c>
      <c r="D22" s="28" t="s">
        <v>818</v>
      </c>
      <c r="E22" s="47"/>
      <c r="F22" s="529" t="s">
        <v>1268</v>
      </c>
      <c r="G22" s="5"/>
      <c r="H22" s="5"/>
      <c r="I22" s="5" t="s">
        <v>401</v>
      </c>
      <c r="J22" s="5" t="s">
        <v>401</v>
      </c>
      <c r="K22" s="5" t="s">
        <v>401</v>
      </c>
      <c r="L22" s="5" t="s">
        <v>401</v>
      </c>
      <c r="M22" s="5" t="s">
        <v>401</v>
      </c>
      <c r="N22" s="5" t="s">
        <v>401</v>
      </c>
      <c r="O22" s="5" t="s">
        <v>401</v>
      </c>
      <c r="P22" s="5" t="s">
        <v>401</v>
      </c>
      <c r="Q22" s="5" t="s">
        <v>401</v>
      </c>
      <c r="R22" s="5" t="s">
        <v>401</v>
      </c>
      <c r="S22" s="48" t="s">
        <v>798</v>
      </c>
      <c r="T22" s="1" t="s">
        <v>288</v>
      </c>
      <c r="U22" s="105">
        <v>34960</v>
      </c>
      <c r="V22" s="193"/>
      <c r="W22" s="193"/>
      <c r="X22" s="193"/>
      <c r="Y22" s="196"/>
      <c r="Z22" s="196"/>
      <c r="AA22" s="451"/>
      <c r="AB22" s="451">
        <v>34960</v>
      </c>
      <c r="AC22" s="306"/>
      <c r="AD22" s="306"/>
    </row>
    <row r="23" spans="1:30" ht="126" x14ac:dyDescent="0.25">
      <c r="A23" s="48">
        <v>83</v>
      </c>
      <c r="B23" s="47" t="s">
        <v>819</v>
      </c>
      <c r="C23" s="47" t="s">
        <v>805</v>
      </c>
      <c r="D23" s="28" t="s">
        <v>818</v>
      </c>
      <c r="E23" s="47"/>
      <c r="F23" s="529" t="s">
        <v>1268</v>
      </c>
      <c r="G23" s="5"/>
      <c r="H23" s="5"/>
      <c r="I23" s="5" t="s">
        <v>401</v>
      </c>
      <c r="J23" s="5" t="s">
        <v>401</v>
      </c>
      <c r="K23" s="5" t="s">
        <v>401</v>
      </c>
      <c r="L23" s="5" t="s">
        <v>401</v>
      </c>
      <c r="M23" s="5" t="s">
        <v>401</v>
      </c>
      <c r="N23" s="5" t="s">
        <v>401</v>
      </c>
      <c r="O23" s="5" t="s">
        <v>401</v>
      </c>
      <c r="P23" s="5" t="s">
        <v>401</v>
      </c>
      <c r="Q23" s="5" t="s">
        <v>401</v>
      </c>
      <c r="R23" s="5" t="s">
        <v>401</v>
      </c>
      <c r="S23" s="48" t="s">
        <v>798</v>
      </c>
      <c r="T23" s="1" t="s">
        <v>288</v>
      </c>
      <c r="U23" s="105">
        <v>34960</v>
      </c>
      <c r="V23" s="193"/>
      <c r="W23" s="193"/>
      <c r="X23" s="193"/>
      <c r="Y23" s="196"/>
      <c r="Z23" s="196"/>
      <c r="AA23" s="451"/>
      <c r="AB23" s="451">
        <v>34960</v>
      </c>
      <c r="AC23" s="306"/>
      <c r="AD23" s="306"/>
    </row>
    <row r="24" spans="1:30" ht="108" x14ac:dyDescent="0.25">
      <c r="A24" s="48">
        <v>84</v>
      </c>
      <c r="B24" s="47" t="s">
        <v>820</v>
      </c>
      <c r="C24" s="47" t="s">
        <v>806</v>
      </c>
      <c r="D24" s="28" t="s">
        <v>807</v>
      </c>
      <c r="E24" s="47"/>
      <c r="F24" s="529" t="s">
        <v>1269</v>
      </c>
      <c r="G24" s="5" t="s">
        <v>401</v>
      </c>
      <c r="H24" s="5" t="s">
        <v>401</v>
      </c>
      <c r="I24" s="5" t="s">
        <v>401</v>
      </c>
      <c r="J24" s="5" t="s">
        <v>401</v>
      </c>
      <c r="K24" s="5" t="s">
        <v>401</v>
      </c>
      <c r="L24" s="5" t="s">
        <v>401</v>
      </c>
      <c r="M24" s="5" t="s">
        <v>401</v>
      </c>
      <c r="N24" s="5" t="s">
        <v>401</v>
      </c>
      <c r="O24" s="55"/>
      <c r="P24" s="55"/>
      <c r="Q24" s="55"/>
      <c r="R24" s="55"/>
      <c r="S24" s="48" t="s">
        <v>814</v>
      </c>
      <c r="T24" s="1" t="s">
        <v>288</v>
      </c>
      <c r="U24" s="105">
        <v>23300</v>
      </c>
      <c r="V24" s="193"/>
      <c r="W24" s="193"/>
      <c r="X24" s="193"/>
      <c r="Y24" s="196"/>
      <c r="Z24" s="196"/>
      <c r="AA24" s="451"/>
      <c r="AB24" s="451">
        <v>23300</v>
      </c>
      <c r="AC24" s="306"/>
      <c r="AD24" s="306"/>
    </row>
    <row r="25" spans="1:30" ht="126" x14ac:dyDescent="0.25">
      <c r="A25" s="48">
        <v>85</v>
      </c>
      <c r="B25" s="47" t="s">
        <v>808</v>
      </c>
      <c r="C25" s="47" t="s">
        <v>809</v>
      </c>
      <c r="D25" s="28" t="s">
        <v>810</v>
      </c>
      <c r="E25" s="47"/>
      <c r="F25" s="529" t="s">
        <v>1270</v>
      </c>
      <c r="G25" s="5"/>
      <c r="H25" s="5"/>
      <c r="I25" s="5"/>
      <c r="J25" s="5"/>
      <c r="K25" s="5"/>
      <c r="L25" s="5"/>
      <c r="M25" s="5"/>
      <c r="N25" s="5" t="s">
        <v>401</v>
      </c>
      <c r="O25" s="5" t="s">
        <v>401</v>
      </c>
      <c r="P25" s="55"/>
      <c r="Q25" s="55"/>
      <c r="R25" s="55"/>
      <c r="S25" s="48" t="s">
        <v>815</v>
      </c>
      <c r="T25" s="1" t="s">
        <v>288</v>
      </c>
      <c r="U25" s="105">
        <v>18200</v>
      </c>
      <c r="V25" s="193"/>
      <c r="W25" s="193"/>
      <c r="X25" s="193"/>
      <c r="Y25" s="196"/>
      <c r="Z25" s="196"/>
      <c r="AA25" s="451"/>
      <c r="AB25" s="451">
        <v>18200</v>
      </c>
      <c r="AC25" s="306"/>
      <c r="AD25" s="306"/>
    </row>
    <row r="26" spans="1:30" ht="409.6" x14ac:dyDescent="0.25">
      <c r="A26" s="48">
        <v>86</v>
      </c>
      <c r="B26" s="47" t="s">
        <v>811</v>
      </c>
      <c r="C26" s="47" t="s">
        <v>812</v>
      </c>
      <c r="D26" s="28" t="s">
        <v>813</v>
      </c>
      <c r="E26" s="47"/>
      <c r="F26" s="529" t="s">
        <v>1271</v>
      </c>
      <c r="G26" s="5"/>
      <c r="H26" s="5"/>
      <c r="I26" s="5" t="s">
        <v>401</v>
      </c>
      <c r="J26" s="5"/>
      <c r="K26" s="5"/>
      <c r="L26" s="5"/>
      <c r="M26" s="5"/>
      <c r="N26" s="5"/>
      <c r="O26" s="55"/>
      <c r="P26" s="55"/>
      <c r="Q26" s="55"/>
      <c r="R26" s="55"/>
      <c r="S26" s="48" t="s">
        <v>816</v>
      </c>
      <c r="T26" s="1" t="s">
        <v>288</v>
      </c>
      <c r="U26" s="105">
        <v>37390</v>
      </c>
      <c r="V26" s="193"/>
      <c r="W26" s="193"/>
      <c r="X26" s="193"/>
      <c r="Y26" s="196"/>
      <c r="Z26" s="196"/>
      <c r="AA26" s="451"/>
      <c r="AB26" s="451">
        <v>37390</v>
      </c>
      <c r="AC26" s="306"/>
      <c r="AD26" s="306"/>
    </row>
    <row r="27" spans="1:30" x14ac:dyDescent="0.25">
      <c r="F27" s="527"/>
      <c r="U27" s="327">
        <f>SUM(U9:U26)</f>
        <v>418810</v>
      </c>
      <c r="V27" s="400">
        <f t="shared" ref="V27:AD27" si="0">SUM(V9:V26)</f>
        <v>0</v>
      </c>
      <c r="W27" s="400">
        <f t="shared" si="0"/>
        <v>0</v>
      </c>
      <c r="X27" s="400">
        <f t="shared" si="0"/>
        <v>0</v>
      </c>
      <c r="Y27" s="401">
        <f t="shared" si="0"/>
        <v>0</v>
      </c>
      <c r="Z27" s="401">
        <f t="shared" si="0"/>
        <v>270000</v>
      </c>
      <c r="AA27" s="453">
        <f t="shared" si="0"/>
        <v>0</v>
      </c>
      <c r="AB27" s="453">
        <f t="shared" si="0"/>
        <v>148810</v>
      </c>
      <c r="AC27" s="402">
        <f t="shared" si="0"/>
        <v>0</v>
      </c>
      <c r="AD27" s="402">
        <f t="shared" si="0"/>
        <v>0</v>
      </c>
    </row>
    <row r="28" spans="1:30" x14ac:dyDescent="0.25">
      <c r="U28" s="432">
        <f>SUM(V27:AD27)</f>
        <v>418810</v>
      </c>
    </row>
  </sheetData>
  <mergeCells count="70">
    <mergeCell ref="A9:A13"/>
    <mergeCell ref="B9:B13"/>
    <mergeCell ref="A14:A21"/>
    <mergeCell ref="B14:B21"/>
    <mergeCell ref="Q20:Q21"/>
    <mergeCell ref="R20:R21"/>
    <mergeCell ref="R18:R19"/>
    <mergeCell ref="C20:C21"/>
    <mergeCell ref="D20:D21"/>
    <mergeCell ref="E20:E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S9:S13"/>
    <mergeCell ref="S14:S21"/>
    <mergeCell ref="D18:D19"/>
    <mergeCell ref="E18:E19"/>
    <mergeCell ref="F18:F21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G7:I7"/>
    <mergeCell ref="J7:L7"/>
    <mergeCell ref="M7:O7"/>
    <mergeCell ref="P7:R7"/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F4:S4"/>
    <mergeCell ref="A1:S1"/>
    <mergeCell ref="A2:E2"/>
    <mergeCell ref="F2:S2"/>
    <mergeCell ref="A3:E3"/>
    <mergeCell ref="F3:S3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U18:U21"/>
    <mergeCell ref="U6:U8"/>
    <mergeCell ref="V6:X6"/>
    <mergeCell ref="Y6:Z6"/>
    <mergeCell ref="AA6:AB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FF66"/>
  </sheetPr>
  <dimension ref="A1:AD16"/>
  <sheetViews>
    <sheetView zoomScale="80" zoomScaleNormal="80" workbookViewId="0">
      <selection activeCell="A13" sqref="A13"/>
    </sheetView>
  </sheetViews>
  <sheetFormatPr defaultColWidth="8.8984375" defaultRowHeight="18" x14ac:dyDescent="0.25"/>
  <cols>
    <col min="1" max="1" width="5.3984375" style="11" customWidth="1"/>
    <col min="2" max="2" width="27.69921875" style="1" customWidth="1"/>
    <col min="3" max="3" width="24.09765625" style="1" customWidth="1"/>
    <col min="4" max="4" width="15.8984375" style="1" customWidth="1"/>
    <col min="5" max="5" width="21.09765625" style="1" customWidth="1"/>
    <col min="6" max="6" width="12" style="1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2" style="1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624" t="s">
        <v>51</v>
      </c>
      <c r="B2" s="624"/>
      <c r="C2" s="624"/>
      <c r="D2" s="624"/>
      <c r="E2" s="624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625" t="s">
        <v>78</v>
      </c>
      <c r="B3" s="625"/>
      <c r="C3" s="625"/>
      <c r="D3" s="625"/>
      <c r="E3" s="625"/>
      <c r="F3" s="625" t="s">
        <v>52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52"/>
      <c r="B4" s="54"/>
      <c r="C4" s="54"/>
      <c r="D4" s="54"/>
      <c r="F4" s="625" t="s">
        <v>53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29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268.5" customHeight="1" x14ac:dyDescent="0.25">
      <c r="A9" s="5">
        <v>87</v>
      </c>
      <c r="B9" s="15" t="s">
        <v>474</v>
      </c>
      <c r="C9" s="15"/>
      <c r="D9" s="15"/>
      <c r="E9" s="15" t="s">
        <v>134</v>
      </c>
      <c r="F9" s="529" t="s">
        <v>288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8" t="s">
        <v>741</v>
      </c>
      <c r="T9" s="1" t="s">
        <v>288</v>
      </c>
      <c r="U9" s="105"/>
      <c r="V9" s="193"/>
      <c r="W9" s="193"/>
      <c r="X9" s="193"/>
      <c r="Y9" s="196"/>
      <c r="Z9" s="196"/>
      <c r="AA9" s="451"/>
      <c r="AB9" s="451"/>
      <c r="AC9" s="306"/>
      <c r="AD9" s="306"/>
    </row>
    <row r="10" spans="1:30" ht="72" x14ac:dyDescent="0.25">
      <c r="A10" s="5">
        <v>88</v>
      </c>
      <c r="B10" s="15" t="s">
        <v>557</v>
      </c>
      <c r="C10" s="15"/>
      <c r="D10" s="15"/>
      <c r="E10" s="15"/>
      <c r="F10" s="43" t="s">
        <v>1272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48" t="s">
        <v>742</v>
      </c>
      <c r="T10" s="1" t="s">
        <v>282</v>
      </c>
      <c r="U10" s="172">
        <v>120000</v>
      </c>
      <c r="V10" s="193"/>
      <c r="W10" s="193"/>
      <c r="X10" s="193"/>
      <c r="Y10" s="196">
        <v>120000</v>
      </c>
      <c r="Z10" s="196"/>
      <c r="AA10" s="451"/>
      <c r="AB10" s="451"/>
      <c r="AC10" s="306"/>
      <c r="AD10" s="306"/>
    </row>
    <row r="11" spans="1:30" ht="54" x14ac:dyDescent="0.25">
      <c r="A11" s="48">
        <v>89</v>
      </c>
      <c r="B11" s="47" t="s">
        <v>577</v>
      </c>
      <c r="C11" s="4"/>
      <c r="D11" s="48"/>
      <c r="E11" s="48"/>
      <c r="F11" s="521" t="s">
        <v>1363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 t="s">
        <v>965</v>
      </c>
      <c r="T11" s="1" t="s">
        <v>282</v>
      </c>
      <c r="U11" s="206">
        <v>80000</v>
      </c>
      <c r="V11" s="204"/>
      <c r="W11" s="193"/>
      <c r="X11" s="193"/>
      <c r="Y11" s="205">
        <v>80000</v>
      </c>
      <c r="Z11" s="196"/>
      <c r="AA11" s="451"/>
      <c r="AB11" s="451"/>
      <c r="AC11" s="306"/>
      <c r="AD11" s="306"/>
    </row>
    <row r="12" spans="1:30" ht="54" x14ac:dyDescent="0.25">
      <c r="A12" s="5">
        <v>90</v>
      </c>
      <c r="B12" s="15" t="s">
        <v>579</v>
      </c>
      <c r="C12" s="15"/>
      <c r="D12" s="15"/>
      <c r="E12" s="15"/>
      <c r="F12" s="521" t="s">
        <v>1254</v>
      </c>
      <c r="G12" s="2"/>
      <c r="H12" s="2"/>
      <c r="I12" s="5"/>
      <c r="J12" s="5"/>
      <c r="K12" s="5"/>
      <c r="L12" s="2"/>
      <c r="M12" s="2"/>
      <c r="N12" s="2"/>
      <c r="O12" s="2"/>
      <c r="P12" s="2"/>
      <c r="Q12" s="2"/>
      <c r="R12" s="2"/>
      <c r="S12" s="48" t="s">
        <v>965</v>
      </c>
      <c r="T12" s="1" t="s">
        <v>282</v>
      </c>
      <c r="U12" s="206">
        <v>100000</v>
      </c>
      <c r="V12" s="204"/>
      <c r="W12" s="193"/>
      <c r="X12" s="193"/>
      <c r="Y12" s="205"/>
      <c r="Z12" s="196">
        <v>100000</v>
      </c>
      <c r="AA12" s="451"/>
      <c r="AB12" s="451"/>
      <c r="AC12" s="306"/>
      <c r="AD12" s="306"/>
    </row>
    <row r="13" spans="1:30" x14ac:dyDescent="0.25">
      <c r="F13" s="518"/>
      <c r="U13" s="327">
        <f>SUM(U9:U12)</f>
        <v>300000</v>
      </c>
      <c r="V13" s="400">
        <f t="shared" ref="V13:AD13" si="0">SUM(V9:V12)</f>
        <v>0</v>
      </c>
      <c r="W13" s="400">
        <f t="shared" si="0"/>
        <v>0</v>
      </c>
      <c r="X13" s="400">
        <f t="shared" si="0"/>
        <v>0</v>
      </c>
      <c r="Y13" s="401">
        <f t="shared" si="0"/>
        <v>200000</v>
      </c>
      <c r="Z13" s="401">
        <f t="shared" si="0"/>
        <v>100000</v>
      </c>
      <c r="AA13" s="453">
        <f t="shared" si="0"/>
        <v>0</v>
      </c>
      <c r="AB13" s="453">
        <f t="shared" si="0"/>
        <v>0</v>
      </c>
      <c r="AC13" s="428">
        <f t="shared" si="0"/>
        <v>0</v>
      </c>
      <c r="AD13" s="428">
        <f t="shared" si="0"/>
        <v>0</v>
      </c>
    </row>
    <row r="14" spans="1:30" x14ac:dyDescent="0.25">
      <c r="U14" s="446">
        <f>SUM(V13:AD13)</f>
        <v>300000</v>
      </c>
      <c r="AC14" s="338"/>
      <c r="AD14" s="338"/>
    </row>
    <row r="15" spans="1:30" x14ac:dyDescent="0.25">
      <c r="AC15" s="338"/>
      <c r="AD15" s="338"/>
    </row>
    <row r="16" spans="1:30" x14ac:dyDescent="0.25">
      <c r="AC16" s="338"/>
      <c r="AD16" s="338"/>
    </row>
  </sheetData>
  <mergeCells count="33">
    <mergeCell ref="F4:S4"/>
    <mergeCell ref="A5:S5"/>
    <mergeCell ref="A1:S1"/>
    <mergeCell ref="A2:E2"/>
    <mergeCell ref="A3:E3"/>
    <mergeCell ref="F2:S2"/>
    <mergeCell ref="F3:S3"/>
    <mergeCell ref="A6:A8"/>
    <mergeCell ref="B6:B8"/>
    <mergeCell ref="C6:C8"/>
    <mergeCell ref="D6:D8"/>
    <mergeCell ref="E6:E8"/>
    <mergeCell ref="F6:F8"/>
    <mergeCell ref="S6:S8"/>
    <mergeCell ref="G7:I7"/>
    <mergeCell ref="J7:L7"/>
    <mergeCell ref="M7:O7"/>
    <mergeCell ref="P7:R7"/>
    <mergeCell ref="G6:R6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19685039370078741" header="0.31496062992125984" footer="0.31496062992125984"/>
  <pageSetup paperSize="9" scale="8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9FF66"/>
  </sheetPr>
  <dimension ref="A1:AD22"/>
  <sheetViews>
    <sheetView zoomScale="80" zoomScaleNormal="80" workbookViewId="0">
      <pane ySplit="8" topLeftCell="A12" activePane="bottomLeft" state="frozen"/>
      <selection activeCell="D17" sqref="D17"/>
      <selection pane="bottomLeft" activeCell="C12" sqref="C12"/>
    </sheetView>
  </sheetViews>
  <sheetFormatPr defaultColWidth="8.8984375" defaultRowHeight="18" x14ac:dyDescent="0.25"/>
  <cols>
    <col min="1" max="1" width="5.3984375" style="1" customWidth="1"/>
    <col min="2" max="2" width="27.3984375" style="1" customWidth="1"/>
    <col min="3" max="3" width="27.69921875" style="1" customWidth="1"/>
    <col min="4" max="4" width="13.8984375" style="27" customWidth="1"/>
    <col min="5" max="5" width="21.59765625" style="1" customWidth="1"/>
    <col min="6" max="6" width="11.699218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customWidth="1"/>
    <col min="20" max="20" width="8.8984375" style="1"/>
    <col min="21" max="21" width="11.69921875" style="200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624" t="s">
        <v>51</v>
      </c>
      <c r="B2" s="624"/>
      <c r="C2" s="624"/>
      <c r="D2" s="624"/>
      <c r="E2" s="624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667" t="s">
        <v>78</v>
      </c>
      <c r="B3" s="667"/>
      <c r="C3" s="667"/>
      <c r="D3" s="667"/>
      <c r="E3" s="667"/>
      <c r="F3" s="667" t="s">
        <v>52</v>
      </c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80"/>
      <c r="B4" s="80"/>
      <c r="C4" s="80"/>
      <c r="D4" s="81"/>
      <c r="E4" s="82"/>
      <c r="F4" s="667" t="s">
        <v>135</v>
      </c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627" t="s">
        <v>0</v>
      </c>
      <c r="B6" s="627" t="s">
        <v>1</v>
      </c>
      <c r="C6" s="661" t="s">
        <v>22</v>
      </c>
      <c r="D6" s="664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62"/>
      <c r="D7" s="665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63"/>
      <c r="D8" s="666"/>
      <c r="E8" s="629"/>
      <c r="F8" s="632"/>
      <c r="G8" s="55" t="s">
        <v>10</v>
      </c>
      <c r="H8" s="55" t="s">
        <v>11</v>
      </c>
      <c r="I8" s="55" t="s">
        <v>12</v>
      </c>
      <c r="J8" s="55" t="s">
        <v>13</v>
      </c>
      <c r="K8" s="55" t="s">
        <v>14</v>
      </c>
      <c r="L8" s="55" t="s">
        <v>15</v>
      </c>
      <c r="M8" s="55" t="s">
        <v>16</v>
      </c>
      <c r="N8" s="55" t="s">
        <v>17</v>
      </c>
      <c r="O8" s="55" t="s">
        <v>18</v>
      </c>
      <c r="P8" s="55" t="s">
        <v>19</v>
      </c>
      <c r="Q8" s="55" t="s">
        <v>20</v>
      </c>
      <c r="R8" s="55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54" x14ac:dyDescent="0.25">
      <c r="A9" s="48">
        <v>91</v>
      </c>
      <c r="B9" s="47" t="s">
        <v>316</v>
      </c>
      <c r="C9" s="47"/>
      <c r="D9" s="28"/>
      <c r="E9" s="2"/>
      <c r="F9" s="529" t="s">
        <v>1263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48" t="s">
        <v>743</v>
      </c>
      <c r="T9" s="1" t="s">
        <v>282</v>
      </c>
      <c r="U9" s="105">
        <v>150000</v>
      </c>
      <c r="V9" s="193"/>
      <c r="W9" s="193"/>
      <c r="X9" s="193"/>
      <c r="Y9" s="196">
        <v>150000</v>
      </c>
      <c r="Z9" s="196"/>
      <c r="AA9" s="451"/>
      <c r="AB9" s="451"/>
      <c r="AC9" s="306"/>
      <c r="AD9" s="306"/>
    </row>
    <row r="10" spans="1:30" ht="41.25" customHeight="1" x14ac:dyDescent="0.25">
      <c r="A10" s="48">
        <v>92</v>
      </c>
      <c r="B10" s="47" t="s">
        <v>558</v>
      </c>
      <c r="C10" s="47"/>
      <c r="D10" s="28"/>
      <c r="E10" s="69"/>
      <c r="F10" s="528" t="s">
        <v>216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48" t="s">
        <v>291</v>
      </c>
      <c r="U10" s="209" t="s">
        <v>216</v>
      </c>
      <c r="V10" s="193"/>
      <c r="W10" s="193"/>
      <c r="X10" s="193"/>
      <c r="Y10" s="219" t="s">
        <v>216</v>
      </c>
      <c r="Z10" s="196"/>
      <c r="AA10" s="471"/>
      <c r="AB10" s="451"/>
      <c r="AC10" s="306"/>
      <c r="AD10" s="306"/>
    </row>
    <row r="11" spans="1:30" ht="36" x14ac:dyDescent="0.25">
      <c r="A11" s="48">
        <v>93</v>
      </c>
      <c r="B11" s="47" t="s">
        <v>559</v>
      </c>
      <c r="C11" s="47"/>
      <c r="D11" s="28"/>
      <c r="E11" s="69"/>
      <c r="F11" s="528" t="s">
        <v>216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48" t="s">
        <v>291</v>
      </c>
      <c r="U11" s="209" t="s">
        <v>216</v>
      </c>
      <c r="V11" s="193"/>
      <c r="W11" s="193"/>
      <c r="X11" s="193"/>
      <c r="Y11" s="219" t="s">
        <v>216</v>
      </c>
      <c r="Z11" s="196"/>
      <c r="AA11" s="471"/>
      <c r="AB11" s="451"/>
      <c r="AC11" s="306"/>
      <c r="AD11" s="306"/>
    </row>
    <row r="12" spans="1:30" ht="198" x14ac:dyDescent="0.25">
      <c r="A12" s="48">
        <v>94</v>
      </c>
      <c r="B12" s="47" t="s">
        <v>317</v>
      </c>
      <c r="C12" s="47" t="s">
        <v>1463</v>
      </c>
      <c r="D12" s="28" t="s">
        <v>1464</v>
      </c>
      <c r="E12" s="69" t="s">
        <v>1465</v>
      </c>
      <c r="F12" s="529" t="s">
        <v>1273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48" t="s">
        <v>1466</v>
      </c>
      <c r="T12" s="1" t="s">
        <v>282</v>
      </c>
      <c r="U12" s="105">
        <v>156360</v>
      </c>
      <c r="V12" s="193"/>
      <c r="W12" s="193"/>
      <c r="X12" s="193"/>
      <c r="Y12" s="196">
        <v>156360</v>
      </c>
      <c r="Z12" s="196"/>
      <c r="AA12" s="451"/>
      <c r="AB12" s="451"/>
      <c r="AC12" s="306"/>
      <c r="AD12" s="306"/>
    </row>
    <row r="13" spans="1:30" ht="54" x14ac:dyDescent="0.25">
      <c r="A13" s="48">
        <v>95</v>
      </c>
      <c r="B13" s="15" t="s">
        <v>320</v>
      </c>
      <c r="C13" s="67" t="s">
        <v>321</v>
      </c>
      <c r="D13" s="28" t="s">
        <v>322</v>
      </c>
      <c r="E13" s="47" t="s">
        <v>178</v>
      </c>
      <c r="F13" s="529" t="s">
        <v>1274</v>
      </c>
      <c r="G13" s="55"/>
      <c r="H13" s="55"/>
      <c r="I13" s="55" t="s">
        <v>401</v>
      </c>
      <c r="J13" s="55" t="s">
        <v>401</v>
      </c>
      <c r="K13" s="55" t="s">
        <v>401</v>
      </c>
      <c r="L13" s="55" t="s">
        <v>401</v>
      </c>
      <c r="M13" s="55" t="s">
        <v>401</v>
      </c>
      <c r="N13" s="55" t="s">
        <v>401</v>
      </c>
      <c r="O13" s="55" t="s">
        <v>401</v>
      </c>
      <c r="P13" s="55" t="s">
        <v>401</v>
      </c>
      <c r="Q13" s="55" t="s">
        <v>401</v>
      </c>
      <c r="R13" s="55" t="s">
        <v>401</v>
      </c>
      <c r="S13" s="48" t="s">
        <v>744</v>
      </c>
      <c r="T13" s="1" t="s">
        <v>288</v>
      </c>
      <c r="U13" s="105">
        <v>21000</v>
      </c>
      <c r="V13" s="193"/>
      <c r="W13" s="193"/>
      <c r="X13" s="193"/>
      <c r="Y13" s="196"/>
      <c r="Z13" s="196"/>
      <c r="AA13" s="451">
        <v>21000</v>
      </c>
      <c r="AB13" s="451"/>
      <c r="AC13" s="306"/>
      <c r="AD13" s="306"/>
    </row>
    <row r="14" spans="1:30" ht="90" x14ac:dyDescent="0.25">
      <c r="A14" s="48">
        <v>96</v>
      </c>
      <c r="B14" s="15" t="s">
        <v>821</v>
      </c>
      <c r="C14" s="67" t="s">
        <v>836</v>
      </c>
      <c r="D14" s="28" t="s">
        <v>828</v>
      </c>
      <c r="E14" s="47"/>
      <c r="F14" s="529" t="s">
        <v>1275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48" t="s">
        <v>798</v>
      </c>
      <c r="T14" s="1" t="s">
        <v>288</v>
      </c>
      <c r="U14" s="105">
        <v>14155</v>
      </c>
      <c r="V14" s="193"/>
      <c r="W14" s="193"/>
      <c r="X14" s="193"/>
      <c r="Y14" s="196"/>
      <c r="Z14" s="196"/>
      <c r="AA14" s="451">
        <v>14155</v>
      </c>
      <c r="AB14" s="451"/>
      <c r="AC14" s="306"/>
      <c r="AD14" s="306"/>
    </row>
    <row r="15" spans="1:30" ht="162" x14ac:dyDescent="0.25">
      <c r="A15" s="48">
        <v>97</v>
      </c>
      <c r="B15" s="15" t="s">
        <v>822</v>
      </c>
      <c r="C15" s="67" t="s">
        <v>823</v>
      </c>
      <c r="D15" s="28" t="s">
        <v>829</v>
      </c>
      <c r="E15" s="47"/>
      <c r="F15" s="529" t="s">
        <v>1276</v>
      </c>
      <c r="G15" s="55"/>
      <c r="H15" s="55" t="s">
        <v>401</v>
      </c>
      <c r="I15" s="55" t="s">
        <v>401</v>
      </c>
      <c r="J15" s="55" t="s">
        <v>401</v>
      </c>
      <c r="K15" s="55" t="s">
        <v>401</v>
      </c>
      <c r="L15" s="55" t="s">
        <v>401</v>
      </c>
      <c r="M15" s="55" t="s">
        <v>401</v>
      </c>
      <c r="N15" s="55" t="s">
        <v>401</v>
      </c>
      <c r="O15" s="55" t="s">
        <v>401</v>
      </c>
      <c r="P15" s="55" t="s">
        <v>401</v>
      </c>
      <c r="Q15" s="55" t="s">
        <v>401</v>
      </c>
      <c r="R15" s="55"/>
      <c r="S15" s="48" t="s">
        <v>789</v>
      </c>
      <c r="T15" s="1" t="s">
        <v>288</v>
      </c>
      <c r="U15" s="105">
        <v>51600</v>
      </c>
      <c r="V15" s="193"/>
      <c r="W15" s="193"/>
      <c r="X15" s="193"/>
      <c r="Y15" s="196"/>
      <c r="Z15" s="196"/>
      <c r="AA15" s="451">
        <v>51600</v>
      </c>
      <c r="AB15" s="451"/>
      <c r="AC15" s="306"/>
      <c r="AD15" s="306"/>
    </row>
    <row r="16" spans="1:30" ht="72" x14ac:dyDescent="0.25">
      <c r="A16" s="48">
        <v>98</v>
      </c>
      <c r="B16" s="15" t="s">
        <v>824</v>
      </c>
      <c r="C16" s="67" t="s">
        <v>835</v>
      </c>
      <c r="D16" s="28" t="s">
        <v>825</v>
      </c>
      <c r="E16" s="47"/>
      <c r="F16" s="529" t="s">
        <v>1277</v>
      </c>
      <c r="G16" s="55"/>
      <c r="H16" s="55" t="s">
        <v>401</v>
      </c>
      <c r="I16" s="55" t="s">
        <v>401</v>
      </c>
      <c r="J16" s="55"/>
      <c r="K16" s="55"/>
      <c r="L16" s="55"/>
      <c r="M16" s="55"/>
      <c r="N16" s="55"/>
      <c r="O16" s="55"/>
      <c r="P16" s="55"/>
      <c r="Q16" s="55"/>
      <c r="R16" s="55"/>
      <c r="S16" s="48" t="s">
        <v>831</v>
      </c>
      <c r="T16" s="1" t="s">
        <v>833</v>
      </c>
      <c r="U16" s="105">
        <v>5000</v>
      </c>
      <c r="V16" s="193"/>
      <c r="W16" s="193"/>
      <c r="X16" s="193"/>
      <c r="Y16" s="196"/>
      <c r="Z16" s="196"/>
      <c r="AA16" s="451">
        <v>5000</v>
      </c>
      <c r="AB16" s="451"/>
      <c r="AC16" s="306"/>
      <c r="AD16" s="306"/>
    </row>
    <row r="17" spans="1:30" ht="54" x14ac:dyDescent="0.25">
      <c r="A17" s="48">
        <v>99</v>
      </c>
      <c r="B17" s="15" t="s">
        <v>826</v>
      </c>
      <c r="C17" s="67" t="s">
        <v>827</v>
      </c>
      <c r="D17" s="28" t="s">
        <v>830</v>
      </c>
      <c r="E17" s="47"/>
      <c r="F17" s="529" t="s">
        <v>1278</v>
      </c>
      <c r="G17" s="55"/>
      <c r="H17" s="55"/>
      <c r="I17" s="55"/>
      <c r="J17" s="55"/>
      <c r="K17" s="55" t="s">
        <v>401</v>
      </c>
      <c r="L17" s="55"/>
      <c r="M17" s="55"/>
      <c r="N17" s="55"/>
      <c r="O17" s="55"/>
      <c r="P17" s="55"/>
      <c r="Q17" s="55"/>
      <c r="R17" s="55"/>
      <c r="S17" s="48" t="s">
        <v>832</v>
      </c>
      <c r="T17" s="1" t="s">
        <v>288</v>
      </c>
      <c r="U17" s="105">
        <v>10200</v>
      </c>
      <c r="V17" s="193"/>
      <c r="W17" s="193"/>
      <c r="X17" s="193"/>
      <c r="Y17" s="196"/>
      <c r="Z17" s="196"/>
      <c r="AA17" s="451">
        <v>10200</v>
      </c>
      <c r="AB17" s="451"/>
      <c r="AC17" s="306"/>
      <c r="AD17" s="306"/>
    </row>
    <row r="18" spans="1:30" ht="72" x14ac:dyDescent="0.25">
      <c r="A18" s="48">
        <v>100</v>
      </c>
      <c r="B18" s="15" t="s">
        <v>824</v>
      </c>
      <c r="C18" s="67" t="s">
        <v>835</v>
      </c>
      <c r="D18" s="28" t="s">
        <v>825</v>
      </c>
      <c r="E18" s="47"/>
      <c r="F18" s="529" t="s">
        <v>1277</v>
      </c>
      <c r="G18" s="55"/>
      <c r="H18" s="55" t="s">
        <v>401</v>
      </c>
      <c r="I18" s="55" t="s">
        <v>401</v>
      </c>
      <c r="J18" s="55"/>
      <c r="K18" s="55"/>
      <c r="L18" s="55"/>
      <c r="M18" s="55"/>
      <c r="N18" s="55"/>
      <c r="O18" s="55"/>
      <c r="P18" s="55"/>
      <c r="Q18" s="55"/>
      <c r="R18" s="55"/>
      <c r="S18" s="48" t="s">
        <v>831</v>
      </c>
      <c r="T18" s="1" t="s">
        <v>834</v>
      </c>
      <c r="U18" s="105">
        <v>5000</v>
      </c>
      <c r="V18" s="193"/>
      <c r="W18" s="193"/>
      <c r="X18" s="193"/>
      <c r="Y18" s="196"/>
      <c r="Z18" s="196"/>
      <c r="AA18" s="451">
        <v>5000</v>
      </c>
      <c r="AB18" s="451"/>
      <c r="AC18" s="306"/>
      <c r="AD18" s="306"/>
    </row>
    <row r="19" spans="1:30" ht="72" x14ac:dyDescent="0.25">
      <c r="A19" s="48">
        <v>101</v>
      </c>
      <c r="B19" s="15" t="s">
        <v>1036</v>
      </c>
      <c r="C19" s="67" t="s">
        <v>1038</v>
      </c>
      <c r="D19" s="28" t="s">
        <v>1037</v>
      </c>
      <c r="E19" s="47"/>
      <c r="F19" s="529" t="s">
        <v>1279</v>
      </c>
      <c r="G19" s="55"/>
      <c r="H19" s="55"/>
      <c r="I19" s="55"/>
      <c r="J19" s="55"/>
      <c r="K19" s="55"/>
      <c r="L19" s="55"/>
      <c r="M19" s="55" t="s">
        <v>401</v>
      </c>
      <c r="N19" s="55"/>
      <c r="O19" s="55"/>
      <c r="P19" s="55"/>
      <c r="Q19" s="55"/>
      <c r="R19" s="55"/>
      <c r="S19" s="48" t="s">
        <v>1039</v>
      </c>
      <c r="T19" s="1" t="s">
        <v>288</v>
      </c>
      <c r="U19" s="105">
        <v>26600</v>
      </c>
      <c r="V19" s="193"/>
      <c r="W19" s="193"/>
      <c r="X19" s="193"/>
      <c r="Y19" s="196"/>
      <c r="Z19" s="196"/>
      <c r="AA19" s="451">
        <v>26600</v>
      </c>
      <c r="AB19" s="451"/>
      <c r="AC19" s="306"/>
      <c r="AD19" s="306"/>
    </row>
    <row r="20" spans="1:30" ht="216" x14ac:dyDescent="0.25">
      <c r="A20" s="48">
        <v>102</v>
      </c>
      <c r="B20" s="15" t="s">
        <v>1160</v>
      </c>
      <c r="C20" s="67" t="s">
        <v>1162</v>
      </c>
      <c r="D20" s="28" t="s">
        <v>1161</v>
      </c>
      <c r="E20" s="47"/>
      <c r="F20" s="529" t="s">
        <v>1280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48" t="s">
        <v>1202</v>
      </c>
      <c r="T20" s="8" t="s">
        <v>1159</v>
      </c>
      <c r="U20" s="105">
        <v>39740</v>
      </c>
      <c r="V20" s="193"/>
      <c r="W20" s="193"/>
      <c r="X20" s="193"/>
      <c r="Y20" s="196"/>
      <c r="Z20" s="196"/>
      <c r="AA20" s="451">
        <v>39740</v>
      </c>
      <c r="AB20" s="451"/>
      <c r="AC20" s="306"/>
      <c r="AD20" s="306"/>
    </row>
    <row r="21" spans="1:30" x14ac:dyDescent="0.25">
      <c r="F21" s="527"/>
      <c r="U21" s="327">
        <f>SUM(U9:U20)</f>
        <v>479655</v>
      </c>
      <c r="V21" s="400">
        <f t="shared" ref="V21:AD21" si="0">SUM(V9:V20)</f>
        <v>0</v>
      </c>
      <c r="W21" s="400">
        <f t="shared" si="0"/>
        <v>0</v>
      </c>
      <c r="X21" s="400">
        <f t="shared" si="0"/>
        <v>0</v>
      </c>
      <c r="Y21" s="401">
        <f t="shared" si="0"/>
        <v>306360</v>
      </c>
      <c r="Z21" s="401">
        <f t="shared" si="0"/>
        <v>0</v>
      </c>
      <c r="AA21" s="453">
        <f t="shared" si="0"/>
        <v>173295</v>
      </c>
      <c r="AB21" s="453">
        <f t="shared" si="0"/>
        <v>0</v>
      </c>
      <c r="AC21" s="402">
        <f t="shared" si="0"/>
        <v>0</v>
      </c>
      <c r="AD21" s="402">
        <f t="shared" si="0"/>
        <v>0</v>
      </c>
    </row>
    <row r="22" spans="1:30" x14ac:dyDescent="0.25">
      <c r="U22" s="432">
        <f>SUM(V21:AD21)</f>
        <v>479655</v>
      </c>
    </row>
  </sheetData>
  <mergeCells count="33">
    <mergeCell ref="F4:S4"/>
    <mergeCell ref="A1:S1"/>
    <mergeCell ref="A2:E2"/>
    <mergeCell ref="F2:S2"/>
    <mergeCell ref="A3:E3"/>
    <mergeCell ref="F3:S3"/>
    <mergeCell ref="A5:S5"/>
    <mergeCell ref="A6:A8"/>
    <mergeCell ref="B6:B8"/>
    <mergeCell ref="U6:U8"/>
    <mergeCell ref="V6:X6"/>
    <mergeCell ref="C6:C8"/>
    <mergeCell ref="D6:D8"/>
    <mergeCell ref="E6:E8"/>
    <mergeCell ref="F6:F8"/>
    <mergeCell ref="G6:R6"/>
    <mergeCell ref="G7:I7"/>
    <mergeCell ref="J7:L7"/>
    <mergeCell ref="M7:O7"/>
    <mergeCell ref="P7:R7"/>
    <mergeCell ref="S6:S8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9FF66"/>
  </sheetPr>
  <dimension ref="A1:AD14"/>
  <sheetViews>
    <sheetView zoomScale="80" zoomScaleNormal="80" workbookViewId="0">
      <selection activeCell="A11" sqref="A11"/>
    </sheetView>
  </sheetViews>
  <sheetFormatPr defaultColWidth="8.8984375" defaultRowHeight="18" x14ac:dyDescent="0.25"/>
  <cols>
    <col min="1" max="1" width="5.3984375" style="1" customWidth="1"/>
    <col min="2" max="2" width="27.3984375" style="1" customWidth="1"/>
    <col min="3" max="3" width="27.69921875" style="1" customWidth="1"/>
    <col min="4" max="4" width="13.8984375" style="27" customWidth="1"/>
    <col min="5" max="5" width="21.59765625" style="1" customWidth="1"/>
    <col min="6" max="6" width="11.699218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10.09765625" style="1" bestFit="1" customWidth="1"/>
    <col min="21" max="21" width="11.69921875" style="200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624" t="s">
        <v>51</v>
      </c>
      <c r="B2" s="624"/>
      <c r="C2" s="624"/>
      <c r="D2" s="624"/>
      <c r="E2" s="624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667" t="s">
        <v>78</v>
      </c>
      <c r="B3" s="667"/>
      <c r="C3" s="667"/>
      <c r="D3" s="667"/>
      <c r="E3" s="667"/>
      <c r="F3" s="667" t="s">
        <v>52</v>
      </c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80"/>
      <c r="B4" s="80"/>
      <c r="C4" s="80"/>
      <c r="D4" s="81"/>
      <c r="E4" s="82"/>
      <c r="F4" s="667" t="s">
        <v>135</v>
      </c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627" t="s">
        <v>0</v>
      </c>
      <c r="B6" s="627" t="s">
        <v>1</v>
      </c>
      <c r="C6" s="661" t="s">
        <v>22</v>
      </c>
      <c r="D6" s="664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62"/>
      <c r="D7" s="665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63"/>
      <c r="D8" s="666"/>
      <c r="E8" s="629"/>
      <c r="F8" s="632"/>
      <c r="G8" s="55" t="s">
        <v>10</v>
      </c>
      <c r="H8" s="55" t="s">
        <v>11</v>
      </c>
      <c r="I8" s="55" t="s">
        <v>12</v>
      </c>
      <c r="J8" s="55" t="s">
        <v>13</v>
      </c>
      <c r="K8" s="55" t="s">
        <v>14</v>
      </c>
      <c r="L8" s="55" t="s">
        <v>15</v>
      </c>
      <c r="M8" s="55" t="s">
        <v>16</v>
      </c>
      <c r="N8" s="55" t="s">
        <v>17</v>
      </c>
      <c r="O8" s="55" t="s">
        <v>18</v>
      </c>
      <c r="P8" s="55" t="s">
        <v>19</v>
      </c>
      <c r="Q8" s="55" t="s">
        <v>20</v>
      </c>
      <c r="R8" s="55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54" x14ac:dyDescent="0.25">
      <c r="A9" s="48">
        <v>103</v>
      </c>
      <c r="B9" s="47" t="s">
        <v>381</v>
      </c>
      <c r="C9" s="47" t="s">
        <v>382</v>
      </c>
      <c r="D9" s="28" t="s">
        <v>745</v>
      </c>
      <c r="E9" s="47" t="s">
        <v>383</v>
      </c>
      <c r="F9" s="539" t="s">
        <v>354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48" t="s">
        <v>347</v>
      </c>
      <c r="T9" s="1" t="s">
        <v>560</v>
      </c>
      <c r="U9" s="215" t="s">
        <v>354</v>
      </c>
      <c r="V9" s="193"/>
      <c r="W9" s="193"/>
      <c r="X9" s="193"/>
      <c r="Y9" s="196"/>
      <c r="Z9" s="196"/>
      <c r="AA9" s="451"/>
      <c r="AB9" s="451"/>
      <c r="AC9" s="306"/>
      <c r="AD9" s="306"/>
    </row>
    <row r="10" spans="1:30" ht="72" x14ac:dyDescent="0.25">
      <c r="A10" s="48">
        <v>104</v>
      </c>
      <c r="B10" s="47" t="s">
        <v>384</v>
      </c>
      <c r="C10" s="47" t="s">
        <v>385</v>
      </c>
      <c r="D10" s="28" t="s">
        <v>745</v>
      </c>
      <c r="E10" s="47" t="s">
        <v>386</v>
      </c>
      <c r="F10" s="528" t="s">
        <v>216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48" t="s">
        <v>520</v>
      </c>
      <c r="T10" s="1" t="s">
        <v>555</v>
      </c>
      <c r="U10" s="209" t="s">
        <v>216</v>
      </c>
      <c r="V10" s="193"/>
      <c r="W10" s="193"/>
      <c r="X10" s="193"/>
      <c r="Y10" s="219" t="s">
        <v>216</v>
      </c>
      <c r="Z10" s="196"/>
      <c r="AA10" s="471"/>
      <c r="AB10" s="451"/>
      <c r="AC10" s="306"/>
      <c r="AD10" s="306"/>
    </row>
    <row r="11" spans="1:30" x14ac:dyDescent="0.25">
      <c r="F11" s="527"/>
      <c r="U11" s="399">
        <f>SUM(U9:U10)</f>
        <v>0</v>
      </c>
      <c r="V11" s="433">
        <f t="shared" ref="V11:AD11" si="0">SUM(V9:V10)</f>
        <v>0</v>
      </c>
      <c r="W11" s="433">
        <f t="shared" si="0"/>
        <v>0</v>
      </c>
      <c r="X11" s="433">
        <f t="shared" si="0"/>
        <v>0</v>
      </c>
      <c r="Y11" s="434">
        <f t="shared" si="0"/>
        <v>0</v>
      </c>
      <c r="Z11" s="434">
        <f t="shared" si="0"/>
        <v>0</v>
      </c>
      <c r="AA11" s="472">
        <f t="shared" si="0"/>
        <v>0</v>
      </c>
      <c r="AB11" s="472">
        <f t="shared" si="0"/>
        <v>0</v>
      </c>
      <c r="AC11" s="427">
        <f t="shared" si="0"/>
        <v>0</v>
      </c>
      <c r="AD11" s="427">
        <f t="shared" si="0"/>
        <v>0</v>
      </c>
    </row>
    <row r="12" spans="1:30" x14ac:dyDescent="0.25">
      <c r="AC12" s="338"/>
      <c r="AD12" s="338"/>
    </row>
    <row r="13" spans="1:30" x14ac:dyDescent="0.25">
      <c r="AC13" s="338"/>
      <c r="AD13" s="338"/>
    </row>
    <row r="14" spans="1:30" x14ac:dyDescent="0.25">
      <c r="AC14" s="338"/>
      <c r="AD14" s="338"/>
    </row>
  </sheetData>
  <mergeCells count="33">
    <mergeCell ref="F4:S4"/>
    <mergeCell ref="A1:S1"/>
    <mergeCell ref="A2:E2"/>
    <mergeCell ref="F2:S2"/>
    <mergeCell ref="A3:E3"/>
    <mergeCell ref="F3:S3"/>
    <mergeCell ref="A5:S5"/>
    <mergeCell ref="A6:A8"/>
    <mergeCell ref="B6:B8"/>
    <mergeCell ref="U6:U8"/>
    <mergeCell ref="V6:X6"/>
    <mergeCell ref="C6:C8"/>
    <mergeCell ref="D6:D8"/>
    <mergeCell ref="E6:E8"/>
    <mergeCell ref="F6:F8"/>
    <mergeCell ref="G6:R6"/>
    <mergeCell ref="G7:I7"/>
    <mergeCell ref="J7:L7"/>
    <mergeCell ref="M7:O7"/>
    <mergeCell ref="P7:R7"/>
    <mergeCell ref="S6:S8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9FF66"/>
  </sheetPr>
  <dimension ref="A1:AD14"/>
  <sheetViews>
    <sheetView zoomScale="80" zoomScaleNormal="80" workbookViewId="0">
      <selection activeCell="A10" sqref="A10"/>
    </sheetView>
  </sheetViews>
  <sheetFormatPr defaultColWidth="8.8984375" defaultRowHeight="18" x14ac:dyDescent="0.25"/>
  <cols>
    <col min="1" max="1" width="5.3984375" style="1" customWidth="1"/>
    <col min="2" max="2" width="27.3984375" style="1" customWidth="1"/>
    <col min="3" max="3" width="27.69921875" style="1" customWidth="1"/>
    <col min="4" max="4" width="13.8984375" style="27" customWidth="1"/>
    <col min="5" max="5" width="21.59765625" style="1" customWidth="1"/>
    <col min="6" max="6" width="11.699218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10.09765625" style="1" bestFit="1" customWidth="1"/>
    <col min="21" max="21" width="11.69921875" style="200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624" t="s">
        <v>51</v>
      </c>
      <c r="B2" s="624"/>
      <c r="C2" s="624"/>
      <c r="D2" s="624"/>
      <c r="E2" s="624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667" t="s">
        <v>78</v>
      </c>
      <c r="B3" s="667"/>
      <c r="C3" s="667"/>
      <c r="D3" s="667"/>
      <c r="E3" s="667"/>
      <c r="F3" s="667" t="s">
        <v>52</v>
      </c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80"/>
      <c r="B4" s="80"/>
      <c r="C4" s="80"/>
      <c r="D4" s="81"/>
      <c r="E4" s="82"/>
      <c r="F4" s="667" t="s">
        <v>135</v>
      </c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627" t="s">
        <v>0</v>
      </c>
      <c r="B6" s="627" t="s">
        <v>1</v>
      </c>
      <c r="C6" s="661" t="s">
        <v>22</v>
      </c>
      <c r="D6" s="664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62"/>
      <c r="D7" s="665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63"/>
      <c r="D8" s="666"/>
      <c r="E8" s="629"/>
      <c r="F8" s="632"/>
      <c r="G8" s="55" t="s">
        <v>10</v>
      </c>
      <c r="H8" s="55" t="s">
        <v>11</v>
      </c>
      <c r="I8" s="55" t="s">
        <v>12</v>
      </c>
      <c r="J8" s="55" t="s">
        <v>13</v>
      </c>
      <c r="K8" s="55" t="s">
        <v>14</v>
      </c>
      <c r="L8" s="55" t="s">
        <v>15</v>
      </c>
      <c r="M8" s="55" t="s">
        <v>16</v>
      </c>
      <c r="N8" s="55" t="s">
        <v>17</v>
      </c>
      <c r="O8" s="55" t="s">
        <v>18</v>
      </c>
      <c r="P8" s="55" t="s">
        <v>19</v>
      </c>
      <c r="Q8" s="55" t="s">
        <v>20</v>
      </c>
      <c r="R8" s="55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126" x14ac:dyDescent="0.25">
      <c r="A9" s="48">
        <v>105</v>
      </c>
      <c r="B9" s="185" t="s">
        <v>533</v>
      </c>
      <c r="C9" s="47" t="s">
        <v>531</v>
      </c>
      <c r="D9" s="28" t="s">
        <v>532</v>
      </c>
      <c r="E9" s="47" t="s">
        <v>136</v>
      </c>
      <c r="F9" s="528" t="s">
        <v>216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48" t="s">
        <v>746</v>
      </c>
      <c r="T9" s="1" t="s">
        <v>555</v>
      </c>
      <c r="U9" s="209" t="s">
        <v>216</v>
      </c>
      <c r="V9" s="193"/>
      <c r="W9" s="193"/>
      <c r="X9" s="193"/>
      <c r="Y9" s="368" t="s">
        <v>216</v>
      </c>
      <c r="Z9" s="196"/>
      <c r="AA9" s="473"/>
      <c r="AB9" s="451"/>
      <c r="AC9" s="306"/>
      <c r="AD9" s="306"/>
    </row>
    <row r="10" spans="1:30" x14ac:dyDescent="0.25">
      <c r="F10" s="518"/>
      <c r="U10" s="327">
        <f>SUM(U9)</f>
        <v>0</v>
      </c>
      <c r="V10" s="440">
        <f t="shared" ref="V10:AD10" si="0">SUM(V9)</f>
        <v>0</v>
      </c>
      <c r="W10" s="440">
        <f t="shared" si="0"/>
        <v>0</v>
      </c>
      <c r="X10" s="440">
        <f t="shared" si="0"/>
        <v>0</v>
      </c>
      <c r="Y10" s="441">
        <f t="shared" si="0"/>
        <v>0</v>
      </c>
      <c r="Z10" s="441">
        <f t="shared" si="0"/>
        <v>0</v>
      </c>
      <c r="AA10" s="474">
        <f t="shared" si="0"/>
        <v>0</v>
      </c>
      <c r="AB10" s="474">
        <f t="shared" si="0"/>
        <v>0</v>
      </c>
      <c r="AC10" s="428">
        <f t="shared" si="0"/>
        <v>0</v>
      </c>
      <c r="AD10" s="428">
        <f t="shared" si="0"/>
        <v>0</v>
      </c>
    </row>
    <row r="11" spans="1:30" x14ac:dyDescent="0.25">
      <c r="V11" s="340"/>
      <c r="W11" s="340"/>
      <c r="X11" s="340"/>
      <c r="Y11" s="341"/>
      <c r="Z11" s="341"/>
      <c r="AA11" s="462"/>
      <c r="AB11" s="462"/>
      <c r="AC11" s="338"/>
      <c r="AD11" s="338"/>
    </row>
    <row r="12" spans="1:30" x14ac:dyDescent="0.25">
      <c r="AC12" s="338"/>
      <c r="AD12" s="338"/>
    </row>
    <row r="13" spans="1:30" x14ac:dyDescent="0.25">
      <c r="AC13" s="338"/>
      <c r="AD13" s="338"/>
    </row>
    <row r="14" spans="1:30" x14ac:dyDescent="0.25">
      <c r="AC14" s="338"/>
      <c r="AD14" s="338"/>
    </row>
  </sheetData>
  <mergeCells count="33">
    <mergeCell ref="F4:S4"/>
    <mergeCell ref="A1:S1"/>
    <mergeCell ref="A2:E2"/>
    <mergeCell ref="F2:S2"/>
    <mergeCell ref="A3:E3"/>
    <mergeCell ref="F3:S3"/>
    <mergeCell ref="A5:S5"/>
    <mergeCell ref="A6:A8"/>
    <mergeCell ref="B6:B8"/>
    <mergeCell ref="U6:U8"/>
    <mergeCell ref="V6:X6"/>
    <mergeCell ref="C6:C8"/>
    <mergeCell ref="D6:D8"/>
    <mergeCell ref="E6:E8"/>
    <mergeCell ref="F6:F8"/>
    <mergeCell ref="G6:R6"/>
    <mergeCell ref="G7:I7"/>
    <mergeCell ref="J7:L7"/>
    <mergeCell ref="M7:O7"/>
    <mergeCell ref="P7:R7"/>
    <mergeCell ref="S6:S8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9FF66"/>
  </sheetPr>
  <dimension ref="A1:AD14"/>
  <sheetViews>
    <sheetView zoomScale="80" zoomScaleNormal="80" workbookViewId="0">
      <selection activeCell="A11" sqref="A11"/>
    </sheetView>
  </sheetViews>
  <sheetFormatPr defaultColWidth="8.8984375" defaultRowHeight="18" x14ac:dyDescent="0.25"/>
  <cols>
    <col min="1" max="1" width="5.3984375" style="1" customWidth="1"/>
    <col min="2" max="2" width="23.09765625" style="1" customWidth="1"/>
    <col min="3" max="3" width="31.296875" style="1" customWidth="1"/>
    <col min="4" max="4" width="13.8984375" style="27" customWidth="1"/>
    <col min="5" max="5" width="21.59765625" style="1" customWidth="1"/>
    <col min="6" max="6" width="11.699218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1.69921875" style="200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624" t="s">
        <v>51</v>
      </c>
      <c r="B2" s="624"/>
      <c r="C2" s="624"/>
      <c r="D2" s="624"/>
      <c r="E2" s="624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625" t="s">
        <v>78</v>
      </c>
      <c r="B3" s="625"/>
      <c r="C3" s="625"/>
      <c r="D3" s="625"/>
      <c r="E3" s="625"/>
      <c r="F3" s="625" t="s">
        <v>52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52"/>
      <c r="B4" s="52"/>
      <c r="C4" s="52"/>
      <c r="D4" s="26"/>
      <c r="F4" s="625" t="s">
        <v>53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627" t="s">
        <v>0</v>
      </c>
      <c r="B6" s="627" t="s">
        <v>1</v>
      </c>
      <c r="C6" s="661" t="s">
        <v>22</v>
      </c>
      <c r="D6" s="664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62"/>
      <c r="D7" s="665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63"/>
      <c r="D8" s="666"/>
      <c r="E8" s="629"/>
      <c r="F8" s="632"/>
      <c r="G8" s="55" t="s">
        <v>10</v>
      </c>
      <c r="H8" s="55" t="s">
        <v>11</v>
      </c>
      <c r="I8" s="55" t="s">
        <v>12</v>
      </c>
      <c r="J8" s="55" t="s">
        <v>13</v>
      </c>
      <c r="K8" s="55" t="s">
        <v>14</v>
      </c>
      <c r="L8" s="55" t="s">
        <v>15</v>
      </c>
      <c r="M8" s="55" t="s">
        <v>16</v>
      </c>
      <c r="N8" s="55" t="s">
        <v>17</v>
      </c>
      <c r="O8" s="55" t="s">
        <v>18</v>
      </c>
      <c r="P8" s="55" t="s">
        <v>19</v>
      </c>
      <c r="Q8" s="55" t="s">
        <v>20</v>
      </c>
      <c r="R8" s="55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126" x14ac:dyDescent="0.25">
      <c r="A9" s="48">
        <v>106</v>
      </c>
      <c r="B9" s="15" t="s">
        <v>476</v>
      </c>
      <c r="C9" s="15" t="s">
        <v>387</v>
      </c>
      <c r="D9" s="57" t="s">
        <v>388</v>
      </c>
      <c r="E9" s="15" t="s">
        <v>475</v>
      </c>
      <c r="F9" s="540" t="s">
        <v>354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62" t="s">
        <v>347</v>
      </c>
      <c r="T9" s="1" t="s">
        <v>560</v>
      </c>
      <c r="U9" s="216" t="s">
        <v>354</v>
      </c>
      <c r="V9" s="193"/>
      <c r="W9" s="193"/>
      <c r="X9" s="193"/>
      <c r="Y9" s="368"/>
      <c r="Z9" s="196"/>
      <c r="AA9" s="473"/>
      <c r="AB9" s="451"/>
      <c r="AC9" s="306"/>
      <c r="AD9" s="306"/>
    </row>
    <row r="10" spans="1:30" ht="90" x14ac:dyDescent="0.25">
      <c r="A10" s="48">
        <v>107</v>
      </c>
      <c r="B10" s="47" t="s">
        <v>389</v>
      </c>
      <c r="C10" s="47" t="s">
        <v>390</v>
      </c>
      <c r="D10" s="15" t="s">
        <v>388</v>
      </c>
      <c r="E10" s="47" t="s">
        <v>391</v>
      </c>
      <c r="F10" s="541" t="s">
        <v>1437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48" t="s">
        <v>347</v>
      </c>
      <c r="T10" s="1" t="s">
        <v>560</v>
      </c>
      <c r="U10" s="217" t="s">
        <v>392</v>
      </c>
      <c r="V10" s="193"/>
      <c r="W10" s="193"/>
      <c r="X10" s="193"/>
      <c r="Y10" s="368"/>
      <c r="Z10" s="196"/>
      <c r="AA10" s="473"/>
      <c r="AB10" s="451"/>
      <c r="AC10" s="306"/>
      <c r="AD10" s="306"/>
    </row>
    <row r="11" spans="1:30" x14ac:dyDescent="0.25">
      <c r="F11" s="518"/>
      <c r="U11" s="327">
        <f>SUM(U9:U10)</f>
        <v>0</v>
      </c>
      <c r="V11" s="440">
        <f t="shared" ref="V11:AD11" si="0">SUM(V9:V10)</f>
        <v>0</v>
      </c>
      <c r="W11" s="440">
        <f t="shared" si="0"/>
        <v>0</v>
      </c>
      <c r="X11" s="440">
        <f t="shared" si="0"/>
        <v>0</v>
      </c>
      <c r="Y11" s="441">
        <f t="shared" si="0"/>
        <v>0</v>
      </c>
      <c r="Z11" s="441">
        <f t="shared" si="0"/>
        <v>0</v>
      </c>
      <c r="AA11" s="474">
        <f t="shared" si="0"/>
        <v>0</v>
      </c>
      <c r="AB11" s="474">
        <f t="shared" si="0"/>
        <v>0</v>
      </c>
      <c r="AC11" s="428">
        <f t="shared" si="0"/>
        <v>0</v>
      </c>
      <c r="AD11" s="428">
        <f t="shared" si="0"/>
        <v>0</v>
      </c>
    </row>
    <row r="12" spans="1:30" x14ac:dyDescent="0.25">
      <c r="AC12" s="338"/>
      <c r="AD12" s="338"/>
    </row>
    <row r="13" spans="1:30" x14ac:dyDescent="0.25">
      <c r="AC13" s="338"/>
      <c r="AD13" s="338"/>
    </row>
    <row r="14" spans="1:30" x14ac:dyDescent="0.25">
      <c r="AC14" s="338"/>
      <c r="AD14" s="338"/>
    </row>
  </sheetData>
  <mergeCells count="33"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G7:I7"/>
    <mergeCell ref="J7:L7"/>
    <mergeCell ref="M7:O7"/>
    <mergeCell ref="P7:R7"/>
    <mergeCell ref="F4:S4"/>
    <mergeCell ref="A1:S1"/>
    <mergeCell ref="A2:E2"/>
    <mergeCell ref="F2:S2"/>
    <mergeCell ref="A3:E3"/>
    <mergeCell ref="F3:S3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19685039370078741" header="0.31496062992125984" footer="0.31496062992125984"/>
  <pageSetup paperSize="9" scale="80" orientation="landscape" horizontalDpi="4294967293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FF66"/>
  </sheetPr>
  <dimension ref="A1:AE13"/>
  <sheetViews>
    <sheetView zoomScale="80" zoomScaleNormal="80" workbookViewId="0">
      <selection activeCell="F3" sqref="F3:S3"/>
    </sheetView>
  </sheetViews>
  <sheetFormatPr defaultColWidth="8.8984375" defaultRowHeight="18" x14ac:dyDescent="0.25"/>
  <cols>
    <col min="1" max="1" width="5.3984375" style="1" customWidth="1"/>
    <col min="2" max="2" width="24.09765625" style="1" customWidth="1"/>
    <col min="3" max="3" width="26" style="1" customWidth="1"/>
    <col min="4" max="4" width="14.8984375" style="1" customWidth="1"/>
    <col min="5" max="5" width="25.09765625" style="1" customWidth="1"/>
    <col min="6" max="6" width="11.8984375" style="1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69921875" style="1" bestFit="1" customWidth="1"/>
    <col min="20" max="20" width="14" style="1" bestFit="1" customWidth="1"/>
    <col min="21" max="21" width="11.8984375" style="1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x14ac:dyDescent="0.25">
      <c r="A2" s="53" t="s">
        <v>51</v>
      </c>
      <c r="B2" s="53"/>
      <c r="C2" s="53"/>
      <c r="D2" s="53"/>
      <c r="E2" s="6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1" x14ac:dyDescent="0.25">
      <c r="A3" s="625" t="s">
        <v>78</v>
      </c>
      <c r="B3" s="625"/>
      <c r="C3" s="625"/>
      <c r="D3" s="625"/>
      <c r="E3" s="625"/>
      <c r="F3" s="625" t="s">
        <v>52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1" x14ac:dyDescent="0.25">
      <c r="A4" s="6"/>
      <c r="B4" s="51"/>
      <c r="C4" s="51"/>
      <c r="D4" s="51"/>
      <c r="E4" s="6"/>
      <c r="F4" s="625" t="s">
        <v>55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1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1" ht="18.75" customHeight="1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1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1" ht="68.25" customHeight="1" x14ac:dyDescent="0.25">
      <c r="A9" s="5">
        <v>108</v>
      </c>
      <c r="B9" s="15" t="s">
        <v>561</v>
      </c>
      <c r="C9" s="15"/>
      <c r="D9" s="2"/>
      <c r="E9" s="57" t="s">
        <v>137</v>
      </c>
      <c r="F9" s="43" t="s">
        <v>1263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8" t="s">
        <v>747</v>
      </c>
      <c r="T9" s="1" t="s">
        <v>282</v>
      </c>
      <c r="U9" s="172">
        <v>150000</v>
      </c>
      <c r="V9" s="193"/>
      <c r="W9" s="193"/>
      <c r="X9" s="193"/>
      <c r="Y9" s="205">
        <v>150000</v>
      </c>
      <c r="Z9" s="196"/>
      <c r="AA9" s="475"/>
      <c r="AB9" s="451"/>
      <c r="AC9" s="306"/>
      <c r="AD9" s="306"/>
      <c r="AE9" s="1" t="s">
        <v>554</v>
      </c>
    </row>
    <row r="10" spans="1:31" ht="36" x14ac:dyDescent="0.25">
      <c r="A10" s="5">
        <v>109</v>
      </c>
      <c r="B10" s="15" t="s">
        <v>562</v>
      </c>
      <c r="C10" s="15"/>
      <c r="D10" s="15"/>
      <c r="E10" s="57" t="s">
        <v>137</v>
      </c>
      <c r="F10" s="43" t="s">
        <v>1281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5" t="s">
        <v>748</v>
      </c>
      <c r="T10" s="1" t="s">
        <v>282</v>
      </c>
      <c r="U10" s="172">
        <v>65000</v>
      </c>
      <c r="V10" s="193"/>
      <c r="W10" s="193"/>
      <c r="X10" s="193"/>
      <c r="Y10" s="205">
        <v>65000</v>
      </c>
      <c r="Z10" s="196"/>
      <c r="AA10" s="475"/>
      <c r="AB10" s="451"/>
      <c r="AC10" s="306"/>
      <c r="AD10" s="306"/>
      <c r="AE10" s="1" t="s">
        <v>554</v>
      </c>
    </row>
    <row r="11" spans="1:31" ht="36" x14ac:dyDescent="0.25">
      <c r="A11" s="5">
        <v>110</v>
      </c>
      <c r="B11" s="15" t="s">
        <v>315</v>
      </c>
      <c r="C11" s="15"/>
      <c r="D11" s="2"/>
      <c r="E11" s="15" t="s">
        <v>137</v>
      </c>
      <c r="F11" s="43" t="s">
        <v>1282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5" t="s">
        <v>747</v>
      </c>
      <c r="T11" s="1" t="s">
        <v>282</v>
      </c>
      <c r="U11" s="172">
        <v>140000</v>
      </c>
      <c r="V11" s="193"/>
      <c r="W11" s="193"/>
      <c r="X11" s="193"/>
      <c r="Y11" s="205">
        <v>140000</v>
      </c>
      <c r="Z11" s="196"/>
      <c r="AA11" s="475"/>
      <c r="AB11" s="451"/>
      <c r="AC11" s="306"/>
      <c r="AD11" s="306"/>
      <c r="AE11" s="1" t="s">
        <v>554</v>
      </c>
    </row>
    <row r="12" spans="1:31" x14ac:dyDescent="0.25">
      <c r="F12" s="518"/>
      <c r="U12" s="327">
        <f>SUM(U9:U11)</f>
        <v>355000</v>
      </c>
      <c r="V12" s="400">
        <f t="shared" ref="V12:AD12" si="0">SUM(V9:V11)</f>
        <v>0</v>
      </c>
      <c r="W12" s="400">
        <f t="shared" si="0"/>
        <v>0</v>
      </c>
      <c r="X12" s="400">
        <f t="shared" si="0"/>
        <v>0</v>
      </c>
      <c r="Y12" s="401">
        <f t="shared" si="0"/>
        <v>355000</v>
      </c>
      <c r="Z12" s="401">
        <f t="shared" si="0"/>
        <v>0</v>
      </c>
      <c r="AA12" s="453">
        <f t="shared" si="0"/>
        <v>0</v>
      </c>
      <c r="AB12" s="453">
        <f t="shared" si="0"/>
        <v>0</v>
      </c>
      <c r="AC12" s="402">
        <f t="shared" si="0"/>
        <v>0</v>
      </c>
      <c r="AD12" s="402">
        <f t="shared" si="0"/>
        <v>0</v>
      </c>
    </row>
    <row r="13" spans="1:31" x14ac:dyDescent="0.25">
      <c r="U13" s="446">
        <f>SUM(V12:AD12)</f>
        <v>355000</v>
      </c>
      <c r="AC13" s="338"/>
      <c r="AD13" s="338"/>
    </row>
  </sheetData>
  <mergeCells count="32">
    <mergeCell ref="S6:S8"/>
    <mergeCell ref="G7:I7"/>
    <mergeCell ref="J7:L7"/>
    <mergeCell ref="M7:O7"/>
    <mergeCell ref="P7:R7"/>
    <mergeCell ref="G6:R6"/>
    <mergeCell ref="A1:S1"/>
    <mergeCell ref="F2:S2"/>
    <mergeCell ref="F3:S3"/>
    <mergeCell ref="F4:S4"/>
    <mergeCell ref="A5:S5"/>
    <mergeCell ref="A3:E3"/>
    <mergeCell ref="F6:F8"/>
    <mergeCell ref="A6:A8"/>
    <mergeCell ref="B6:B8"/>
    <mergeCell ref="C6:C8"/>
    <mergeCell ref="D6:D8"/>
    <mergeCell ref="E6:E8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19685039370078741" header="0.31496062992125984" footer="0.31496062992125984"/>
  <pageSetup paperSize="9" scale="80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9FF66"/>
  </sheetPr>
  <dimension ref="A1:AE14"/>
  <sheetViews>
    <sheetView zoomScale="80" zoomScaleNormal="80" workbookViewId="0">
      <selection activeCell="S9" sqref="S9"/>
    </sheetView>
  </sheetViews>
  <sheetFormatPr defaultColWidth="8.8984375" defaultRowHeight="18" x14ac:dyDescent="0.25"/>
  <cols>
    <col min="1" max="1" width="5.59765625" style="1" bestFit="1" customWidth="1"/>
    <col min="2" max="2" width="30.296875" style="1" customWidth="1"/>
    <col min="3" max="3" width="24" style="1" customWidth="1"/>
    <col min="4" max="4" width="14.8984375" style="1" customWidth="1"/>
    <col min="5" max="5" width="18.59765625" style="1" bestFit="1" customWidth="1"/>
    <col min="6" max="6" width="12.59765625" style="1" customWidth="1"/>
    <col min="7" max="7" width="4.3984375" style="1" bestFit="1" customWidth="1"/>
    <col min="8" max="8" width="4.8984375" style="1" bestFit="1" customWidth="1"/>
    <col min="9" max="9" width="5" style="1" bestFit="1" customWidth="1"/>
    <col min="10" max="10" width="4.3984375" style="1" customWidth="1"/>
    <col min="11" max="11" width="4.8984375" style="1" bestFit="1" customWidth="1"/>
    <col min="12" max="13" width="5" style="1" bestFit="1" customWidth="1"/>
    <col min="14" max="14" width="4.8984375" style="1" bestFit="1" customWidth="1"/>
    <col min="15" max="15" width="5" style="1" bestFit="1" customWidth="1"/>
    <col min="16" max="16" width="4.3984375" style="1" bestFit="1" customWidth="1"/>
    <col min="17" max="17" width="5" style="1" bestFit="1" customWidth="1"/>
    <col min="18" max="18" width="4.3984375" style="1" bestFit="1" customWidth="1"/>
    <col min="19" max="19" width="13.09765625" style="1" bestFit="1" customWidth="1"/>
    <col min="20" max="20" width="10.8984375" style="8" customWidth="1"/>
    <col min="21" max="21" width="12.5976562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s="6" customFormat="1" x14ac:dyDescent="0.25">
      <c r="A2" s="624" t="s">
        <v>51</v>
      </c>
      <c r="B2" s="624"/>
      <c r="C2" s="624"/>
      <c r="D2" s="624"/>
      <c r="E2" s="624"/>
      <c r="F2" s="625" t="s">
        <v>56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110"/>
    </row>
    <row r="3" spans="1:31" s="6" customFormat="1" x14ac:dyDescent="0.25">
      <c r="A3" s="625" t="s">
        <v>78</v>
      </c>
      <c r="B3" s="625"/>
      <c r="C3" s="625"/>
      <c r="D3" s="625"/>
      <c r="E3" s="625"/>
      <c r="F3" s="625" t="s">
        <v>28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110"/>
    </row>
    <row r="4" spans="1:31" s="6" customFormat="1" x14ac:dyDescent="0.25">
      <c r="B4" s="51"/>
      <c r="C4" s="51"/>
      <c r="D4" s="51"/>
      <c r="F4" s="625" t="s">
        <v>85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110"/>
    </row>
    <row r="5" spans="1:31" s="6" customForma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110"/>
    </row>
    <row r="6" spans="1:31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1" ht="18.75" customHeight="1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1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1" ht="96.75" customHeight="1" x14ac:dyDescent="0.25">
      <c r="A9" s="48">
        <v>111</v>
      </c>
      <c r="B9" s="41" t="s">
        <v>749</v>
      </c>
      <c r="C9" s="4"/>
      <c r="D9" s="2"/>
      <c r="E9" s="50" t="s">
        <v>138</v>
      </c>
      <c r="F9" s="542" t="s">
        <v>216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2" t="s">
        <v>750</v>
      </c>
      <c r="T9" s="8" t="s">
        <v>216</v>
      </c>
      <c r="U9" s="201" t="s">
        <v>216</v>
      </c>
      <c r="V9" s="218"/>
      <c r="W9" s="193"/>
      <c r="X9" s="193"/>
      <c r="Y9" s="205"/>
      <c r="Z9" s="196"/>
      <c r="AA9" s="475"/>
      <c r="AB9" s="451"/>
      <c r="AC9" s="306"/>
      <c r="AD9" s="306"/>
      <c r="AE9" s="1" t="s">
        <v>555</v>
      </c>
    </row>
    <row r="10" spans="1:31" x14ac:dyDescent="0.25">
      <c r="F10" s="518"/>
      <c r="U10" s="327">
        <f>SUM(U9)</f>
        <v>0</v>
      </c>
      <c r="V10" s="440">
        <f t="shared" ref="V10:AD10" si="0">SUM(V9)</f>
        <v>0</v>
      </c>
      <c r="W10" s="440">
        <f t="shared" si="0"/>
        <v>0</v>
      </c>
      <c r="X10" s="440">
        <f t="shared" si="0"/>
        <v>0</v>
      </c>
      <c r="Y10" s="441">
        <f t="shared" si="0"/>
        <v>0</v>
      </c>
      <c r="Z10" s="441">
        <f t="shared" si="0"/>
        <v>0</v>
      </c>
      <c r="AA10" s="474">
        <f t="shared" si="0"/>
        <v>0</v>
      </c>
      <c r="AB10" s="474">
        <f t="shared" si="0"/>
        <v>0</v>
      </c>
      <c r="AC10" s="428">
        <f t="shared" si="0"/>
        <v>0</v>
      </c>
      <c r="AD10" s="428">
        <f t="shared" si="0"/>
        <v>0</v>
      </c>
    </row>
    <row r="11" spans="1:31" x14ac:dyDescent="0.25">
      <c r="Y11" s="369"/>
      <c r="AA11" s="476"/>
    </row>
    <row r="12" spans="1:31" x14ac:dyDescent="0.25">
      <c r="Y12" s="370"/>
      <c r="AA12" s="477"/>
    </row>
    <row r="13" spans="1:31" x14ac:dyDescent="0.25">
      <c r="AC13" s="338"/>
      <c r="AD13" s="338"/>
    </row>
    <row r="14" spans="1:31" x14ac:dyDescent="0.25">
      <c r="AC14" s="338"/>
      <c r="AD14" s="338"/>
    </row>
  </sheetData>
  <mergeCells count="33">
    <mergeCell ref="A3:E3"/>
    <mergeCell ref="A2:E2"/>
    <mergeCell ref="F6:F8"/>
    <mergeCell ref="A1:S1"/>
    <mergeCell ref="F2:S2"/>
    <mergeCell ref="F3:S3"/>
    <mergeCell ref="F4:S4"/>
    <mergeCell ref="G6:R6"/>
    <mergeCell ref="S6:S8"/>
    <mergeCell ref="G7:I7"/>
    <mergeCell ref="J7:L7"/>
    <mergeCell ref="M7:O7"/>
    <mergeCell ref="P7:R7"/>
    <mergeCell ref="A6:A8"/>
    <mergeCell ref="B6:B8"/>
    <mergeCell ref="C6:C8"/>
    <mergeCell ref="D6:D8"/>
    <mergeCell ref="E6:E8"/>
    <mergeCell ref="A5:S5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19685039370078741" header="0.31496062992125984" footer="0.31496062992125984"/>
  <pageSetup paperSize="9" scale="80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FF66"/>
  </sheetPr>
  <dimension ref="A1:AE32"/>
  <sheetViews>
    <sheetView zoomScale="80" zoomScaleNormal="80" workbookViewId="0">
      <pane ySplit="8" topLeftCell="A33" activePane="bottomLeft" state="frozen"/>
      <selection pane="bottomLeft" activeCell="A31" sqref="A31"/>
    </sheetView>
  </sheetViews>
  <sheetFormatPr defaultColWidth="8.8984375" defaultRowHeight="18" x14ac:dyDescent="0.25"/>
  <cols>
    <col min="1" max="1" width="5.59765625" style="11" bestFit="1" customWidth="1"/>
    <col min="2" max="2" width="25" style="1" customWidth="1"/>
    <col min="3" max="3" width="23.8984375" style="1" customWidth="1"/>
    <col min="4" max="4" width="19.09765625" style="1" customWidth="1"/>
    <col min="5" max="5" width="24.8984375" style="1" customWidth="1"/>
    <col min="6" max="6" width="13.3984375" style="546" customWidth="1"/>
    <col min="7" max="8" width="4.3984375" style="1" customWidth="1"/>
    <col min="9" max="9" width="7.09765625" style="1" customWidth="1"/>
    <col min="10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1" bestFit="1" customWidth="1"/>
    <col min="20" max="20" width="11.3984375" style="8" bestFit="1" customWidth="1"/>
    <col min="21" max="21" width="11.8984375" style="223" bestFit="1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1" ht="18.75" customHeight="1" x14ac:dyDescent="0.25">
      <c r="A1" s="695" t="s">
        <v>84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s="6" customFormat="1" ht="18.75" customHeight="1" x14ac:dyDescent="0.25">
      <c r="A2" s="624" t="s">
        <v>51</v>
      </c>
      <c r="B2" s="624"/>
      <c r="C2" s="624"/>
      <c r="D2" s="624"/>
      <c r="E2" s="624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110"/>
    </row>
    <row r="3" spans="1:31" s="6" customFormat="1" ht="18.75" customHeight="1" x14ac:dyDescent="0.25">
      <c r="A3" s="625" t="s">
        <v>78</v>
      </c>
      <c r="B3" s="625"/>
      <c r="C3" s="625"/>
      <c r="D3" s="625"/>
      <c r="E3" s="625"/>
      <c r="F3" s="625" t="s">
        <v>27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110"/>
    </row>
    <row r="4" spans="1:31" s="6" customFormat="1" ht="18.75" customHeight="1" x14ac:dyDescent="0.25">
      <c r="A4" s="11"/>
      <c r="B4" s="51"/>
      <c r="C4" s="51"/>
      <c r="D4" s="51"/>
      <c r="F4" s="625" t="s">
        <v>86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110"/>
    </row>
    <row r="5" spans="1:3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1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1" ht="18.75" customHeight="1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1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1" ht="108" x14ac:dyDescent="0.25">
      <c r="A9" s="5">
        <v>112</v>
      </c>
      <c r="B9" s="15" t="s">
        <v>1396</v>
      </c>
      <c r="C9" s="2"/>
      <c r="D9" s="2"/>
      <c r="E9" s="15" t="s">
        <v>139</v>
      </c>
      <c r="F9" s="39" t="s">
        <v>1263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8" t="s">
        <v>748</v>
      </c>
      <c r="T9" s="8" t="s">
        <v>282</v>
      </c>
      <c r="U9" s="220">
        <v>150000</v>
      </c>
      <c r="V9" s="218"/>
      <c r="W9" s="193"/>
      <c r="X9" s="193"/>
      <c r="Y9" s="205"/>
      <c r="Z9" s="196">
        <v>150000</v>
      </c>
      <c r="AA9" s="475"/>
      <c r="AB9" s="451"/>
      <c r="AC9" s="306"/>
      <c r="AD9" s="306"/>
      <c r="AE9" s="1" t="s">
        <v>564</v>
      </c>
    </row>
    <row r="10" spans="1:31" ht="108" x14ac:dyDescent="0.25">
      <c r="A10" s="49">
        <v>113</v>
      </c>
      <c r="B10" s="57" t="s">
        <v>565</v>
      </c>
      <c r="C10" s="59"/>
      <c r="D10" s="59"/>
      <c r="E10" s="15" t="s">
        <v>139</v>
      </c>
      <c r="F10" s="543" t="s">
        <v>216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49" t="s">
        <v>291</v>
      </c>
      <c r="T10" s="8" t="s">
        <v>216</v>
      </c>
      <c r="U10" s="371" t="s">
        <v>216</v>
      </c>
      <c r="V10" s="218"/>
      <c r="W10" s="193"/>
      <c r="X10" s="193"/>
      <c r="Y10" s="368" t="s">
        <v>216</v>
      </c>
      <c r="Z10" s="196"/>
      <c r="AA10" s="473"/>
      <c r="AB10" s="451"/>
      <c r="AC10" s="306"/>
      <c r="AD10" s="306"/>
      <c r="AE10" s="1" t="s">
        <v>555</v>
      </c>
    </row>
    <row r="11" spans="1:31" ht="216" customHeight="1" x14ac:dyDescent="0.25">
      <c r="A11" s="699">
        <v>114</v>
      </c>
      <c r="B11" s="180" t="s">
        <v>304</v>
      </c>
      <c r="C11" s="139"/>
      <c r="D11" s="139"/>
      <c r="E11" s="702" t="s">
        <v>139</v>
      </c>
      <c r="F11" s="544" t="s">
        <v>216</v>
      </c>
      <c r="G11" s="139"/>
      <c r="H11" s="139"/>
      <c r="I11" s="139" t="s">
        <v>401</v>
      </c>
      <c r="J11" s="141"/>
      <c r="K11" s="139" t="s">
        <v>401</v>
      </c>
      <c r="L11" s="181"/>
      <c r="M11" s="142"/>
      <c r="N11" s="142"/>
      <c r="O11" s="142"/>
      <c r="P11" s="142"/>
      <c r="Q11" s="142"/>
      <c r="R11" s="142"/>
      <c r="S11" s="175" t="s">
        <v>305</v>
      </c>
      <c r="T11" s="8" t="s">
        <v>216</v>
      </c>
      <c r="U11" s="372" t="s">
        <v>216</v>
      </c>
      <c r="V11" s="374"/>
      <c r="W11" s="346"/>
      <c r="X11" s="346"/>
      <c r="Y11" s="375" t="s">
        <v>216</v>
      </c>
      <c r="Z11" s="347"/>
      <c r="AA11" s="478"/>
      <c r="AB11" s="465"/>
      <c r="AC11" s="348"/>
      <c r="AD11" s="348"/>
      <c r="AE11" s="1" t="s">
        <v>555</v>
      </c>
    </row>
    <row r="12" spans="1:31" ht="111.75" customHeight="1" x14ac:dyDescent="0.25">
      <c r="A12" s="699"/>
      <c r="B12" s="173" t="s">
        <v>306</v>
      </c>
      <c r="C12" s="146"/>
      <c r="D12" s="146"/>
      <c r="E12" s="703"/>
      <c r="F12" s="146"/>
      <c r="G12" s="146"/>
      <c r="H12" s="146"/>
      <c r="I12" s="700" t="s">
        <v>401</v>
      </c>
      <c r="J12" s="148"/>
      <c r="K12" s="672" t="s">
        <v>401</v>
      </c>
      <c r="L12" s="182"/>
      <c r="M12" s="149"/>
      <c r="N12" s="149"/>
      <c r="O12" s="149"/>
      <c r="P12" s="149"/>
      <c r="Q12" s="149"/>
      <c r="R12" s="149"/>
      <c r="S12" s="168"/>
      <c r="U12" s="221"/>
      <c r="V12" s="376"/>
      <c r="W12" s="352"/>
      <c r="X12" s="352"/>
      <c r="Y12" s="377"/>
      <c r="Z12" s="353"/>
      <c r="AA12" s="479"/>
      <c r="AB12" s="467"/>
      <c r="AC12" s="358"/>
      <c r="AD12" s="358"/>
    </row>
    <row r="13" spans="1:31" ht="67.5" customHeight="1" x14ac:dyDescent="0.25">
      <c r="A13" s="699"/>
      <c r="B13" s="174" t="s">
        <v>307</v>
      </c>
      <c r="C13" s="154"/>
      <c r="D13" s="154"/>
      <c r="E13" s="704"/>
      <c r="F13" s="154"/>
      <c r="G13" s="154"/>
      <c r="H13" s="154"/>
      <c r="I13" s="701"/>
      <c r="J13" s="183"/>
      <c r="K13" s="673"/>
      <c r="L13" s="184"/>
      <c r="M13" s="156"/>
      <c r="N13" s="156"/>
      <c r="O13" s="156"/>
      <c r="P13" s="156"/>
      <c r="Q13" s="156"/>
      <c r="R13" s="156"/>
      <c r="S13" s="167"/>
      <c r="U13" s="222"/>
      <c r="V13" s="373"/>
      <c r="W13" s="488"/>
      <c r="X13" s="488"/>
      <c r="Y13" s="490"/>
      <c r="Z13" s="492"/>
      <c r="AA13" s="506"/>
      <c r="AB13" s="508"/>
      <c r="AC13" s="484"/>
      <c r="AD13" s="484"/>
    </row>
    <row r="14" spans="1:31" ht="90" customHeight="1" x14ac:dyDescent="0.25">
      <c r="A14" s="671">
        <v>115</v>
      </c>
      <c r="B14" s="138" t="s">
        <v>477</v>
      </c>
      <c r="C14" s="139"/>
      <c r="D14" s="139"/>
      <c r="E14" s="705" t="s">
        <v>521</v>
      </c>
      <c r="F14" s="708" t="s">
        <v>1283</v>
      </c>
      <c r="G14" s="139"/>
      <c r="H14" s="139"/>
      <c r="I14" s="140"/>
      <c r="J14" s="141"/>
      <c r="K14" s="160"/>
      <c r="L14" s="142"/>
      <c r="M14" s="142"/>
      <c r="N14" s="143"/>
      <c r="O14" s="142"/>
      <c r="P14" s="143"/>
      <c r="Q14" s="142"/>
      <c r="R14" s="143"/>
      <c r="S14" s="696" t="s">
        <v>308</v>
      </c>
      <c r="T14" s="8" t="s">
        <v>282</v>
      </c>
      <c r="U14" s="692">
        <v>497000</v>
      </c>
      <c r="V14" s="225"/>
      <c r="W14" s="487"/>
      <c r="X14" s="487"/>
      <c r="Y14" s="489"/>
      <c r="Z14" s="491">
        <v>497000</v>
      </c>
      <c r="AA14" s="505"/>
      <c r="AB14" s="507"/>
      <c r="AC14" s="483"/>
      <c r="AD14" s="483"/>
      <c r="AE14" s="1" t="s">
        <v>453</v>
      </c>
    </row>
    <row r="15" spans="1:31" ht="90" customHeight="1" x14ac:dyDescent="0.25">
      <c r="A15" s="672"/>
      <c r="B15" s="144" t="s">
        <v>481</v>
      </c>
      <c r="C15" s="145" t="s">
        <v>482</v>
      </c>
      <c r="D15" s="146"/>
      <c r="E15" s="706"/>
      <c r="F15" s="709"/>
      <c r="G15" s="146"/>
      <c r="H15" s="146"/>
      <c r="I15" s="147"/>
      <c r="J15" s="148"/>
      <c r="K15" s="144"/>
      <c r="L15" s="149"/>
      <c r="M15" s="149"/>
      <c r="N15" s="150"/>
      <c r="O15" s="149"/>
      <c r="P15" s="150"/>
      <c r="Q15" s="149"/>
      <c r="R15" s="150"/>
      <c r="S15" s="697"/>
      <c r="U15" s="693"/>
      <c r="V15" s="376"/>
      <c r="W15" s="352"/>
      <c r="X15" s="352"/>
      <c r="Y15" s="377"/>
      <c r="Z15" s="353"/>
      <c r="AA15" s="479"/>
      <c r="AB15" s="467"/>
      <c r="AC15" s="358"/>
      <c r="AD15" s="358"/>
    </row>
    <row r="16" spans="1:31" ht="72" x14ac:dyDescent="0.25">
      <c r="A16" s="672"/>
      <c r="B16" s="151" t="s">
        <v>478</v>
      </c>
      <c r="C16" s="145" t="s">
        <v>483</v>
      </c>
      <c r="D16" s="146"/>
      <c r="E16" s="706"/>
      <c r="F16" s="709"/>
      <c r="G16" s="146"/>
      <c r="H16" s="146"/>
      <c r="I16" s="147"/>
      <c r="J16" s="148"/>
      <c r="K16" s="144"/>
      <c r="L16" s="149"/>
      <c r="M16" s="149"/>
      <c r="N16" s="150"/>
      <c r="O16" s="149"/>
      <c r="P16" s="150"/>
      <c r="Q16" s="149"/>
      <c r="R16" s="150"/>
      <c r="S16" s="697"/>
      <c r="U16" s="693"/>
      <c r="V16" s="378"/>
      <c r="W16" s="323"/>
      <c r="X16" s="323"/>
      <c r="Y16" s="379"/>
      <c r="Z16" s="380"/>
      <c r="AA16" s="480"/>
      <c r="AB16" s="481"/>
      <c r="AC16" s="308"/>
      <c r="AD16" s="308"/>
    </row>
    <row r="17" spans="1:31" ht="36" x14ac:dyDescent="0.25">
      <c r="A17" s="672"/>
      <c r="B17" s="151" t="s">
        <v>309</v>
      </c>
      <c r="C17" s="145" t="s">
        <v>484</v>
      </c>
      <c r="D17" s="146"/>
      <c r="E17" s="706"/>
      <c r="F17" s="709"/>
      <c r="G17" s="146"/>
      <c r="H17" s="146"/>
      <c r="I17" s="147"/>
      <c r="J17" s="148"/>
      <c r="K17" s="144"/>
      <c r="L17" s="149"/>
      <c r="M17" s="149"/>
      <c r="N17" s="150"/>
      <c r="O17" s="149"/>
      <c r="P17" s="150"/>
      <c r="Q17" s="149"/>
      <c r="R17" s="150"/>
      <c r="S17" s="697"/>
      <c r="U17" s="693"/>
      <c r="V17" s="376"/>
      <c r="W17" s="352"/>
      <c r="X17" s="352"/>
      <c r="Y17" s="377"/>
      <c r="Z17" s="353"/>
      <c r="AA17" s="479"/>
      <c r="AB17" s="467"/>
      <c r="AC17" s="358"/>
      <c r="AD17" s="358"/>
    </row>
    <row r="18" spans="1:31" ht="36" x14ac:dyDescent="0.25">
      <c r="A18" s="672"/>
      <c r="B18" s="158" t="s">
        <v>310</v>
      </c>
      <c r="C18" s="146"/>
      <c r="D18" s="146"/>
      <c r="E18" s="706"/>
      <c r="F18" s="709"/>
      <c r="G18" s="146"/>
      <c r="H18" s="146"/>
      <c r="I18" s="147">
        <v>105000</v>
      </c>
      <c r="J18" s="148"/>
      <c r="K18" s="144"/>
      <c r="L18" s="149"/>
      <c r="M18" s="149"/>
      <c r="N18" s="150"/>
      <c r="O18" s="149"/>
      <c r="P18" s="150"/>
      <c r="Q18" s="149"/>
      <c r="R18" s="150"/>
      <c r="S18" s="697"/>
      <c r="U18" s="693"/>
      <c r="V18" s="376"/>
      <c r="W18" s="352"/>
      <c r="X18" s="352"/>
      <c r="Y18" s="377"/>
      <c r="Z18" s="353"/>
      <c r="AA18" s="479"/>
      <c r="AB18" s="467"/>
      <c r="AC18" s="358"/>
      <c r="AD18" s="358"/>
    </row>
    <row r="19" spans="1:31" ht="36" x14ac:dyDescent="0.25">
      <c r="A19" s="672"/>
      <c r="B19" s="159" t="s">
        <v>311</v>
      </c>
      <c r="C19" s="146"/>
      <c r="D19" s="146"/>
      <c r="E19" s="706"/>
      <c r="F19" s="709"/>
      <c r="G19" s="146"/>
      <c r="H19" s="146"/>
      <c r="I19" s="147">
        <v>270000</v>
      </c>
      <c r="J19" s="148"/>
      <c r="K19" s="144"/>
      <c r="L19" s="149"/>
      <c r="M19" s="149"/>
      <c r="N19" s="150"/>
      <c r="O19" s="149"/>
      <c r="P19" s="150"/>
      <c r="Q19" s="149"/>
      <c r="R19" s="150"/>
      <c r="S19" s="697"/>
      <c r="U19" s="693"/>
      <c r="V19" s="376"/>
      <c r="W19" s="352"/>
      <c r="X19" s="352"/>
      <c r="Y19" s="377"/>
      <c r="Z19" s="353"/>
      <c r="AA19" s="479"/>
      <c r="AB19" s="467"/>
      <c r="AC19" s="358"/>
      <c r="AD19" s="358"/>
    </row>
    <row r="20" spans="1:31" ht="36" x14ac:dyDescent="0.25">
      <c r="A20" s="672"/>
      <c r="B20" s="158" t="s">
        <v>312</v>
      </c>
      <c r="C20" s="146"/>
      <c r="D20" s="146"/>
      <c r="E20" s="706"/>
      <c r="F20" s="709"/>
      <c r="G20" s="146"/>
      <c r="H20" s="146"/>
      <c r="I20" s="147">
        <v>72000</v>
      </c>
      <c r="J20" s="148"/>
      <c r="K20" s="144"/>
      <c r="L20" s="149"/>
      <c r="M20" s="149"/>
      <c r="N20" s="150"/>
      <c r="O20" s="149"/>
      <c r="P20" s="150"/>
      <c r="Q20" s="149"/>
      <c r="R20" s="150"/>
      <c r="S20" s="697"/>
      <c r="U20" s="693"/>
      <c r="V20" s="376"/>
      <c r="W20" s="352"/>
      <c r="X20" s="352"/>
      <c r="Y20" s="377"/>
      <c r="Z20" s="353"/>
      <c r="AA20" s="479"/>
      <c r="AB20" s="467"/>
      <c r="AC20" s="358"/>
      <c r="AD20" s="358"/>
    </row>
    <row r="21" spans="1:31" ht="36" x14ac:dyDescent="0.25">
      <c r="A21" s="672"/>
      <c r="B21" s="159" t="s">
        <v>313</v>
      </c>
      <c r="C21" s="146"/>
      <c r="D21" s="146"/>
      <c r="E21" s="706"/>
      <c r="F21" s="709"/>
      <c r="G21" s="146"/>
      <c r="H21" s="146"/>
      <c r="I21" s="147">
        <v>50000</v>
      </c>
      <c r="J21" s="148"/>
      <c r="K21" s="144"/>
      <c r="L21" s="149"/>
      <c r="M21" s="149"/>
      <c r="N21" s="150"/>
      <c r="O21" s="149"/>
      <c r="P21" s="150"/>
      <c r="Q21" s="149"/>
      <c r="R21" s="150"/>
      <c r="S21" s="697"/>
      <c r="U21" s="693"/>
      <c r="V21" s="376"/>
      <c r="W21" s="352"/>
      <c r="X21" s="352"/>
      <c r="Y21" s="377"/>
      <c r="Z21" s="353"/>
      <c r="AA21" s="479"/>
      <c r="AB21" s="467"/>
      <c r="AC21" s="358"/>
      <c r="AD21" s="358"/>
    </row>
    <row r="22" spans="1:31" ht="176.25" customHeight="1" x14ac:dyDescent="0.25">
      <c r="A22" s="672"/>
      <c r="B22" s="152" t="s">
        <v>480</v>
      </c>
      <c r="C22" s="153" t="s">
        <v>479</v>
      </c>
      <c r="D22" s="154"/>
      <c r="E22" s="707"/>
      <c r="F22" s="710"/>
      <c r="G22" s="154"/>
      <c r="H22" s="154"/>
      <c r="I22" s="155"/>
      <c r="J22" s="148"/>
      <c r="K22" s="161"/>
      <c r="L22" s="156"/>
      <c r="M22" s="156"/>
      <c r="N22" s="157"/>
      <c r="O22" s="156"/>
      <c r="P22" s="157"/>
      <c r="Q22" s="156"/>
      <c r="R22" s="157"/>
      <c r="S22" s="698"/>
      <c r="U22" s="694"/>
      <c r="V22" s="373"/>
      <c r="W22" s="488"/>
      <c r="X22" s="488"/>
      <c r="Y22" s="490"/>
      <c r="Z22" s="492"/>
      <c r="AA22" s="506"/>
      <c r="AB22" s="508"/>
      <c r="AC22" s="484"/>
      <c r="AD22" s="484"/>
    </row>
    <row r="23" spans="1:31" ht="152.25" customHeight="1" x14ac:dyDescent="0.25">
      <c r="A23" s="5">
        <v>116</v>
      </c>
      <c r="B23" s="15" t="s">
        <v>566</v>
      </c>
      <c r="C23" s="2"/>
      <c r="D23" s="2"/>
      <c r="E23" s="15" t="s">
        <v>521</v>
      </c>
      <c r="F23" s="43" t="s">
        <v>1254</v>
      </c>
      <c r="G23" s="55" t="s">
        <v>401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48" t="s">
        <v>314</v>
      </c>
      <c r="T23" s="8" t="s">
        <v>282</v>
      </c>
      <c r="U23" s="111">
        <v>100000</v>
      </c>
      <c r="V23" s="218"/>
      <c r="W23" s="193"/>
      <c r="X23" s="193"/>
      <c r="Y23" s="205">
        <v>100000</v>
      </c>
      <c r="Z23" s="196"/>
      <c r="AA23" s="475"/>
      <c r="AB23" s="451"/>
      <c r="AC23" s="306"/>
      <c r="AD23" s="306"/>
      <c r="AE23" s="1" t="s">
        <v>502</v>
      </c>
    </row>
    <row r="24" spans="1:31" ht="108" x14ac:dyDescent="0.25">
      <c r="A24" s="42">
        <v>117</v>
      </c>
      <c r="B24" s="41" t="s">
        <v>1409</v>
      </c>
      <c r="C24" s="4" t="s">
        <v>979</v>
      </c>
      <c r="D24" s="41" t="s">
        <v>980</v>
      </c>
      <c r="E24" s="41"/>
      <c r="F24" s="521" t="s">
        <v>1367</v>
      </c>
      <c r="G24" s="48"/>
      <c r="H24" s="48"/>
      <c r="I24" s="48"/>
      <c r="J24" s="48" t="s">
        <v>401</v>
      </c>
      <c r="K24" s="48" t="s">
        <v>401</v>
      </c>
      <c r="L24" s="48" t="s">
        <v>401</v>
      </c>
      <c r="M24" s="48" t="s">
        <v>401</v>
      </c>
      <c r="N24" s="5"/>
      <c r="O24" s="5"/>
      <c r="P24" s="48"/>
      <c r="Q24" s="48"/>
      <c r="R24" s="48"/>
      <c r="S24" s="48" t="s">
        <v>1001</v>
      </c>
      <c r="T24" s="1" t="s">
        <v>288</v>
      </c>
      <c r="U24" s="209">
        <v>30000</v>
      </c>
      <c r="V24" s="204"/>
      <c r="W24" s="193"/>
      <c r="X24" s="193"/>
      <c r="Y24" s="205"/>
      <c r="Z24" s="196"/>
      <c r="AA24" s="451">
        <v>30000</v>
      </c>
      <c r="AB24" s="451"/>
      <c r="AC24" s="306"/>
      <c r="AD24" s="306"/>
    </row>
    <row r="25" spans="1:31" ht="108" x14ac:dyDescent="0.25">
      <c r="A25" s="42">
        <v>118</v>
      </c>
      <c r="B25" s="41" t="s">
        <v>1410</v>
      </c>
      <c r="C25" s="4" t="s">
        <v>979</v>
      </c>
      <c r="D25" s="41" t="s">
        <v>999</v>
      </c>
      <c r="E25" s="41"/>
      <c r="F25" s="521" t="s">
        <v>1367</v>
      </c>
      <c r="G25" s="48"/>
      <c r="H25" s="48"/>
      <c r="I25" s="48"/>
      <c r="J25" s="48" t="s">
        <v>401</v>
      </c>
      <c r="K25" s="48" t="s">
        <v>401</v>
      </c>
      <c r="L25" s="48" t="s">
        <v>401</v>
      </c>
      <c r="M25" s="48" t="s">
        <v>401</v>
      </c>
      <c r="N25" s="5"/>
      <c r="O25" s="5"/>
      <c r="P25" s="48"/>
      <c r="Q25" s="48"/>
      <c r="R25" s="48"/>
      <c r="S25" s="48" t="s">
        <v>1001</v>
      </c>
      <c r="T25" s="1" t="s">
        <v>288</v>
      </c>
      <c r="U25" s="209">
        <v>30000</v>
      </c>
      <c r="V25" s="204"/>
      <c r="W25" s="193"/>
      <c r="X25" s="193"/>
      <c r="Y25" s="205"/>
      <c r="Z25" s="196"/>
      <c r="AA25" s="451">
        <v>30000</v>
      </c>
      <c r="AB25" s="451"/>
      <c r="AC25" s="306"/>
      <c r="AD25" s="306"/>
    </row>
    <row r="26" spans="1:31" ht="126" x14ac:dyDescent="0.25">
      <c r="A26" s="48">
        <v>119</v>
      </c>
      <c r="B26" s="47" t="s">
        <v>976</v>
      </c>
      <c r="C26" s="4" t="s">
        <v>1012</v>
      </c>
      <c r="D26" s="47" t="s">
        <v>977</v>
      </c>
      <c r="E26" s="47"/>
      <c r="F26" s="521" t="s">
        <v>1375</v>
      </c>
      <c r="G26" s="48"/>
      <c r="H26" s="48"/>
      <c r="I26" s="48"/>
      <c r="J26" s="5"/>
      <c r="K26" s="5"/>
      <c r="L26" s="5"/>
      <c r="M26" s="5"/>
      <c r="N26" s="5"/>
      <c r="O26" s="5"/>
      <c r="P26" s="48"/>
      <c r="Q26" s="48"/>
      <c r="R26" s="48"/>
      <c r="S26" s="48" t="s">
        <v>798</v>
      </c>
      <c r="T26" s="1" t="s">
        <v>288</v>
      </c>
      <c r="U26" s="209">
        <v>131520</v>
      </c>
      <c r="V26" s="204"/>
      <c r="W26" s="193"/>
      <c r="X26" s="193"/>
      <c r="Y26" s="205"/>
      <c r="Z26" s="196"/>
      <c r="AA26" s="451">
        <v>131520</v>
      </c>
      <c r="AB26" s="451"/>
      <c r="AC26" s="306"/>
      <c r="AD26" s="306"/>
    </row>
    <row r="27" spans="1:31" ht="234" x14ac:dyDescent="0.25">
      <c r="A27" s="48">
        <v>120</v>
      </c>
      <c r="B27" s="47" t="s">
        <v>986</v>
      </c>
      <c r="C27" s="4" t="s">
        <v>1008</v>
      </c>
      <c r="D27" s="47" t="s">
        <v>987</v>
      </c>
      <c r="E27" s="47"/>
      <c r="F27" s="521" t="s">
        <v>1371</v>
      </c>
      <c r="G27" s="48"/>
      <c r="H27" s="48"/>
      <c r="I27" s="48"/>
      <c r="J27" s="48" t="s">
        <v>401</v>
      </c>
      <c r="K27" s="48" t="s">
        <v>401</v>
      </c>
      <c r="L27" s="48" t="s">
        <v>401</v>
      </c>
      <c r="M27" s="48" t="s">
        <v>401</v>
      </c>
      <c r="N27" s="48" t="s">
        <v>401</v>
      </c>
      <c r="O27" s="48" t="s">
        <v>401</v>
      </c>
      <c r="P27" s="48" t="s">
        <v>401</v>
      </c>
      <c r="Q27" s="48" t="s">
        <v>401</v>
      </c>
      <c r="R27" s="48" t="s">
        <v>401</v>
      </c>
      <c r="S27" s="48" t="s">
        <v>897</v>
      </c>
      <c r="T27" s="1" t="s">
        <v>288</v>
      </c>
      <c r="U27" s="209">
        <v>111531</v>
      </c>
      <c r="V27" s="204"/>
      <c r="W27" s="193"/>
      <c r="X27" s="193"/>
      <c r="Y27" s="205"/>
      <c r="Z27" s="196"/>
      <c r="AA27" s="451">
        <v>111531</v>
      </c>
      <c r="AB27" s="451"/>
      <c r="AC27" s="306"/>
      <c r="AD27" s="306"/>
    </row>
    <row r="28" spans="1:31" ht="144" x14ac:dyDescent="0.25">
      <c r="A28" s="48">
        <v>121</v>
      </c>
      <c r="B28" s="47" t="s">
        <v>990</v>
      </c>
      <c r="C28" s="4" t="s">
        <v>991</v>
      </c>
      <c r="D28" s="47" t="s">
        <v>992</v>
      </c>
      <c r="E28" s="47"/>
      <c r="F28" s="521" t="s">
        <v>1369</v>
      </c>
      <c r="G28" s="48"/>
      <c r="H28" s="48"/>
      <c r="I28" s="48"/>
      <c r="J28" s="48" t="s">
        <v>401</v>
      </c>
      <c r="K28" s="5"/>
      <c r="L28" s="5"/>
      <c r="M28" s="5"/>
      <c r="N28" s="5"/>
      <c r="O28" s="5"/>
      <c r="P28" s="48"/>
      <c r="Q28" s="48"/>
      <c r="R28" s="48"/>
      <c r="S28" s="48" t="s">
        <v>1003</v>
      </c>
      <c r="T28" s="1" t="s">
        <v>288</v>
      </c>
      <c r="U28" s="209">
        <v>24000</v>
      </c>
      <c r="V28" s="204"/>
      <c r="W28" s="193"/>
      <c r="X28" s="193"/>
      <c r="Y28" s="205"/>
      <c r="Z28" s="196"/>
      <c r="AA28" s="451">
        <v>24000</v>
      </c>
      <c r="AB28" s="451"/>
      <c r="AC28" s="306"/>
      <c r="AD28" s="306"/>
    </row>
    <row r="29" spans="1:31" ht="90" x14ac:dyDescent="0.25">
      <c r="A29" s="48">
        <v>122</v>
      </c>
      <c r="B29" s="47" t="s">
        <v>993</v>
      </c>
      <c r="C29" s="4" t="s">
        <v>994</v>
      </c>
      <c r="D29" s="47" t="s">
        <v>995</v>
      </c>
      <c r="E29" s="47"/>
      <c r="F29" s="521" t="s">
        <v>1368</v>
      </c>
      <c r="G29" s="48"/>
      <c r="H29" s="48"/>
      <c r="I29" s="48"/>
      <c r="J29" s="5"/>
      <c r="K29" s="5"/>
      <c r="L29" s="5"/>
      <c r="M29" s="5"/>
      <c r="N29" s="48" t="s">
        <v>401</v>
      </c>
      <c r="O29" s="48" t="s">
        <v>401</v>
      </c>
      <c r="P29" s="48"/>
      <c r="Q29" s="48"/>
      <c r="R29" s="48"/>
      <c r="S29" s="48" t="s">
        <v>1004</v>
      </c>
      <c r="T29" s="1" t="s">
        <v>288</v>
      </c>
      <c r="U29" s="209">
        <v>32000</v>
      </c>
      <c r="V29" s="204"/>
      <c r="W29" s="193"/>
      <c r="X29" s="193"/>
      <c r="Y29" s="205"/>
      <c r="Z29" s="196"/>
      <c r="AA29" s="451">
        <v>32000</v>
      </c>
      <c r="AB29" s="451"/>
      <c r="AC29" s="306"/>
      <c r="AD29" s="306"/>
    </row>
    <row r="30" spans="1:31" ht="144" x14ac:dyDescent="0.25">
      <c r="A30" s="48">
        <v>123</v>
      </c>
      <c r="B30" s="47" t="s">
        <v>1053</v>
      </c>
      <c r="C30" s="4" t="s">
        <v>1066</v>
      </c>
      <c r="D30" s="47" t="s">
        <v>1054</v>
      </c>
      <c r="E30" s="47"/>
      <c r="F30" s="521" t="s">
        <v>1366</v>
      </c>
      <c r="G30" s="48"/>
      <c r="H30" s="48"/>
      <c r="I30" s="48"/>
      <c r="J30" s="48"/>
      <c r="K30" s="48"/>
      <c r="L30" s="48"/>
      <c r="M30" s="48" t="s">
        <v>401</v>
      </c>
      <c r="N30" s="5"/>
      <c r="O30" s="5"/>
      <c r="P30" s="48"/>
      <c r="Q30" s="48"/>
      <c r="R30" s="48"/>
      <c r="S30" s="48" t="s">
        <v>1061</v>
      </c>
      <c r="T30" s="1" t="s">
        <v>288</v>
      </c>
      <c r="U30" s="209">
        <v>22350</v>
      </c>
      <c r="V30" s="204"/>
      <c r="W30" s="193"/>
      <c r="X30" s="193"/>
      <c r="Y30" s="205"/>
      <c r="Z30" s="196"/>
      <c r="AA30" s="451">
        <v>22350</v>
      </c>
      <c r="AB30" s="451"/>
      <c r="AC30" s="306"/>
      <c r="AD30" s="306"/>
    </row>
    <row r="31" spans="1:31" x14ac:dyDescent="0.25">
      <c r="F31" s="518"/>
      <c r="U31" s="573">
        <f>SUM(U9:U30)</f>
        <v>1128401</v>
      </c>
      <c r="V31" s="400">
        <f t="shared" ref="V31:AD31" si="0">SUM(V9:V30)</f>
        <v>0</v>
      </c>
      <c r="W31" s="400">
        <f t="shared" si="0"/>
        <v>0</v>
      </c>
      <c r="X31" s="400">
        <f t="shared" si="0"/>
        <v>0</v>
      </c>
      <c r="Y31" s="401">
        <f t="shared" si="0"/>
        <v>100000</v>
      </c>
      <c r="Z31" s="401">
        <f t="shared" si="0"/>
        <v>647000</v>
      </c>
      <c r="AA31" s="453">
        <f t="shared" si="0"/>
        <v>381401</v>
      </c>
      <c r="AB31" s="453">
        <f t="shared" si="0"/>
        <v>0</v>
      </c>
      <c r="AC31" s="402">
        <f t="shared" si="0"/>
        <v>0</v>
      </c>
      <c r="AD31" s="402">
        <f t="shared" si="0"/>
        <v>0</v>
      </c>
    </row>
    <row r="32" spans="1:31" x14ac:dyDescent="0.25">
      <c r="F32" s="545"/>
      <c r="U32" s="442">
        <f>SUM(V31:AD31)</f>
        <v>1128401</v>
      </c>
    </row>
  </sheetData>
  <mergeCells count="42">
    <mergeCell ref="F6:F8"/>
    <mergeCell ref="S6:S8"/>
    <mergeCell ref="A6:A8"/>
    <mergeCell ref="B6:B8"/>
    <mergeCell ref="C6:C8"/>
    <mergeCell ref="D6:D8"/>
    <mergeCell ref="E6:E8"/>
    <mergeCell ref="G7:I7"/>
    <mergeCell ref="J7:L7"/>
    <mergeCell ref="M7:O7"/>
    <mergeCell ref="P7:R7"/>
    <mergeCell ref="G6:R6"/>
    <mergeCell ref="S14:S22"/>
    <mergeCell ref="A11:A13"/>
    <mergeCell ref="I12:I13"/>
    <mergeCell ref="K12:K13"/>
    <mergeCell ref="A14:A22"/>
    <mergeCell ref="E11:E13"/>
    <mergeCell ref="E14:E22"/>
    <mergeCell ref="F14:F22"/>
    <mergeCell ref="A1:S1"/>
    <mergeCell ref="A5:S5"/>
    <mergeCell ref="F2:S2"/>
    <mergeCell ref="F3:S3"/>
    <mergeCell ref="F4:S4"/>
    <mergeCell ref="A2:E2"/>
    <mergeCell ref="A3:E3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U14:U22"/>
    <mergeCell ref="U6:U8"/>
    <mergeCell ref="V6:X6"/>
    <mergeCell ref="Y6:Z6"/>
    <mergeCell ref="AA6:AB6"/>
  </mergeCells>
  <printOptions horizontalCentered="1"/>
  <pageMargins left="0" right="0" top="0.59055118110236227" bottom="0.19685039370078741" header="0.31496062992125984" footer="0.31496062992125984"/>
  <pageSetup paperSize="9" scale="80" orientation="landscape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FF66"/>
  </sheetPr>
  <dimension ref="A1:AD42"/>
  <sheetViews>
    <sheetView topLeftCell="A37" zoomScale="80" zoomScaleNormal="80" workbookViewId="0">
      <selection activeCell="A40" sqref="A40"/>
    </sheetView>
  </sheetViews>
  <sheetFormatPr defaultColWidth="8.8984375" defaultRowHeight="18" x14ac:dyDescent="0.25"/>
  <cols>
    <col min="1" max="1" width="5.3984375" style="11" customWidth="1"/>
    <col min="2" max="2" width="27.3984375" style="1" customWidth="1"/>
    <col min="3" max="3" width="27.69921875" style="1" customWidth="1"/>
    <col min="4" max="4" width="18.3984375" style="27" customWidth="1"/>
    <col min="5" max="5" width="21.59765625" style="1" customWidth="1"/>
    <col min="6" max="6" width="11.699218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5.69921875" style="1" customWidth="1"/>
    <col min="20" max="20" width="8.8984375" style="1"/>
    <col min="21" max="21" width="11.69921875" style="200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624" t="s">
        <v>51</v>
      </c>
      <c r="B2" s="624"/>
      <c r="C2" s="624"/>
      <c r="D2" s="624"/>
      <c r="E2" s="624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.75" customHeight="1" x14ac:dyDescent="0.25">
      <c r="A3" s="667" t="s">
        <v>78</v>
      </c>
      <c r="B3" s="667"/>
      <c r="C3" s="667"/>
      <c r="D3" s="667"/>
      <c r="E3" s="667"/>
      <c r="F3" s="667" t="s">
        <v>27</v>
      </c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80"/>
      <c r="B4" s="80"/>
      <c r="C4" s="80"/>
      <c r="D4" s="81"/>
      <c r="E4" s="82"/>
      <c r="F4" s="667" t="s">
        <v>87</v>
      </c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627" t="s">
        <v>0</v>
      </c>
      <c r="B6" s="627" t="s">
        <v>1</v>
      </c>
      <c r="C6" s="661" t="s">
        <v>22</v>
      </c>
      <c r="D6" s="664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62"/>
      <c r="D7" s="665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63"/>
      <c r="D8" s="666"/>
      <c r="E8" s="629"/>
      <c r="F8" s="632"/>
      <c r="G8" s="55" t="s">
        <v>10</v>
      </c>
      <c r="H8" s="55" t="s">
        <v>11</v>
      </c>
      <c r="I8" s="55" t="s">
        <v>12</v>
      </c>
      <c r="J8" s="55" t="s">
        <v>13</v>
      </c>
      <c r="K8" s="55" t="s">
        <v>14</v>
      </c>
      <c r="L8" s="55" t="s">
        <v>15</v>
      </c>
      <c r="M8" s="55" t="s">
        <v>16</v>
      </c>
      <c r="N8" s="55" t="s">
        <v>17</v>
      </c>
      <c r="O8" s="55" t="s">
        <v>18</v>
      </c>
      <c r="P8" s="55" t="s">
        <v>19</v>
      </c>
      <c r="Q8" s="55" t="s">
        <v>20</v>
      </c>
      <c r="R8" s="55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72" x14ac:dyDescent="0.25">
      <c r="A9" s="58">
        <v>124</v>
      </c>
      <c r="B9" s="69" t="s">
        <v>299</v>
      </c>
      <c r="C9" s="103"/>
      <c r="D9" s="104"/>
      <c r="E9" s="15" t="s">
        <v>300</v>
      </c>
      <c r="F9" s="557" t="s">
        <v>288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8" t="s">
        <v>298</v>
      </c>
      <c r="T9" s="1" t="s">
        <v>301</v>
      </c>
      <c r="U9" s="496" t="s">
        <v>288</v>
      </c>
      <c r="V9" s="218"/>
      <c r="W9" s="193"/>
      <c r="X9" s="193"/>
      <c r="Y9" s="205"/>
      <c r="Z9" s="196"/>
      <c r="AA9" s="475"/>
      <c r="AB9" s="451" t="s">
        <v>288</v>
      </c>
      <c r="AC9" s="306"/>
      <c r="AD9" s="306"/>
    </row>
    <row r="10" spans="1:30" ht="54" x14ac:dyDescent="0.25">
      <c r="A10" s="48">
        <v>125</v>
      </c>
      <c r="B10" s="47" t="s">
        <v>567</v>
      </c>
      <c r="C10" s="47"/>
      <c r="D10" s="28"/>
      <c r="E10" s="47" t="s">
        <v>904</v>
      </c>
      <c r="F10" s="529" t="s">
        <v>1272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8" t="s">
        <v>298</v>
      </c>
      <c r="T10" s="12">
        <v>516545</v>
      </c>
      <c r="U10" s="105">
        <v>120000</v>
      </c>
      <c r="V10" s="218"/>
      <c r="W10" s="193"/>
      <c r="X10" s="193"/>
      <c r="Y10" s="205"/>
      <c r="Z10" s="196">
        <v>120000</v>
      </c>
      <c r="AA10" s="475"/>
      <c r="AB10" s="451"/>
      <c r="AC10" s="306"/>
      <c r="AD10" s="306"/>
    </row>
    <row r="11" spans="1:30" ht="54" x14ac:dyDescent="0.25">
      <c r="A11" s="48">
        <v>126</v>
      </c>
      <c r="B11" s="47" t="s">
        <v>522</v>
      </c>
      <c r="C11" s="47"/>
      <c r="D11" s="28"/>
      <c r="E11" s="47" t="s">
        <v>905</v>
      </c>
      <c r="F11" s="528" t="s">
        <v>216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8" t="s">
        <v>298</v>
      </c>
      <c r="T11" s="1" t="s">
        <v>302</v>
      </c>
      <c r="U11" s="209" t="s">
        <v>216</v>
      </c>
      <c r="V11" s="218"/>
      <c r="W11" s="193"/>
      <c r="X11" s="193"/>
      <c r="Y11" s="368" t="s">
        <v>216</v>
      </c>
      <c r="Z11" s="196"/>
      <c r="AA11" s="473"/>
      <c r="AB11" s="451"/>
      <c r="AC11" s="306"/>
      <c r="AD11" s="306"/>
    </row>
    <row r="12" spans="1:30" ht="126" x14ac:dyDescent="0.25">
      <c r="A12" s="5">
        <v>127</v>
      </c>
      <c r="B12" s="15" t="s">
        <v>568</v>
      </c>
      <c r="C12" s="2"/>
      <c r="D12" s="84"/>
      <c r="E12" s="15" t="s">
        <v>485</v>
      </c>
      <c r="F12" s="13" t="s">
        <v>303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 t="s">
        <v>291</v>
      </c>
      <c r="U12" s="111" t="s">
        <v>303</v>
      </c>
      <c r="V12" s="218"/>
      <c r="W12" s="193"/>
      <c r="X12" s="193"/>
      <c r="Y12" s="205"/>
      <c r="Z12" s="196"/>
      <c r="AA12" s="475"/>
      <c r="AB12" s="451" t="s">
        <v>288</v>
      </c>
      <c r="AC12" s="306"/>
      <c r="AD12" s="306"/>
    </row>
    <row r="13" spans="1:30" ht="324" x14ac:dyDescent="0.25">
      <c r="A13" s="5">
        <v>128</v>
      </c>
      <c r="B13" s="15" t="s">
        <v>837</v>
      </c>
      <c r="C13" s="15" t="s">
        <v>838</v>
      </c>
      <c r="D13" s="108" t="s">
        <v>839</v>
      </c>
      <c r="E13" s="15"/>
      <c r="F13" s="43" t="s">
        <v>1306</v>
      </c>
      <c r="G13" s="15"/>
      <c r="H13" s="15"/>
      <c r="I13" s="55" t="s">
        <v>401</v>
      </c>
      <c r="J13" s="55" t="s">
        <v>401</v>
      </c>
      <c r="K13" s="55" t="s">
        <v>401</v>
      </c>
      <c r="L13" s="55" t="s">
        <v>401</v>
      </c>
      <c r="M13" s="55" t="s">
        <v>401</v>
      </c>
      <c r="N13" s="55" t="s">
        <v>401</v>
      </c>
      <c r="O13" s="55" t="s">
        <v>401</v>
      </c>
      <c r="P13" s="55" t="s">
        <v>401</v>
      </c>
      <c r="Q13" s="55" t="s">
        <v>401</v>
      </c>
      <c r="R13" s="55" t="s">
        <v>401</v>
      </c>
      <c r="S13" s="48" t="s">
        <v>918</v>
      </c>
      <c r="T13" s="1" t="s">
        <v>288</v>
      </c>
      <c r="U13" s="111">
        <v>32600</v>
      </c>
      <c r="V13" s="218"/>
      <c r="W13" s="193"/>
      <c r="X13" s="193"/>
      <c r="Y13" s="205"/>
      <c r="Z13" s="196"/>
      <c r="AA13" s="475">
        <v>32600</v>
      </c>
      <c r="AB13" s="451"/>
      <c r="AC13" s="306"/>
      <c r="AD13" s="306"/>
    </row>
    <row r="14" spans="1:30" ht="144" x14ac:dyDescent="0.25">
      <c r="A14" s="5">
        <v>129</v>
      </c>
      <c r="B14" s="15" t="s">
        <v>840</v>
      </c>
      <c r="C14" s="15" t="s">
        <v>841</v>
      </c>
      <c r="D14" s="108" t="s">
        <v>842</v>
      </c>
      <c r="E14" s="15"/>
      <c r="F14" s="43" t="s">
        <v>1307</v>
      </c>
      <c r="G14" s="15"/>
      <c r="H14" s="15"/>
      <c r="I14" s="55" t="s">
        <v>401</v>
      </c>
      <c r="J14" s="55" t="s">
        <v>401</v>
      </c>
      <c r="K14" s="55" t="s">
        <v>401</v>
      </c>
      <c r="L14" s="55" t="s">
        <v>401</v>
      </c>
      <c r="M14" s="55" t="s">
        <v>401</v>
      </c>
      <c r="N14" s="55" t="s">
        <v>401</v>
      </c>
      <c r="O14" s="55" t="s">
        <v>401</v>
      </c>
      <c r="P14" s="55" t="s">
        <v>401</v>
      </c>
      <c r="Q14" s="55" t="s">
        <v>401</v>
      </c>
      <c r="R14" s="55" t="s">
        <v>401</v>
      </c>
      <c r="S14" s="48" t="s">
        <v>918</v>
      </c>
      <c r="T14" s="1" t="s">
        <v>288</v>
      </c>
      <c r="U14" s="111">
        <v>9300</v>
      </c>
      <c r="V14" s="218"/>
      <c r="W14" s="193"/>
      <c r="X14" s="193"/>
      <c r="Y14" s="205"/>
      <c r="Z14" s="196"/>
      <c r="AA14" s="475">
        <v>9300</v>
      </c>
      <c r="AB14" s="451"/>
      <c r="AC14" s="306"/>
      <c r="AD14" s="306"/>
    </row>
    <row r="15" spans="1:30" ht="54" x14ac:dyDescent="0.25">
      <c r="A15" s="5">
        <v>130</v>
      </c>
      <c r="B15" s="15" t="s">
        <v>843</v>
      </c>
      <c r="C15" s="15" t="s">
        <v>844</v>
      </c>
      <c r="D15" s="108" t="s">
        <v>845</v>
      </c>
      <c r="E15" s="15"/>
      <c r="F15" s="43" t="s">
        <v>1308</v>
      </c>
      <c r="G15" s="15"/>
      <c r="H15" s="15"/>
      <c r="I15" s="15"/>
      <c r="J15" s="55" t="s">
        <v>401</v>
      </c>
      <c r="K15" s="15"/>
      <c r="L15" s="15"/>
      <c r="M15" s="15"/>
      <c r="N15" s="15"/>
      <c r="O15" s="15"/>
      <c r="P15" s="15"/>
      <c r="Q15" s="15"/>
      <c r="R15" s="15"/>
      <c r="S15" s="48" t="s">
        <v>892</v>
      </c>
      <c r="T15" s="1" t="s">
        <v>288</v>
      </c>
      <c r="U15" s="111">
        <v>13750</v>
      </c>
      <c r="V15" s="218"/>
      <c r="W15" s="193"/>
      <c r="X15" s="193"/>
      <c r="Y15" s="205"/>
      <c r="Z15" s="196"/>
      <c r="AA15" s="475">
        <v>13750</v>
      </c>
      <c r="AB15" s="451"/>
      <c r="AC15" s="306"/>
      <c r="AD15" s="306"/>
    </row>
    <row r="16" spans="1:30" ht="54" x14ac:dyDescent="0.25">
      <c r="A16" s="5">
        <v>131</v>
      </c>
      <c r="B16" s="15" t="s">
        <v>846</v>
      </c>
      <c r="C16" s="15" t="s">
        <v>847</v>
      </c>
      <c r="D16" s="108" t="s">
        <v>848</v>
      </c>
      <c r="E16" s="15"/>
      <c r="F16" s="43" t="s">
        <v>1309</v>
      </c>
      <c r="G16" s="15"/>
      <c r="H16" s="15"/>
      <c r="I16" s="15"/>
      <c r="J16" s="15"/>
      <c r="K16" s="15"/>
      <c r="L16" s="15"/>
      <c r="M16" s="15"/>
      <c r="N16" s="55" t="s">
        <v>401</v>
      </c>
      <c r="O16" s="15"/>
      <c r="P16" s="15"/>
      <c r="Q16" s="15"/>
      <c r="R16" s="15"/>
      <c r="S16" s="48" t="s">
        <v>892</v>
      </c>
      <c r="T16" s="1" t="s">
        <v>288</v>
      </c>
      <c r="U16" s="111">
        <v>21200</v>
      </c>
      <c r="V16" s="218"/>
      <c r="W16" s="193"/>
      <c r="X16" s="193"/>
      <c r="Y16" s="205"/>
      <c r="Z16" s="196"/>
      <c r="AA16" s="475">
        <v>21200</v>
      </c>
      <c r="AB16" s="451"/>
      <c r="AC16" s="306"/>
      <c r="AD16" s="306"/>
    </row>
    <row r="17" spans="1:30" ht="108" x14ac:dyDescent="0.25">
      <c r="A17" s="5">
        <v>132</v>
      </c>
      <c r="B17" s="15" t="s">
        <v>849</v>
      </c>
      <c r="C17" s="15" t="s">
        <v>850</v>
      </c>
      <c r="D17" s="108" t="s">
        <v>920</v>
      </c>
      <c r="E17" s="15"/>
      <c r="F17" s="43" t="s">
        <v>1310</v>
      </c>
      <c r="G17" s="15"/>
      <c r="H17" s="55" t="s">
        <v>401</v>
      </c>
      <c r="I17" s="55" t="s">
        <v>401</v>
      </c>
      <c r="J17" s="55" t="s">
        <v>401</v>
      </c>
      <c r="K17" s="55" t="s">
        <v>401</v>
      </c>
      <c r="L17" s="55" t="s">
        <v>401</v>
      </c>
      <c r="M17" s="55" t="s">
        <v>401</v>
      </c>
      <c r="N17" s="55" t="s">
        <v>401</v>
      </c>
      <c r="O17" s="55" t="s">
        <v>401</v>
      </c>
      <c r="P17" s="55" t="s">
        <v>401</v>
      </c>
      <c r="Q17" s="55" t="s">
        <v>401</v>
      </c>
      <c r="R17" s="15"/>
      <c r="S17" s="48" t="s">
        <v>893</v>
      </c>
      <c r="T17" s="1" t="s">
        <v>288</v>
      </c>
      <c r="U17" s="111">
        <v>57900</v>
      </c>
      <c r="V17" s="218"/>
      <c r="W17" s="193"/>
      <c r="X17" s="193"/>
      <c r="Y17" s="205"/>
      <c r="Z17" s="196"/>
      <c r="AA17" s="475">
        <v>57900</v>
      </c>
      <c r="AB17" s="451"/>
      <c r="AC17" s="306"/>
      <c r="AD17" s="306"/>
    </row>
    <row r="18" spans="1:30" ht="36" x14ac:dyDescent="0.25">
      <c r="A18" s="5">
        <v>133</v>
      </c>
      <c r="B18" s="15" t="s">
        <v>851</v>
      </c>
      <c r="C18" s="15" t="s">
        <v>852</v>
      </c>
      <c r="D18" s="108" t="s">
        <v>921</v>
      </c>
      <c r="E18" s="15"/>
      <c r="F18" s="43" t="s">
        <v>1311</v>
      </c>
      <c r="G18" s="15"/>
      <c r="H18" s="15"/>
      <c r="I18" s="55" t="s">
        <v>401</v>
      </c>
      <c r="J18" s="55" t="s">
        <v>401</v>
      </c>
      <c r="K18" s="15"/>
      <c r="L18" s="15"/>
      <c r="M18" s="15"/>
      <c r="N18" s="15"/>
      <c r="O18" s="15"/>
      <c r="P18" s="15"/>
      <c r="Q18" s="15"/>
      <c r="R18" s="15"/>
      <c r="S18" s="48" t="s">
        <v>894</v>
      </c>
      <c r="T18" s="1" t="s">
        <v>903</v>
      </c>
      <c r="U18" s="111">
        <v>20000</v>
      </c>
      <c r="V18" s="218"/>
      <c r="W18" s="193"/>
      <c r="X18" s="193"/>
      <c r="Y18" s="205"/>
      <c r="Z18" s="196"/>
      <c r="AA18" s="475">
        <v>20000</v>
      </c>
      <c r="AB18" s="451"/>
      <c r="AC18" s="306"/>
      <c r="AD18" s="306"/>
    </row>
    <row r="19" spans="1:30" ht="54" x14ac:dyDescent="0.25">
      <c r="A19" s="5">
        <v>134</v>
      </c>
      <c r="B19" s="15" t="s">
        <v>853</v>
      </c>
      <c r="C19" s="15" t="s">
        <v>854</v>
      </c>
      <c r="D19" s="108" t="s">
        <v>855</v>
      </c>
      <c r="E19" s="15"/>
      <c r="F19" s="43" t="s">
        <v>1312</v>
      </c>
      <c r="G19" s="15"/>
      <c r="H19" s="15"/>
      <c r="I19" s="15"/>
      <c r="J19" s="15"/>
      <c r="K19" s="15"/>
      <c r="L19" s="55" t="s">
        <v>401</v>
      </c>
      <c r="M19" s="55" t="s">
        <v>401</v>
      </c>
      <c r="N19" s="15"/>
      <c r="O19" s="15"/>
      <c r="P19" s="15"/>
      <c r="Q19" s="15"/>
      <c r="R19" s="15"/>
      <c r="S19" s="48" t="s">
        <v>894</v>
      </c>
      <c r="T19" s="1" t="s">
        <v>288</v>
      </c>
      <c r="U19" s="111">
        <v>4500</v>
      </c>
      <c r="V19" s="218"/>
      <c r="W19" s="193"/>
      <c r="X19" s="193"/>
      <c r="Y19" s="205"/>
      <c r="Z19" s="196"/>
      <c r="AA19" s="475">
        <v>4500</v>
      </c>
      <c r="AB19" s="451"/>
      <c r="AC19" s="306"/>
      <c r="AD19" s="306"/>
    </row>
    <row r="20" spans="1:30" ht="306" x14ac:dyDescent="0.25">
      <c r="A20" s="5">
        <v>135</v>
      </c>
      <c r="B20" s="15" t="s">
        <v>856</v>
      </c>
      <c r="C20" s="15" t="s">
        <v>857</v>
      </c>
      <c r="D20" s="108" t="s">
        <v>858</v>
      </c>
      <c r="E20" s="15"/>
      <c r="F20" s="43" t="s">
        <v>1313</v>
      </c>
      <c r="G20" s="15"/>
      <c r="H20" s="15"/>
      <c r="I20" s="15"/>
      <c r="J20" s="55" t="s">
        <v>401</v>
      </c>
      <c r="K20" s="55" t="s">
        <v>401</v>
      </c>
      <c r="L20" s="55" t="s">
        <v>401</v>
      </c>
      <c r="M20" s="55" t="s">
        <v>401</v>
      </c>
      <c r="N20" s="55" t="s">
        <v>401</v>
      </c>
      <c r="O20" s="55" t="s">
        <v>401</v>
      </c>
      <c r="P20" s="55" t="s">
        <v>401</v>
      </c>
      <c r="Q20" s="55" t="s">
        <v>401</v>
      </c>
      <c r="R20" s="55" t="s">
        <v>401</v>
      </c>
      <c r="S20" s="48" t="s">
        <v>895</v>
      </c>
      <c r="T20" s="1" t="s">
        <v>288</v>
      </c>
      <c r="U20" s="111">
        <v>66375</v>
      </c>
      <c r="V20" s="218"/>
      <c r="W20" s="193"/>
      <c r="X20" s="193"/>
      <c r="Y20" s="205"/>
      <c r="Z20" s="196"/>
      <c r="AA20" s="475">
        <v>66375</v>
      </c>
      <c r="AB20" s="451"/>
      <c r="AC20" s="306"/>
      <c r="AD20" s="306"/>
    </row>
    <row r="21" spans="1:30" ht="234" x14ac:dyDescent="0.25">
      <c r="A21" s="5">
        <v>136</v>
      </c>
      <c r="B21" s="15" t="s">
        <v>859</v>
      </c>
      <c r="C21" s="15" t="s">
        <v>860</v>
      </c>
      <c r="D21" s="108" t="s">
        <v>861</v>
      </c>
      <c r="E21" s="15"/>
      <c r="F21" s="43" t="s">
        <v>1314</v>
      </c>
      <c r="G21" s="15"/>
      <c r="H21" s="15"/>
      <c r="I21" s="15"/>
      <c r="J21" s="55" t="s">
        <v>401</v>
      </c>
      <c r="K21" s="55" t="s">
        <v>401</v>
      </c>
      <c r="L21" s="55" t="s">
        <v>401</v>
      </c>
      <c r="M21" s="55" t="s">
        <v>401</v>
      </c>
      <c r="N21" s="55" t="s">
        <v>401</v>
      </c>
      <c r="O21" s="55" t="s">
        <v>401</v>
      </c>
      <c r="P21" s="55" t="s">
        <v>401</v>
      </c>
      <c r="Q21" s="55" t="s">
        <v>401</v>
      </c>
      <c r="R21" s="55" t="s">
        <v>401</v>
      </c>
      <c r="S21" s="48" t="s">
        <v>895</v>
      </c>
      <c r="T21" s="1" t="s">
        <v>288</v>
      </c>
      <c r="U21" s="111">
        <v>16250</v>
      </c>
      <c r="V21" s="218"/>
      <c r="W21" s="193"/>
      <c r="X21" s="193"/>
      <c r="Y21" s="205"/>
      <c r="Z21" s="196"/>
      <c r="AA21" s="475">
        <v>16250</v>
      </c>
      <c r="AB21" s="451"/>
      <c r="AC21" s="306"/>
      <c r="AD21" s="306"/>
    </row>
    <row r="22" spans="1:30" ht="270" x14ac:dyDescent="0.25">
      <c r="A22" s="5">
        <v>137</v>
      </c>
      <c r="B22" s="15" t="s">
        <v>862</v>
      </c>
      <c r="C22" s="15" t="s">
        <v>909</v>
      </c>
      <c r="D22" s="108" t="s">
        <v>863</v>
      </c>
      <c r="E22" s="15"/>
      <c r="F22" s="43" t="s">
        <v>1315</v>
      </c>
      <c r="G22" s="15"/>
      <c r="H22" s="15"/>
      <c r="I22" s="15"/>
      <c r="J22" s="55" t="s">
        <v>401</v>
      </c>
      <c r="K22" s="55" t="s">
        <v>401</v>
      </c>
      <c r="L22" s="55" t="s">
        <v>401</v>
      </c>
      <c r="M22" s="55" t="s">
        <v>401</v>
      </c>
      <c r="N22" s="55" t="s">
        <v>401</v>
      </c>
      <c r="O22" s="55" t="s">
        <v>401</v>
      </c>
      <c r="P22" s="55" t="s">
        <v>401</v>
      </c>
      <c r="Q22" s="55" t="s">
        <v>401</v>
      </c>
      <c r="R22" s="55" t="s">
        <v>401</v>
      </c>
      <c r="S22" s="48" t="s">
        <v>895</v>
      </c>
      <c r="T22" s="1" t="s">
        <v>288</v>
      </c>
      <c r="U22" s="111">
        <v>6175</v>
      </c>
      <c r="V22" s="218"/>
      <c r="W22" s="193"/>
      <c r="X22" s="193"/>
      <c r="Y22" s="205"/>
      <c r="Z22" s="196"/>
      <c r="AA22" s="475">
        <v>6175</v>
      </c>
      <c r="AB22" s="451"/>
      <c r="AC22" s="306"/>
      <c r="AD22" s="306"/>
    </row>
    <row r="23" spans="1:30" ht="324" x14ac:dyDescent="0.25">
      <c r="A23" s="5">
        <v>138</v>
      </c>
      <c r="B23" s="15" t="s">
        <v>906</v>
      </c>
      <c r="C23" s="15" t="s">
        <v>864</v>
      </c>
      <c r="D23" s="108" t="s">
        <v>922</v>
      </c>
      <c r="E23" s="15"/>
      <c r="F23" s="43" t="s">
        <v>1316</v>
      </c>
      <c r="G23" s="15"/>
      <c r="H23" s="15"/>
      <c r="I23" s="15"/>
      <c r="J23" s="55" t="s">
        <v>401</v>
      </c>
      <c r="K23" s="55" t="s">
        <v>401</v>
      </c>
      <c r="L23" s="55" t="s">
        <v>401</v>
      </c>
      <c r="M23" s="55" t="s">
        <v>401</v>
      </c>
      <c r="N23" s="55" t="s">
        <v>401</v>
      </c>
      <c r="O23" s="55" t="s">
        <v>401</v>
      </c>
      <c r="P23" s="55" t="s">
        <v>401</v>
      </c>
      <c r="Q23" s="55" t="s">
        <v>401</v>
      </c>
      <c r="R23" s="55" t="s">
        <v>401</v>
      </c>
      <c r="S23" s="48" t="s">
        <v>896</v>
      </c>
      <c r="T23" s="1" t="s">
        <v>288</v>
      </c>
      <c r="U23" s="111">
        <v>40500</v>
      </c>
      <c r="V23" s="218"/>
      <c r="W23" s="193"/>
      <c r="X23" s="193"/>
      <c r="Y23" s="205"/>
      <c r="Z23" s="196"/>
      <c r="AA23" s="475">
        <v>40500</v>
      </c>
      <c r="AB23" s="451"/>
      <c r="AC23" s="306"/>
      <c r="AD23" s="306"/>
    </row>
    <row r="24" spans="1:30" ht="396" x14ac:dyDescent="0.25">
      <c r="A24" s="5">
        <v>139</v>
      </c>
      <c r="B24" s="15" t="s">
        <v>865</v>
      </c>
      <c r="C24" s="15" t="s">
        <v>910</v>
      </c>
      <c r="D24" s="108" t="s">
        <v>919</v>
      </c>
      <c r="E24" s="15"/>
      <c r="F24" s="43" t="s">
        <v>1317</v>
      </c>
      <c r="G24" s="15"/>
      <c r="H24" s="15"/>
      <c r="I24" s="15"/>
      <c r="J24" s="55" t="s">
        <v>401</v>
      </c>
      <c r="K24" s="15"/>
      <c r="L24" s="15"/>
      <c r="M24" s="15"/>
      <c r="N24" s="15"/>
      <c r="O24" s="15"/>
      <c r="P24" s="15"/>
      <c r="Q24" s="15"/>
      <c r="R24" s="15"/>
      <c r="S24" s="48" t="s">
        <v>896</v>
      </c>
      <c r="T24" s="1" t="s">
        <v>288</v>
      </c>
      <c r="U24" s="111">
        <v>12275</v>
      </c>
      <c r="V24" s="218"/>
      <c r="W24" s="193"/>
      <c r="X24" s="193"/>
      <c r="Y24" s="205"/>
      <c r="Z24" s="196"/>
      <c r="AA24" s="475">
        <v>12275</v>
      </c>
      <c r="AB24" s="451"/>
      <c r="AC24" s="306"/>
      <c r="AD24" s="306"/>
    </row>
    <row r="25" spans="1:30" ht="306" x14ac:dyDescent="0.25">
      <c r="A25" s="5">
        <v>140</v>
      </c>
      <c r="B25" s="15" t="s">
        <v>866</v>
      </c>
      <c r="C25" s="15" t="s">
        <v>911</v>
      </c>
      <c r="D25" s="108" t="s">
        <v>867</v>
      </c>
      <c r="E25" s="15"/>
      <c r="F25" s="43" t="s">
        <v>1318</v>
      </c>
      <c r="G25" s="15"/>
      <c r="H25" s="15"/>
      <c r="I25" s="15"/>
      <c r="J25" s="55" t="s">
        <v>401</v>
      </c>
      <c r="K25" s="15"/>
      <c r="L25" s="15"/>
      <c r="M25" s="15"/>
      <c r="N25" s="15"/>
      <c r="O25" s="15"/>
      <c r="P25" s="15"/>
      <c r="Q25" s="15"/>
      <c r="R25" s="15"/>
      <c r="S25" s="48" t="s">
        <v>896</v>
      </c>
      <c r="T25" s="1" t="s">
        <v>288</v>
      </c>
      <c r="U25" s="111">
        <v>2150</v>
      </c>
      <c r="V25" s="218"/>
      <c r="W25" s="193"/>
      <c r="X25" s="193"/>
      <c r="Y25" s="205"/>
      <c r="Z25" s="196"/>
      <c r="AA25" s="475">
        <v>2150</v>
      </c>
      <c r="AB25" s="451"/>
      <c r="AC25" s="306"/>
      <c r="AD25" s="306"/>
    </row>
    <row r="26" spans="1:30" ht="252" x14ac:dyDescent="0.25">
      <c r="A26" s="5">
        <v>141</v>
      </c>
      <c r="B26" s="15" t="s">
        <v>868</v>
      </c>
      <c r="C26" s="15" t="s">
        <v>869</v>
      </c>
      <c r="D26" s="108" t="s">
        <v>870</v>
      </c>
      <c r="E26" s="15"/>
      <c r="F26" s="43" t="s">
        <v>1319</v>
      </c>
      <c r="G26" s="15"/>
      <c r="H26" s="15"/>
      <c r="I26" s="15"/>
      <c r="J26" s="55" t="s">
        <v>401</v>
      </c>
      <c r="K26" s="55" t="s">
        <v>401</v>
      </c>
      <c r="L26" s="55" t="s">
        <v>401</v>
      </c>
      <c r="M26" s="55" t="s">
        <v>401</v>
      </c>
      <c r="N26" s="55" t="s">
        <v>401</v>
      </c>
      <c r="O26" s="55" t="s">
        <v>401</v>
      </c>
      <c r="P26" s="55" t="s">
        <v>401</v>
      </c>
      <c r="Q26" s="55" t="s">
        <v>401</v>
      </c>
      <c r="R26" s="55" t="s">
        <v>401</v>
      </c>
      <c r="S26" s="48" t="s">
        <v>895</v>
      </c>
      <c r="T26" s="1" t="s">
        <v>288</v>
      </c>
      <c r="U26" s="111">
        <v>31200</v>
      </c>
      <c r="V26" s="218"/>
      <c r="W26" s="193"/>
      <c r="X26" s="193"/>
      <c r="Y26" s="205"/>
      <c r="Z26" s="196"/>
      <c r="AA26" s="475">
        <v>31200</v>
      </c>
      <c r="AB26" s="451"/>
      <c r="AC26" s="306"/>
      <c r="AD26" s="306"/>
    </row>
    <row r="27" spans="1:30" ht="409.6" x14ac:dyDescent="0.25">
      <c r="A27" s="5">
        <v>142</v>
      </c>
      <c r="B27" s="15" t="s">
        <v>871</v>
      </c>
      <c r="C27" s="15" t="s">
        <v>912</v>
      </c>
      <c r="D27" s="108" t="s">
        <v>872</v>
      </c>
      <c r="E27" s="15"/>
      <c r="F27" s="43" t="s">
        <v>1320</v>
      </c>
      <c r="G27" s="15"/>
      <c r="H27" s="15"/>
      <c r="I27" s="15"/>
      <c r="J27" s="55" t="s">
        <v>401</v>
      </c>
      <c r="K27" s="55" t="s">
        <v>401</v>
      </c>
      <c r="L27" s="55" t="s">
        <v>401</v>
      </c>
      <c r="M27" s="55" t="s">
        <v>401</v>
      </c>
      <c r="N27" s="55" t="s">
        <v>401</v>
      </c>
      <c r="O27" s="55" t="s">
        <v>401</v>
      </c>
      <c r="P27" s="55" t="s">
        <v>401</v>
      </c>
      <c r="Q27" s="55" t="s">
        <v>401</v>
      </c>
      <c r="R27" s="55" t="s">
        <v>401</v>
      </c>
      <c r="S27" s="48" t="s">
        <v>897</v>
      </c>
      <c r="T27" s="1" t="s">
        <v>288</v>
      </c>
      <c r="U27" s="111">
        <v>25350</v>
      </c>
      <c r="V27" s="218"/>
      <c r="W27" s="193"/>
      <c r="X27" s="193"/>
      <c r="Y27" s="205"/>
      <c r="Z27" s="196"/>
      <c r="AA27" s="475">
        <v>25350</v>
      </c>
      <c r="AB27" s="451"/>
      <c r="AC27" s="306"/>
      <c r="AD27" s="306"/>
    </row>
    <row r="28" spans="1:30" ht="342" x14ac:dyDescent="0.25">
      <c r="A28" s="5">
        <v>143</v>
      </c>
      <c r="B28" s="15" t="s">
        <v>873</v>
      </c>
      <c r="C28" s="15" t="s">
        <v>908</v>
      </c>
      <c r="D28" s="108" t="s">
        <v>874</v>
      </c>
      <c r="E28" s="15"/>
      <c r="F28" s="43" t="s">
        <v>1321</v>
      </c>
      <c r="G28" s="15"/>
      <c r="H28" s="15"/>
      <c r="I28" s="15"/>
      <c r="J28" s="55" t="s">
        <v>401</v>
      </c>
      <c r="K28" s="55" t="s">
        <v>401</v>
      </c>
      <c r="L28" s="55" t="s">
        <v>401</v>
      </c>
      <c r="M28" s="55" t="s">
        <v>401</v>
      </c>
      <c r="N28" s="55" t="s">
        <v>401</v>
      </c>
      <c r="O28" s="55" t="s">
        <v>401</v>
      </c>
      <c r="P28" s="55" t="s">
        <v>401</v>
      </c>
      <c r="Q28" s="55" t="s">
        <v>401</v>
      </c>
      <c r="R28" s="55" t="s">
        <v>401</v>
      </c>
      <c r="S28" s="48" t="s">
        <v>897</v>
      </c>
      <c r="T28" s="1" t="s">
        <v>288</v>
      </c>
      <c r="U28" s="111">
        <v>8325</v>
      </c>
      <c r="V28" s="218"/>
      <c r="W28" s="193"/>
      <c r="X28" s="193"/>
      <c r="Y28" s="205"/>
      <c r="Z28" s="196"/>
      <c r="AA28" s="475">
        <v>8325</v>
      </c>
      <c r="AB28" s="451"/>
      <c r="AC28" s="306"/>
      <c r="AD28" s="306"/>
    </row>
    <row r="29" spans="1:30" ht="396" x14ac:dyDescent="0.25">
      <c r="A29" s="5">
        <v>144</v>
      </c>
      <c r="B29" s="15" t="s">
        <v>875</v>
      </c>
      <c r="C29" s="15" t="s">
        <v>907</v>
      </c>
      <c r="D29" s="108" t="s">
        <v>876</v>
      </c>
      <c r="E29" s="15"/>
      <c r="F29" s="43" t="s">
        <v>1322</v>
      </c>
      <c r="G29" s="15"/>
      <c r="H29" s="15"/>
      <c r="I29" s="15"/>
      <c r="J29" s="55" t="s">
        <v>401</v>
      </c>
      <c r="K29" s="15"/>
      <c r="L29" s="15"/>
      <c r="M29" s="15"/>
      <c r="N29" s="15"/>
      <c r="O29" s="15"/>
      <c r="P29" s="15"/>
      <c r="Q29" s="15"/>
      <c r="R29" s="15"/>
      <c r="S29" s="48" t="s">
        <v>896</v>
      </c>
      <c r="T29" s="1" t="s">
        <v>288</v>
      </c>
      <c r="U29" s="111">
        <v>7175</v>
      </c>
      <c r="V29" s="218"/>
      <c r="W29" s="193"/>
      <c r="X29" s="193"/>
      <c r="Y29" s="205"/>
      <c r="Z29" s="196"/>
      <c r="AA29" s="475">
        <v>7175</v>
      </c>
      <c r="AB29" s="451"/>
      <c r="AC29" s="306"/>
      <c r="AD29" s="306"/>
    </row>
    <row r="30" spans="1:30" ht="36" x14ac:dyDescent="0.25">
      <c r="A30" s="5">
        <v>145</v>
      </c>
      <c r="B30" s="15" t="s">
        <v>877</v>
      </c>
      <c r="C30" s="15"/>
      <c r="D30" s="108" t="s">
        <v>878</v>
      </c>
      <c r="E30" s="15"/>
      <c r="F30" s="43" t="s">
        <v>1323</v>
      </c>
      <c r="G30" s="15"/>
      <c r="H30" s="15"/>
      <c r="I30" s="15"/>
      <c r="J30" s="55" t="s">
        <v>401</v>
      </c>
      <c r="K30" s="15"/>
      <c r="L30" s="15"/>
      <c r="M30" s="15"/>
      <c r="N30" s="15"/>
      <c r="O30" s="15"/>
      <c r="P30" s="15"/>
      <c r="Q30" s="15"/>
      <c r="R30" s="15"/>
      <c r="S30" s="48" t="s">
        <v>898</v>
      </c>
      <c r="T30" s="1" t="s">
        <v>288</v>
      </c>
      <c r="U30" s="111">
        <v>9000</v>
      </c>
      <c r="V30" s="218"/>
      <c r="W30" s="193"/>
      <c r="X30" s="193"/>
      <c r="Y30" s="205"/>
      <c r="Z30" s="196"/>
      <c r="AA30" s="475">
        <v>9000</v>
      </c>
      <c r="AB30" s="451"/>
      <c r="AC30" s="306"/>
      <c r="AD30" s="306"/>
    </row>
    <row r="31" spans="1:30" ht="342" x14ac:dyDescent="0.25">
      <c r="A31" s="5">
        <v>146</v>
      </c>
      <c r="B31" s="15" t="s">
        <v>879</v>
      </c>
      <c r="C31" s="15" t="s">
        <v>913</v>
      </c>
      <c r="D31" s="108" t="s">
        <v>923</v>
      </c>
      <c r="E31" s="15"/>
      <c r="F31" s="43" t="s">
        <v>1324</v>
      </c>
      <c r="G31" s="15"/>
      <c r="H31" s="15"/>
      <c r="I31" s="55" t="s">
        <v>401</v>
      </c>
      <c r="J31" s="55" t="s">
        <v>401</v>
      </c>
      <c r="K31" s="55" t="s">
        <v>401</v>
      </c>
      <c r="L31" s="55" t="s">
        <v>401</v>
      </c>
      <c r="M31" s="15"/>
      <c r="N31" s="15"/>
      <c r="O31" s="15"/>
      <c r="P31" s="15"/>
      <c r="Q31" s="15"/>
      <c r="R31" s="15"/>
      <c r="S31" s="48" t="s">
        <v>899</v>
      </c>
      <c r="T31" s="1" t="s">
        <v>288</v>
      </c>
      <c r="U31" s="111">
        <v>37150</v>
      </c>
      <c r="V31" s="218"/>
      <c r="W31" s="193"/>
      <c r="X31" s="193"/>
      <c r="Y31" s="205"/>
      <c r="Z31" s="196"/>
      <c r="AA31" s="475">
        <v>37150</v>
      </c>
      <c r="AB31" s="451"/>
      <c r="AC31" s="306"/>
      <c r="AD31" s="306"/>
    </row>
    <row r="32" spans="1:30" ht="216" x14ac:dyDescent="0.25">
      <c r="A32" s="5">
        <v>147</v>
      </c>
      <c r="B32" s="15" t="s">
        <v>880</v>
      </c>
      <c r="C32" s="15" t="s">
        <v>881</v>
      </c>
      <c r="D32" s="108" t="s">
        <v>882</v>
      </c>
      <c r="E32" s="15"/>
      <c r="F32" s="43" t="s">
        <v>1325</v>
      </c>
      <c r="G32" s="15"/>
      <c r="H32" s="15"/>
      <c r="I32" s="15"/>
      <c r="J32" s="55" t="s">
        <v>401</v>
      </c>
      <c r="K32" s="55" t="s">
        <v>401</v>
      </c>
      <c r="L32" s="55" t="s">
        <v>401</v>
      </c>
      <c r="M32" s="55" t="s">
        <v>401</v>
      </c>
      <c r="N32" s="15"/>
      <c r="O32" s="15"/>
      <c r="P32" s="15"/>
      <c r="Q32" s="15"/>
      <c r="R32" s="15"/>
      <c r="S32" s="48" t="s">
        <v>899</v>
      </c>
      <c r="T32" s="1" t="s">
        <v>288</v>
      </c>
      <c r="U32" s="111">
        <v>32500</v>
      </c>
      <c r="V32" s="218"/>
      <c r="W32" s="193"/>
      <c r="X32" s="193"/>
      <c r="Y32" s="205"/>
      <c r="Z32" s="196"/>
      <c r="AA32" s="475">
        <v>32500</v>
      </c>
      <c r="AB32" s="451"/>
      <c r="AC32" s="306"/>
      <c r="AD32" s="306"/>
    </row>
    <row r="33" spans="1:30" ht="270" x14ac:dyDescent="0.25">
      <c r="A33" s="5">
        <v>148</v>
      </c>
      <c r="B33" s="15" t="s">
        <v>883</v>
      </c>
      <c r="C33" s="15" t="s">
        <v>884</v>
      </c>
      <c r="D33" s="108" t="s">
        <v>885</v>
      </c>
      <c r="E33" s="15"/>
      <c r="F33" s="43" t="s">
        <v>1326</v>
      </c>
      <c r="G33" s="15"/>
      <c r="H33" s="15"/>
      <c r="I33" s="55" t="s">
        <v>401</v>
      </c>
      <c r="J33" s="55" t="s">
        <v>401</v>
      </c>
      <c r="K33" s="55" t="s">
        <v>401</v>
      </c>
      <c r="L33" s="55" t="s">
        <v>401</v>
      </c>
      <c r="M33" s="55" t="s">
        <v>401</v>
      </c>
      <c r="N33" s="55" t="s">
        <v>401</v>
      </c>
      <c r="O33" s="55" t="s">
        <v>401</v>
      </c>
      <c r="P33" s="55" t="s">
        <v>401</v>
      </c>
      <c r="Q33" s="55" t="s">
        <v>401</v>
      </c>
      <c r="R33" s="55" t="s">
        <v>401</v>
      </c>
      <c r="S33" s="48" t="s">
        <v>900</v>
      </c>
      <c r="T33" s="1" t="s">
        <v>288</v>
      </c>
      <c r="U33" s="111">
        <v>8025</v>
      </c>
      <c r="V33" s="218"/>
      <c r="W33" s="193"/>
      <c r="X33" s="193"/>
      <c r="Y33" s="205"/>
      <c r="Z33" s="196"/>
      <c r="AA33" s="475">
        <v>8025</v>
      </c>
      <c r="AB33" s="451"/>
      <c r="AC33" s="306"/>
      <c r="AD33" s="306"/>
    </row>
    <row r="34" spans="1:30" ht="198" x14ac:dyDescent="0.25">
      <c r="A34" s="5">
        <v>149</v>
      </c>
      <c r="B34" s="15" t="s">
        <v>886</v>
      </c>
      <c r="C34" s="15" t="s">
        <v>887</v>
      </c>
      <c r="D34" s="108" t="s">
        <v>925</v>
      </c>
      <c r="E34" s="15"/>
      <c r="F34" s="542" t="s">
        <v>216</v>
      </c>
      <c r="G34" s="15"/>
      <c r="H34" s="15"/>
      <c r="I34" s="55" t="s">
        <v>401</v>
      </c>
      <c r="J34" s="55" t="s">
        <v>401</v>
      </c>
      <c r="K34" s="55" t="s">
        <v>401</v>
      </c>
      <c r="L34" s="55" t="s">
        <v>401</v>
      </c>
      <c r="M34" s="55" t="s">
        <v>401</v>
      </c>
      <c r="N34" s="55" t="s">
        <v>401</v>
      </c>
      <c r="O34" s="55" t="s">
        <v>401</v>
      </c>
      <c r="P34" s="55" t="s">
        <v>401</v>
      </c>
      <c r="Q34" s="55" t="s">
        <v>401</v>
      </c>
      <c r="R34" s="55" t="s">
        <v>401</v>
      </c>
      <c r="S34" s="48" t="s">
        <v>901</v>
      </c>
      <c r="T34" s="8" t="s">
        <v>216</v>
      </c>
      <c r="U34" s="201" t="s">
        <v>216</v>
      </c>
      <c r="V34" s="218"/>
      <c r="W34" s="193"/>
      <c r="X34" s="193"/>
      <c r="Y34" s="205"/>
      <c r="Z34" s="196"/>
      <c r="AA34" s="475"/>
      <c r="AB34" s="451"/>
      <c r="AC34" s="450"/>
      <c r="AD34" s="306"/>
    </row>
    <row r="35" spans="1:30" ht="409.6" x14ac:dyDescent="0.25">
      <c r="A35" s="5">
        <v>150</v>
      </c>
      <c r="B35" s="15" t="s">
        <v>888</v>
      </c>
      <c r="C35" s="15" t="s">
        <v>914</v>
      </c>
      <c r="D35" s="108" t="s">
        <v>889</v>
      </c>
      <c r="E35" s="15"/>
      <c r="F35" s="43" t="s">
        <v>1327</v>
      </c>
      <c r="G35" s="15"/>
      <c r="H35" s="15"/>
      <c r="I35" s="55" t="s">
        <v>401</v>
      </c>
      <c r="J35" s="55" t="s">
        <v>401</v>
      </c>
      <c r="K35" s="55" t="s">
        <v>401</v>
      </c>
      <c r="L35" s="55" t="s">
        <v>401</v>
      </c>
      <c r="M35" s="55" t="s">
        <v>401</v>
      </c>
      <c r="N35" s="55" t="s">
        <v>401</v>
      </c>
      <c r="O35" s="55" t="s">
        <v>401</v>
      </c>
      <c r="P35" s="55" t="s">
        <v>401</v>
      </c>
      <c r="Q35" s="55" t="s">
        <v>401</v>
      </c>
      <c r="R35" s="55" t="s">
        <v>401</v>
      </c>
      <c r="S35" s="48" t="s">
        <v>902</v>
      </c>
      <c r="T35" s="1" t="s">
        <v>288</v>
      </c>
      <c r="U35" s="111">
        <v>22725</v>
      </c>
      <c r="V35" s="218"/>
      <c r="W35" s="193"/>
      <c r="X35" s="193"/>
      <c r="Y35" s="205"/>
      <c r="Z35" s="196"/>
      <c r="AA35" s="475">
        <v>22725</v>
      </c>
      <c r="AB35" s="451"/>
      <c r="AC35" s="306"/>
      <c r="AD35" s="306"/>
    </row>
    <row r="36" spans="1:30" ht="396" x14ac:dyDescent="0.25">
      <c r="A36" s="5">
        <v>151</v>
      </c>
      <c r="B36" s="15" t="s">
        <v>890</v>
      </c>
      <c r="C36" s="15" t="s">
        <v>915</v>
      </c>
      <c r="D36" s="108" t="s">
        <v>916</v>
      </c>
      <c r="E36" s="15"/>
      <c r="F36" s="43" t="s">
        <v>1328</v>
      </c>
      <c r="G36" s="15"/>
      <c r="H36" s="15"/>
      <c r="I36" s="55" t="s">
        <v>401</v>
      </c>
      <c r="J36" s="55" t="s">
        <v>401</v>
      </c>
      <c r="K36" s="55" t="s">
        <v>401</v>
      </c>
      <c r="L36" s="55" t="s">
        <v>401</v>
      </c>
      <c r="M36" s="55" t="s">
        <v>401</v>
      </c>
      <c r="N36" s="55" t="s">
        <v>401</v>
      </c>
      <c r="O36" s="55" t="s">
        <v>401</v>
      </c>
      <c r="P36" s="55" t="s">
        <v>401</v>
      </c>
      <c r="Q36" s="55" t="s">
        <v>401</v>
      </c>
      <c r="R36" s="55" t="s">
        <v>401</v>
      </c>
      <c r="S36" s="48" t="s">
        <v>900</v>
      </c>
      <c r="T36" s="1" t="s">
        <v>288</v>
      </c>
      <c r="U36" s="111">
        <v>15225</v>
      </c>
      <c r="V36" s="218"/>
      <c r="W36" s="193"/>
      <c r="X36" s="193"/>
      <c r="Y36" s="205"/>
      <c r="Z36" s="196"/>
      <c r="AA36" s="475">
        <v>15225</v>
      </c>
      <c r="AB36" s="451"/>
      <c r="AC36" s="306"/>
      <c r="AD36" s="306"/>
    </row>
    <row r="37" spans="1:30" ht="36" x14ac:dyDescent="0.25">
      <c r="A37" s="5">
        <v>152</v>
      </c>
      <c r="B37" s="15" t="s">
        <v>891</v>
      </c>
      <c r="C37" s="15" t="s">
        <v>917</v>
      </c>
      <c r="D37" s="108" t="s">
        <v>924</v>
      </c>
      <c r="E37" s="15"/>
      <c r="F37" s="43" t="s">
        <v>1311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8" t="s">
        <v>894</v>
      </c>
      <c r="T37" s="1" t="s">
        <v>288</v>
      </c>
      <c r="U37" s="111">
        <v>20000</v>
      </c>
      <c r="V37" s="218"/>
      <c r="W37" s="193"/>
      <c r="X37" s="193"/>
      <c r="Y37" s="205"/>
      <c r="Z37" s="196"/>
      <c r="AA37" s="475">
        <v>20000</v>
      </c>
      <c r="AB37" s="451"/>
      <c r="AC37" s="306"/>
      <c r="AD37" s="306"/>
    </row>
    <row r="38" spans="1:30" ht="72" x14ac:dyDescent="0.25">
      <c r="A38" s="5">
        <v>153</v>
      </c>
      <c r="B38" s="15" t="s">
        <v>1040</v>
      </c>
      <c r="C38" s="15" t="s">
        <v>1041</v>
      </c>
      <c r="D38" s="108" t="s">
        <v>1048</v>
      </c>
      <c r="E38" s="15"/>
      <c r="F38" s="43" t="s">
        <v>1329</v>
      </c>
      <c r="G38" s="15"/>
      <c r="H38" s="55" t="s">
        <v>401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8" t="s">
        <v>1047</v>
      </c>
      <c r="T38" s="1" t="s">
        <v>288</v>
      </c>
      <c r="U38" s="111">
        <v>48300</v>
      </c>
      <c r="V38" s="218"/>
      <c r="W38" s="193"/>
      <c r="X38" s="193"/>
      <c r="Y38" s="205"/>
      <c r="Z38" s="196"/>
      <c r="AA38" s="475">
        <v>48300</v>
      </c>
      <c r="AB38" s="451"/>
      <c r="AC38" s="306"/>
      <c r="AD38" s="306"/>
    </row>
    <row r="39" spans="1:30" ht="54" x14ac:dyDescent="0.25">
      <c r="A39" s="5">
        <v>154</v>
      </c>
      <c r="B39" s="15" t="s">
        <v>877</v>
      </c>
      <c r="C39" s="15" t="s">
        <v>1042</v>
      </c>
      <c r="D39" s="108" t="s">
        <v>1043</v>
      </c>
      <c r="E39" s="15"/>
      <c r="F39" s="43" t="s">
        <v>1330</v>
      </c>
      <c r="G39" s="15"/>
      <c r="H39" s="15"/>
      <c r="I39" s="55" t="s">
        <v>401</v>
      </c>
      <c r="J39" s="15"/>
      <c r="K39" s="15"/>
      <c r="L39" s="15"/>
      <c r="M39" s="15"/>
      <c r="N39" s="15"/>
      <c r="O39" s="15"/>
      <c r="P39" s="15"/>
      <c r="Q39" s="15"/>
      <c r="R39" s="15"/>
      <c r="S39" s="48" t="s">
        <v>1047</v>
      </c>
      <c r="T39" s="1" t="s">
        <v>288</v>
      </c>
      <c r="U39" s="111">
        <v>13500</v>
      </c>
      <c r="V39" s="218"/>
      <c r="W39" s="193"/>
      <c r="X39" s="193"/>
      <c r="Y39" s="205"/>
      <c r="Z39" s="196"/>
      <c r="AA39" s="475">
        <v>13500</v>
      </c>
      <c r="AB39" s="451"/>
      <c r="AC39" s="306"/>
      <c r="AD39" s="306"/>
    </row>
    <row r="40" spans="1:30" ht="180" x14ac:dyDescent="0.25">
      <c r="A40" s="5">
        <v>155</v>
      </c>
      <c r="B40" s="15" t="s">
        <v>1044</v>
      </c>
      <c r="C40" s="15" t="s">
        <v>1045</v>
      </c>
      <c r="D40" s="108" t="s">
        <v>1046</v>
      </c>
      <c r="E40" s="15"/>
      <c r="F40" s="43" t="s">
        <v>1331</v>
      </c>
      <c r="G40" s="15"/>
      <c r="H40" s="15"/>
      <c r="I40" s="55" t="s">
        <v>401</v>
      </c>
      <c r="J40" s="15"/>
      <c r="K40" s="15"/>
      <c r="L40" s="15"/>
      <c r="M40" s="15"/>
      <c r="N40" s="15"/>
      <c r="O40" s="15"/>
      <c r="P40" s="15"/>
      <c r="Q40" s="15"/>
      <c r="R40" s="15"/>
      <c r="S40" s="48" t="s">
        <v>1047</v>
      </c>
      <c r="T40" s="1" t="s">
        <v>288</v>
      </c>
      <c r="U40" s="111">
        <v>30630</v>
      </c>
      <c r="V40" s="218"/>
      <c r="W40" s="193"/>
      <c r="X40" s="193"/>
      <c r="Y40" s="205"/>
      <c r="Z40" s="196"/>
      <c r="AA40" s="475">
        <v>30630</v>
      </c>
      <c r="AB40" s="451"/>
      <c r="AC40" s="306"/>
      <c r="AD40" s="306"/>
    </row>
    <row r="41" spans="1:30" x14ac:dyDescent="0.25">
      <c r="F41" s="518"/>
      <c r="U41" s="327">
        <f>SUM(U9:U40)</f>
        <v>732080</v>
      </c>
      <c r="V41" s="440">
        <f t="shared" ref="V41:AD41" si="0">SUM(V9:V40)</f>
        <v>0</v>
      </c>
      <c r="W41" s="440">
        <f t="shared" si="0"/>
        <v>0</v>
      </c>
      <c r="X41" s="440">
        <f t="shared" si="0"/>
        <v>0</v>
      </c>
      <c r="Y41" s="441">
        <f t="shared" si="0"/>
        <v>0</v>
      </c>
      <c r="Z41" s="441">
        <f t="shared" si="0"/>
        <v>120000</v>
      </c>
      <c r="AA41" s="474">
        <f t="shared" si="0"/>
        <v>612080</v>
      </c>
      <c r="AB41" s="474">
        <f t="shared" si="0"/>
        <v>0</v>
      </c>
      <c r="AC41" s="428">
        <f t="shared" si="0"/>
        <v>0</v>
      </c>
      <c r="AD41" s="428">
        <f t="shared" si="0"/>
        <v>0</v>
      </c>
    </row>
    <row r="42" spans="1:30" x14ac:dyDescent="0.25">
      <c r="U42" s="200">
        <f>SUM(V41:AD41)</f>
        <v>732080</v>
      </c>
    </row>
  </sheetData>
  <mergeCells count="33">
    <mergeCell ref="F4:S4"/>
    <mergeCell ref="A1:S1"/>
    <mergeCell ref="A2:E2"/>
    <mergeCell ref="F2:S2"/>
    <mergeCell ref="A3:E3"/>
    <mergeCell ref="F3:S3"/>
    <mergeCell ref="A5:S5"/>
    <mergeCell ref="A6:A8"/>
    <mergeCell ref="B6:B8"/>
    <mergeCell ref="U6:U8"/>
    <mergeCell ref="V6:X6"/>
    <mergeCell ref="C6:C8"/>
    <mergeCell ref="D6:D8"/>
    <mergeCell ref="E6:E8"/>
    <mergeCell ref="F6:F8"/>
    <mergeCell ref="G6:R6"/>
    <mergeCell ref="G7:I7"/>
    <mergeCell ref="J7:L7"/>
    <mergeCell ref="M7:O7"/>
    <mergeCell ref="P7:R7"/>
    <mergeCell ref="S6:S8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FF66"/>
  </sheetPr>
  <dimension ref="A1:AD14"/>
  <sheetViews>
    <sheetView zoomScale="80" zoomScaleNormal="80" workbookViewId="0">
      <selection activeCell="A11" sqref="A11"/>
    </sheetView>
  </sheetViews>
  <sheetFormatPr defaultColWidth="8.8984375" defaultRowHeight="18" x14ac:dyDescent="0.25"/>
  <cols>
    <col min="1" max="1" width="5.3984375" style="1" customWidth="1"/>
    <col min="2" max="2" width="27.3984375" style="1" customWidth="1"/>
    <col min="3" max="3" width="27.69921875" style="1" customWidth="1"/>
    <col min="4" max="4" width="13.8984375" style="27" customWidth="1"/>
    <col min="5" max="5" width="21.59765625" style="1" customWidth="1"/>
    <col min="6" max="6" width="11.699218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1.69921875" style="200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624" t="s">
        <v>51</v>
      </c>
      <c r="B2" s="624"/>
      <c r="C2" s="624"/>
      <c r="D2" s="624"/>
      <c r="E2" s="624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.75" customHeight="1" x14ac:dyDescent="0.25">
      <c r="A3" s="667" t="s">
        <v>78</v>
      </c>
      <c r="B3" s="667"/>
      <c r="C3" s="667"/>
      <c r="D3" s="667"/>
      <c r="E3" s="667"/>
      <c r="F3" s="667" t="s">
        <v>27</v>
      </c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.75" customHeight="1" x14ac:dyDescent="0.25">
      <c r="A4" s="80"/>
      <c r="B4" s="80"/>
      <c r="C4" s="80"/>
      <c r="D4" s="81"/>
      <c r="E4" s="82"/>
      <c r="F4" s="667" t="s">
        <v>87</v>
      </c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627" t="s">
        <v>0</v>
      </c>
      <c r="B6" s="627" t="s">
        <v>1</v>
      </c>
      <c r="C6" s="661" t="s">
        <v>22</v>
      </c>
      <c r="D6" s="664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62"/>
      <c r="D7" s="665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63"/>
      <c r="D8" s="666"/>
      <c r="E8" s="629"/>
      <c r="F8" s="632"/>
      <c r="G8" s="55" t="s">
        <v>10</v>
      </c>
      <c r="H8" s="55" t="s">
        <v>11</v>
      </c>
      <c r="I8" s="55" t="s">
        <v>12</v>
      </c>
      <c r="J8" s="55" t="s">
        <v>13</v>
      </c>
      <c r="K8" s="55" t="s">
        <v>14</v>
      </c>
      <c r="L8" s="55" t="s">
        <v>15</v>
      </c>
      <c r="M8" s="55" t="s">
        <v>16</v>
      </c>
      <c r="N8" s="55" t="s">
        <v>17</v>
      </c>
      <c r="O8" s="55" t="s">
        <v>18</v>
      </c>
      <c r="P8" s="55" t="s">
        <v>19</v>
      </c>
      <c r="Q8" s="55" t="s">
        <v>20</v>
      </c>
      <c r="R8" s="55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54" x14ac:dyDescent="0.25">
      <c r="A9" s="48">
        <v>156</v>
      </c>
      <c r="B9" s="47" t="s">
        <v>297</v>
      </c>
      <c r="C9" s="47"/>
      <c r="D9" s="28"/>
      <c r="E9" s="47" t="s">
        <v>206</v>
      </c>
      <c r="F9" s="529" t="s">
        <v>288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48" t="s">
        <v>298</v>
      </c>
      <c r="T9" s="1" t="s">
        <v>288</v>
      </c>
      <c r="U9" s="105" t="s">
        <v>288</v>
      </c>
      <c r="V9" s="218"/>
      <c r="W9" s="193"/>
      <c r="X9" s="193"/>
      <c r="Y9" s="205"/>
      <c r="Z9" s="196"/>
      <c r="AA9" s="475"/>
      <c r="AB9" s="451" t="s">
        <v>288</v>
      </c>
      <c r="AC9" s="306"/>
      <c r="AD9" s="306"/>
    </row>
    <row r="10" spans="1:30" ht="52.8" x14ac:dyDescent="0.25">
      <c r="A10" s="48">
        <v>157</v>
      </c>
      <c r="B10" s="47" t="s">
        <v>523</v>
      </c>
      <c r="C10" s="47"/>
      <c r="D10" s="28"/>
      <c r="E10" s="47" t="s">
        <v>207</v>
      </c>
      <c r="F10" s="528" t="s">
        <v>216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48" t="s">
        <v>298</v>
      </c>
      <c r="U10" s="209" t="s">
        <v>216</v>
      </c>
      <c r="V10" s="218"/>
      <c r="W10" s="193"/>
      <c r="X10" s="193"/>
      <c r="Y10" s="368" t="s">
        <v>216</v>
      </c>
      <c r="Z10" s="196"/>
      <c r="AA10" s="473"/>
      <c r="AB10" s="451"/>
      <c r="AC10" s="306"/>
      <c r="AD10" s="306"/>
    </row>
    <row r="11" spans="1:30" x14ac:dyDescent="0.25">
      <c r="F11" s="518"/>
      <c r="U11" s="327">
        <f>SUM(U9:U10)</f>
        <v>0</v>
      </c>
      <c r="V11" s="440">
        <f t="shared" ref="V11:AD11" si="0">SUM(V9:V10)</f>
        <v>0</v>
      </c>
      <c r="W11" s="440">
        <f t="shared" si="0"/>
        <v>0</v>
      </c>
      <c r="X11" s="440">
        <f t="shared" si="0"/>
        <v>0</v>
      </c>
      <c r="Y11" s="441">
        <f t="shared" si="0"/>
        <v>0</v>
      </c>
      <c r="Z11" s="441">
        <f t="shared" si="0"/>
        <v>0</v>
      </c>
      <c r="AA11" s="474">
        <f t="shared" si="0"/>
        <v>0</v>
      </c>
      <c r="AB11" s="474">
        <f t="shared" si="0"/>
        <v>0</v>
      </c>
      <c r="AC11" s="428">
        <f t="shared" si="0"/>
        <v>0</v>
      </c>
      <c r="AD11" s="428">
        <f t="shared" si="0"/>
        <v>0</v>
      </c>
    </row>
    <row r="12" spans="1:30" x14ac:dyDescent="0.25">
      <c r="Y12" s="370"/>
      <c r="AA12" s="477"/>
    </row>
    <row r="13" spans="1:30" x14ac:dyDescent="0.25">
      <c r="AC13" s="338"/>
      <c r="AD13" s="338"/>
    </row>
    <row r="14" spans="1:30" x14ac:dyDescent="0.25">
      <c r="AC14" s="338"/>
      <c r="AD14" s="338"/>
    </row>
  </sheetData>
  <mergeCells count="33">
    <mergeCell ref="F4:S4"/>
    <mergeCell ref="A1:S1"/>
    <mergeCell ref="A2:E2"/>
    <mergeCell ref="F2:S2"/>
    <mergeCell ref="A3:E3"/>
    <mergeCell ref="F3:S3"/>
    <mergeCell ref="A5:S5"/>
    <mergeCell ref="A6:A8"/>
    <mergeCell ref="B6:B8"/>
    <mergeCell ref="U6:U8"/>
    <mergeCell ref="V6:X6"/>
    <mergeCell ref="C6:C8"/>
    <mergeCell ref="D6:D8"/>
    <mergeCell ref="E6:E8"/>
    <mergeCell ref="F6:F8"/>
    <mergeCell ref="G6:R6"/>
    <mergeCell ref="G7:I7"/>
    <mergeCell ref="J7:L7"/>
    <mergeCell ref="M7:O7"/>
    <mergeCell ref="P7:R7"/>
    <mergeCell ref="S6:S8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9FF66"/>
  </sheetPr>
  <dimension ref="A1:AD14"/>
  <sheetViews>
    <sheetView zoomScale="80" zoomScaleNormal="80" workbookViewId="0">
      <selection activeCell="A11" sqref="A11"/>
    </sheetView>
  </sheetViews>
  <sheetFormatPr defaultColWidth="8.8984375" defaultRowHeight="18" x14ac:dyDescent="0.25"/>
  <cols>
    <col min="1" max="1" width="5.3984375" style="11" customWidth="1"/>
    <col min="2" max="2" width="27.3984375" style="1" customWidth="1"/>
    <col min="3" max="3" width="27.69921875" style="1" customWidth="1"/>
    <col min="4" max="4" width="13.8984375" style="27" customWidth="1"/>
    <col min="5" max="5" width="21.59765625" style="1" customWidth="1"/>
    <col min="6" max="6" width="11.699218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1.69921875" style="200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624" t="s">
        <v>51</v>
      </c>
      <c r="B2" s="624"/>
      <c r="C2" s="624"/>
      <c r="D2" s="624"/>
      <c r="E2" s="624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.75" customHeight="1" x14ac:dyDescent="0.25">
      <c r="A3" s="667" t="s">
        <v>78</v>
      </c>
      <c r="B3" s="667"/>
      <c r="C3" s="667"/>
      <c r="D3" s="667"/>
      <c r="E3" s="667"/>
      <c r="F3" s="667" t="s">
        <v>27</v>
      </c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.75" customHeight="1" x14ac:dyDescent="0.25">
      <c r="A4" s="80"/>
      <c r="B4" s="80"/>
      <c r="C4" s="80"/>
      <c r="D4" s="81"/>
      <c r="E4" s="82"/>
      <c r="F4" s="667" t="s">
        <v>87</v>
      </c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627" t="s">
        <v>0</v>
      </c>
      <c r="B6" s="627" t="s">
        <v>1</v>
      </c>
      <c r="C6" s="661" t="s">
        <v>22</v>
      </c>
      <c r="D6" s="664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62"/>
      <c r="D7" s="665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63"/>
      <c r="D8" s="666"/>
      <c r="E8" s="629"/>
      <c r="F8" s="632"/>
      <c r="G8" s="55" t="s">
        <v>10</v>
      </c>
      <c r="H8" s="55" t="s">
        <v>11</v>
      </c>
      <c r="I8" s="55" t="s">
        <v>12</v>
      </c>
      <c r="J8" s="55" t="s">
        <v>13</v>
      </c>
      <c r="K8" s="55" t="s">
        <v>14</v>
      </c>
      <c r="L8" s="55" t="s">
        <v>15</v>
      </c>
      <c r="M8" s="55" t="s">
        <v>16</v>
      </c>
      <c r="N8" s="55" t="s">
        <v>17</v>
      </c>
      <c r="O8" s="55" t="s">
        <v>18</v>
      </c>
      <c r="P8" s="55" t="s">
        <v>19</v>
      </c>
      <c r="Q8" s="55" t="s">
        <v>20</v>
      </c>
      <c r="R8" s="55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115.5" customHeight="1" x14ac:dyDescent="0.25">
      <c r="A9" s="58">
        <v>158</v>
      </c>
      <c r="B9" s="69" t="s">
        <v>569</v>
      </c>
      <c r="C9" s="103"/>
      <c r="D9" s="104"/>
      <c r="E9" s="15" t="s">
        <v>295</v>
      </c>
      <c r="F9" s="557" t="s">
        <v>1204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8" t="s">
        <v>751</v>
      </c>
      <c r="T9" s="1" t="s">
        <v>293</v>
      </c>
      <c r="U9" s="496">
        <v>60000</v>
      </c>
      <c r="V9" s="218"/>
      <c r="W9" s="193">
        <v>60000</v>
      </c>
      <c r="X9" s="193"/>
      <c r="Y9" s="205"/>
      <c r="Z9" s="196"/>
      <c r="AA9" s="475"/>
      <c r="AB9" s="451"/>
      <c r="AC9" s="306"/>
      <c r="AD9" s="306"/>
    </row>
    <row r="10" spans="1:30" ht="116.25" customHeight="1" x14ac:dyDescent="0.25">
      <c r="A10" s="5">
        <v>159</v>
      </c>
      <c r="B10" s="15" t="s">
        <v>296</v>
      </c>
      <c r="C10" s="2"/>
      <c r="D10" s="84"/>
      <c r="E10" s="15" t="s">
        <v>295</v>
      </c>
      <c r="F10" s="43" t="s">
        <v>1332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48" t="s">
        <v>752</v>
      </c>
      <c r="T10" s="1" t="s">
        <v>1169</v>
      </c>
      <c r="U10" s="111">
        <v>71700</v>
      </c>
      <c r="V10" s="218"/>
      <c r="W10" s="193"/>
      <c r="X10" s="193"/>
      <c r="Y10" s="368"/>
      <c r="Z10" s="196"/>
      <c r="AA10" s="473"/>
      <c r="AB10" s="451"/>
      <c r="AC10" s="306">
        <v>71700</v>
      </c>
      <c r="AD10" s="306"/>
    </row>
    <row r="11" spans="1:30" x14ac:dyDescent="0.25">
      <c r="F11" s="518"/>
      <c r="U11" s="327">
        <f>SUM(U9:U10)</f>
        <v>131700</v>
      </c>
      <c r="V11" s="440">
        <f t="shared" ref="V11:AD11" si="0">SUM(V9:V10)</f>
        <v>0</v>
      </c>
      <c r="W11" s="440">
        <f t="shared" si="0"/>
        <v>60000</v>
      </c>
      <c r="X11" s="440">
        <f t="shared" si="0"/>
        <v>0</v>
      </c>
      <c r="Y11" s="441">
        <f t="shared" si="0"/>
        <v>0</v>
      </c>
      <c r="Z11" s="441">
        <f t="shared" si="0"/>
        <v>0</v>
      </c>
      <c r="AA11" s="474">
        <f t="shared" si="0"/>
        <v>0</v>
      </c>
      <c r="AB11" s="474">
        <f t="shared" si="0"/>
        <v>0</v>
      </c>
      <c r="AC11" s="428">
        <f t="shared" si="0"/>
        <v>71700</v>
      </c>
      <c r="AD11" s="428">
        <f t="shared" si="0"/>
        <v>0</v>
      </c>
    </row>
    <row r="12" spans="1:30" x14ac:dyDescent="0.25">
      <c r="U12" s="200">
        <f>SUM(V11:AD11)</f>
        <v>131700</v>
      </c>
      <c r="Y12" s="370"/>
      <c r="AA12" s="477"/>
    </row>
    <row r="13" spans="1:30" x14ac:dyDescent="0.25">
      <c r="AC13" s="338"/>
      <c r="AD13" s="338"/>
    </row>
    <row r="14" spans="1:30" x14ac:dyDescent="0.25">
      <c r="AC14" s="338"/>
      <c r="AD14" s="338"/>
    </row>
  </sheetData>
  <mergeCells count="33">
    <mergeCell ref="F4:S4"/>
    <mergeCell ref="A1:S1"/>
    <mergeCell ref="A2:E2"/>
    <mergeCell ref="F2:S2"/>
    <mergeCell ref="A3:E3"/>
    <mergeCell ref="F3:S3"/>
    <mergeCell ref="A5:S5"/>
    <mergeCell ref="A6:A8"/>
    <mergeCell ref="B6:B8"/>
    <mergeCell ref="U6:U8"/>
    <mergeCell ref="V6:X6"/>
    <mergeCell ref="C6:C8"/>
    <mergeCell ref="D6:D8"/>
    <mergeCell ref="E6:E8"/>
    <mergeCell ref="F6:F8"/>
    <mergeCell ref="G6:R6"/>
    <mergeCell ref="G7:I7"/>
    <mergeCell ref="J7:L7"/>
    <mergeCell ref="M7:O7"/>
    <mergeCell ref="P7:R7"/>
    <mergeCell ref="S6:S8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S10"/>
  <sheetViews>
    <sheetView zoomScale="90" zoomScaleNormal="90" workbookViewId="0">
      <selection activeCell="Q17" sqref="Q17"/>
    </sheetView>
  </sheetViews>
  <sheetFormatPr defaultColWidth="8.8984375" defaultRowHeight="18" x14ac:dyDescent="0.25"/>
  <cols>
    <col min="1" max="1" width="5.3984375" style="1" customWidth="1"/>
    <col min="2" max="2" width="27.3984375" style="1" customWidth="1"/>
    <col min="3" max="3" width="27.69921875" style="1" customWidth="1"/>
    <col min="4" max="4" width="13.8984375" style="27" customWidth="1"/>
    <col min="5" max="5" width="21.59765625" style="1" customWidth="1"/>
    <col min="6" max="6" width="11.699218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16384" width="8.8984375" style="1"/>
  </cols>
  <sheetData>
    <row r="1" spans="1:19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</row>
    <row r="2" spans="1:19" x14ac:dyDescent="0.25">
      <c r="A2" s="624" t="s">
        <v>51</v>
      </c>
      <c r="B2" s="624"/>
      <c r="C2" s="624"/>
      <c r="D2" s="624"/>
      <c r="E2" s="624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19" x14ac:dyDescent="0.25">
      <c r="A3" s="667" t="s">
        <v>78</v>
      </c>
      <c r="B3" s="667"/>
      <c r="C3" s="667"/>
      <c r="D3" s="667"/>
      <c r="E3" s="667"/>
      <c r="F3" s="667" t="s">
        <v>27</v>
      </c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</row>
    <row r="4" spans="1:19" ht="21.75" customHeight="1" x14ac:dyDescent="0.25">
      <c r="A4" s="80"/>
      <c r="B4" s="80"/>
      <c r="C4" s="80"/>
      <c r="D4" s="81"/>
      <c r="E4" s="82"/>
      <c r="F4" s="667" t="s">
        <v>140</v>
      </c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</row>
    <row r="5" spans="1:19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19" x14ac:dyDescent="0.25">
      <c r="A6" s="627" t="s">
        <v>0</v>
      </c>
      <c r="B6" s="627" t="s">
        <v>1</v>
      </c>
      <c r="C6" s="661" t="s">
        <v>22</v>
      </c>
      <c r="D6" s="664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</row>
    <row r="7" spans="1:19" x14ac:dyDescent="0.25">
      <c r="A7" s="628"/>
      <c r="B7" s="628"/>
      <c r="C7" s="662"/>
      <c r="D7" s="665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</row>
    <row r="8" spans="1:19" x14ac:dyDescent="0.25">
      <c r="A8" s="629"/>
      <c r="B8" s="629"/>
      <c r="C8" s="663"/>
      <c r="D8" s="666"/>
      <c r="E8" s="629"/>
      <c r="F8" s="632"/>
      <c r="G8" s="55" t="s">
        <v>10</v>
      </c>
      <c r="H8" s="55" t="s">
        <v>11</v>
      </c>
      <c r="I8" s="55" t="s">
        <v>12</v>
      </c>
      <c r="J8" s="55" t="s">
        <v>13</v>
      </c>
      <c r="K8" s="55" t="s">
        <v>14</v>
      </c>
      <c r="L8" s="55" t="s">
        <v>15</v>
      </c>
      <c r="M8" s="55" t="s">
        <v>16</v>
      </c>
      <c r="N8" s="55" t="s">
        <v>17</v>
      </c>
      <c r="O8" s="55" t="s">
        <v>18</v>
      </c>
      <c r="P8" s="55" t="s">
        <v>19</v>
      </c>
      <c r="Q8" s="55" t="s">
        <v>20</v>
      </c>
      <c r="R8" s="55" t="s">
        <v>21</v>
      </c>
      <c r="S8" s="629"/>
    </row>
    <row r="9" spans="1:19" ht="54" x14ac:dyDescent="0.25">
      <c r="A9" s="19"/>
      <c r="B9" s="19"/>
      <c r="C9" s="70"/>
      <c r="D9" s="78"/>
      <c r="E9" s="60" t="s">
        <v>141</v>
      </c>
      <c r="F9" s="56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19"/>
    </row>
    <row r="10" spans="1:19" ht="54" x14ac:dyDescent="0.25">
      <c r="A10" s="2"/>
      <c r="B10" s="2"/>
      <c r="C10" s="2"/>
      <c r="D10" s="84"/>
      <c r="E10" s="15" t="s">
        <v>181</v>
      </c>
      <c r="F10" s="1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</sheetData>
  <mergeCells count="19">
    <mergeCell ref="G7:I7"/>
    <mergeCell ref="J7:L7"/>
    <mergeCell ref="M7:O7"/>
    <mergeCell ref="P7:R7"/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F4:S4"/>
    <mergeCell ref="A1:S1"/>
    <mergeCell ref="A2:E2"/>
    <mergeCell ref="F2:S2"/>
    <mergeCell ref="A3:E3"/>
    <mergeCell ref="F3:S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FF66"/>
  </sheetPr>
  <dimension ref="A1:AD14"/>
  <sheetViews>
    <sheetView zoomScale="90" zoomScaleNormal="90" workbookViewId="0">
      <selection activeCell="A10" sqref="A10"/>
    </sheetView>
  </sheetViews>
  <sheetFormatPr defaultColWidth="8.8984375" defaultRowHeight="18" x14ac:dyDescent="0.25"/>
  <cols>
    <col min="1" max="1" width="5.3984375" style="11" customWidth="1"/>
    <col min="2" max="2" width="27.3984375" style="1" customWidth="1"/>
    <col min="3" max="3" width="27.69921875" style="1" customWidth="1"/>
    <col min="4" max="4" width="13.8984375" style="27" customWidth="1"/>
    <col min="5" max="5" width="21.59765625" style="1" customWidth="1"/>
    <col min="6" max="6" width="11.699218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1.69921875" style="200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624" t="s">
        <v>51</v>
      </c>
      <c r="B2" s="624"/>
      <c r="C2" s="624"/>
      <c r="D2" s="624"/>
      <c r="E2" s="624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667" t="s">
        <v>78</v>
      </c>
      <c r="B3" s="667"/>
      <c r="C3" s="667"/>
      <c r="D3" s="667"/>
      <c r="E3" s="667"/>
      <c r="F3" s="667" t="s">
        <v>27</v>
      </c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.75" customHeight="1" x14ac:dyDescent="0.25">
      <c r="A4" s="80"/>
      <c r="B4" s="80"/>
      <c r="C4" s="80"/>
      <c r="D4" s="81"/>
      <c r="E4" s="82"/>
      <c r="F4" s="667" t="s">
        <v>140</v>
      </c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627" t="s">
        <v>0</v>
      </c>
      <c r="B6" s="627" t="s">
        <v>1</v>
      </c>
      <c r="C6" s="661" t="s">
        <v>22</v>
      </c>
      <c r="D6" s="664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62"/>
      <c r="D7" s="665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63"/>
      <c r="D8" s="666"/>
      <c r="E8" s="629"/>
      <c r="F8" s="632"/>
      <c r="G8" s="55" t="s">
        <v>10</v>
      </c>
      <c r="H8" s="55" t="s">
        <v>11</v>
      </c>
      <c r="I8" s="55" t="s">
        <v>12</v>
      </c>
      <c r="J8" s="55" t="s">
        <v>13</v>
      </c>
      <c r="K8" s="55" t="s">
        <v>14</v>
      </c>
      <c r="L8" s="55" t="s">
        <v>15</v>
      </c>
      <c r="M8" s="55" t="s">
        <v>16</v>
      </c>
      <c r="N8" s="55" t="s">
        <v>17</v>
      </c>
      <c r="O8" s="55" t="s">
        <v>18</v>
      </c>
      <c r="P8" s="55" t="s">
        <v>19</v>
      </c>
      <c r="Q8" s="55" t="s">
        <v>20</v>
      </c>
      <c r="R8" s="55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54" x14ac:dyDescent="0.25">
      <c r="A9" s="58">
        <v>160</v>
      </c>
      <c r="B9" s="69" t="s">
        <v>753</v>
      </c>
      <c r="C9" s="20"/>
      <c r="D9" s="102"/>
      <c r="E9" s="47" t="s">
        <v>294</v>
      </c>
      <c r="F9" s="557" t="s">
        <v>1333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58" t="s">
        <v>752</v>
      </c>
      <c r="T9" s="1" t="s">
        <v>293</v>
      </c>
      <c r="U9" s="496">
        <v>20000</v>
      </c>
      <c r="V9" s="204">
        <v>20000</v>
      </c>
      <c r="W9" s="193"/>
      <c r="X9" s="193"/>
      <c r="Y9" s="205"/>
      <c r="Z9" s="196"/>
      <c r="AA9" s="475"/>
      <c r="AB9" s="451"/>
      <c r="AC9" s="306"/>
      <c r="AD9" s="306"/>
    </row>
    <row r="10" spans="1:30" x14ac:dyDescent="0.25">
      <c r="F10" s="518"/>
      <c r="U10" s="327">
        <f>SUM(U9)</f>
        <v>20000</v>
      </c>
      <c r="V10" s="440">
        <f t="shared" ref="V10:AD10" si="0">SUM(V9)</f>
        <v>20000</v>
      </c>
      <c r="W10" s="440">
        <f t="shared" si="0"/>
        <v>0</v>
      </c>
      <c r="X10" s="440">
        <f t="shared" si="0"/>
        <v>0</v>
      </c>
      <c r="Y10" s="441">
        <f t="shared" si="0"/>
        <v>0</v>
      </c>
      <c r="Z10" s="441">
        <f t="shared" si="0"/>
        <v>0</v>
      </c>
      <c r="AA10" s="474">
        <f t="shared" si="0"/>
        <v>0</v>
      </c>
      <c r="AB10" s="474">
        <f t="shared" si="0"/>
        <v>0</v>
      </c>
      <c r="AC10" s="428">
        <f t="shared" si="0"/>
        <v>0</v>
      </c>
      <c r="AD10" s="428">
        <f t="shared" si="0"/>
        <v>0</v>
      </c>
    </row>
    <row r="11" spans="1:30" x14ac:dyDescent="0.25">
      <c r="Y11" s="369"/>
      <c r="AA11" s="476"/>
    </row>
    <row r="12" spans="1:30" x14ac:dyDescent="0.25">
      <c r="Y12" s="370"/>
      <c r="AA12" s="477"/>
    </row>
    <row r="13" spans="1:30" x14ac:dyDescent="0.25">
      <c r="AC13" s="338"/>
      <c r="AD13" s="338"/>
    </row>
    <row r="14" spans="1:30" x14ac:dyDescent="0.25">
      <c r="AC14" s="338"/>
      <c r="AD14" s="338"/>
    </row>
  </sheetData>
  <mergeCells count="33">
    <mergeCell ref="F4:S4"/>
    <mergeCell ref="A1:S1"/>
    <mergeCell ref="A2:E2"/>
    <mergeCell ref="F2:S2"/>
    <mergeCell ref="A3:E3"/>
    <mergeCell ref="F3:S3"/>
    <mergeCell ref="A5:S5"/>
    <mergeCell ref="A6:A8"/>
    <mergeCell ref="B6:B8"/>
    <mergeCell ref="U6:U8"/>
    <mergeCell ref="V6:X6"/>
    <mergeCell ref="C6:C8"/>
    <mergeCell ref="D6:D8"/>
    <mergeCell ref="E6:E8"/>
    <mergeCell ref="F6:F8"/>
    <mergeCell ref="G6:R6"/>
    <mergeCell ref="G7:I7"/>
    <mergeCell ref="J7:L7"/>
    <mergeCell ref="M7:O7"/>
    <mergeCell ref="P7:R7"/>
    <mergeCell ref="S6:S8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9FF66"/>
  </sheetPr>
  <dimension ref="A1:AD14"/>
  <sheetViews>
    <sheetView zoomScale="80" zoomScaleNormal="80" workbookViewId="0">
      <selection activeCell="A11" sqref="A11"/>
    </sheetView>
  </sheetViews>
  <sheetFormatPr defaultColWidth="8.8984375" defaultRowHeight="18" x14ac:dyDescent="0.25"/>
  <cols>
    <col min="1" max="1" width="5.59765625" style="11" bestFit="1" customWidth="1"/>
    <col min="2" max="2" width="23.09765625" style="1" customWidth="1"/>
    <col min="3" max="3" width="16.3984375" style="1" customWidth="1"/>
    <col min="4" max="4" width="14.8984375" style="1" customWidth="1"/>
    <col min="5" max="5" width="20.3984375" style="1" customWidth="1"/>
    <col min="6" max="6" width="12.8984375" style="11" customWidth="1"/>
    <col min="7" max="7" width="4.3984375" style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2.8984375" style="1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57</v>
      </c>
      <c r="B2" s="624"/>
      <c r="C2" s="624"/>
      <c r="D2" s="624"/>
      <c r="E2" s="624"/>
      <c r="F2" s="625" t="s">
        <v>58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78</v>
      </c>
      <c r="B3" s="625"/>
      <c r="C3" s="625"/>
      <c r="D3" s="625"/>
      <c r="E3" s="625"/>
      <c r="F3" s="625" t="s">
        <v>29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A4" s="11"/>
      <c r="B4" s="51"/>
      <c r="C4" s="51"/>
      <c r="D4" s="51"/>
      <c r="F4" s="625" t="s">
        <v>88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198" x14ac:dyDescent="0.25">
      <c r="A9" s="5">
        <v>161</v>
      </c>
      <c r="B9" s="15" t="s">
        <v>754</v>
      </c>
      <c r="C9" s="2"/>
      <c r="D9" s="2"/>
      <c r="E9" s="15" t="s">
        <v>142</v>
      </c>
      <c r="F9" s="43" t="s">
        <v>1204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8" t="s">
        <v>756</v>
      </c>
      <c r="T9" s="1" t="s">
        <v>293</v>
      </c>
      <c r="U9" s="111">
        <v>60000</v>
      </c>
      <c r="V9" s="204">
        <v>60000</v>
      </c>
      <c r="W9" s="193"/>
      <c r="X9" s="193"/>
      <c r="Y9" s="205"/>
      <c r="Z9" s="196"/>
      <c r="AA9" s="475"/>
      <c r="AB9" s="451"/>
      <c r="AC9" s="306"/>
      <c r="AD9" s="306"/>
    </row>
    <row r="10" spans="1:30" ht="108" x14ac:dyDescent="0.25">
      <c r="A10" s="5">
        <v>162</v>
      </c>
      <c r="B10" s="15" t="s">
        <v>755</v>
      </c>
      <c r="C10" s="15" t="s">
        <v>323</v>
      </c>
      <c r="D10" s="2"/>
      <c r="E10" s="15" t="s">
        <v>142</v>
      </c>
      <c r="F10" s="43" t="s">
        <v>1334</v>
      </c>
      <c r="G10" s="2"/>
      <c r="H10" s="2"/>
      <c r="I10" s="2"/>
      <c r="J10" s="55" t="s">
        <v>401</v>
      </c>
      <c r="K10" s="55" t="s">
        <v>401</v>
      </c>
      <c r="L10" s="55" t="s">
        <v>401</v>
      </c>
      <c r="M10" s="55" t="s">
        <v>401</v>
      </c>
      <c r="N10" s="55" t="s">
        <v>401</v>
      </c>
      <c r="O10" s="55" t="s">
        <v>401</v>
      </c>
      <c r="P10" s="55" t="s">
        <v>401</v>
      </c>
      <c r="Q10" s="55" t="s">
        <v>401</v>
      </c>
      <c r="R10" s="55" t="s">
        <v>401</v>
      </c>
      <c r="S10" s="48" t="s">
        <v>757</v>
      </c>
      <c r="T10" s="1" t="s">
        <v>293</v>
      </c>
      <c r="U10" s="111">
        <v>13355</v>
      </c>
      <c r="V10" s="204"/>
      <c r="W10" s="193">
        <v>13355</v>
      </c>
      <c r="X10" s="193"/>
      <c r="Y10" s="205"/>
      <c r="Z10" s="196"/>
      <c r="AA10" s="475"/>
      <c r="AB10" s="451"/>
      <c r="AC10" s="306"/>
      <c r="AD10" s="306"/>
    </row>
    <row r="11" spans="1:30" x14ac:dyDescent="0.25">
      <c r="F11" s="518"/>
      <c r="U11" s="327">
        <f>SUM(U9:U10)</f>
        <v>73355</v>
      </c>
      <c r="V11" s="440">
        <f t="shared" ref="V11:AD11" si="0">SUM(V9:V10)</f>
        <v>60000</v>
      </c>
      <c r="W11" s="440">
        <f t="shared" si="0"/>
        <v>13355</v>
      </c>
      <c r="X11" s="440">
        <f t="shared" si="0"/>
        <v>0</v>
      </c>
      <c r="Y11" s="441">
        <f t="shared" si="0"/>
        <v>0</v>
      </c>
      <c r="Z11" s="441">
        <f t="shared" si="0"/>
        <v>0</v>
      </c>
      <c r="AA11" s="474">
        <f t="shared" si="0"/>
        <v>0</v>
      </c>
      <c r="AB11" s="474">
        <f t="shared" si="0"/>
        <v>0</v>
      </c>
      <c r="AC11" s="428">
        <f t="shared" si="0"/>
        <v>0</v>
      </c>
      <c r="AD11" s="428">
        <f t="shared" si="0"/>
        <v>0</v>
      </c>
    </row>
    <row r="12" spans="1:30" x14ac:dyDescent="0.25">
      <c r="F12" s="14"/>
      <c r="U12" s="200">
        <f>SUM(V11:AD11)</f>
        <v>73355</v>
      </c>
      <c r="Y12" s="370"/>
      <c r="AA12" s="477"/>
    </row>
    <row r="13" spans="1:30" x14ac:dyDescent="0.25">
      <c r="AC13" s="338"/>
      <c r="AD13" s="338"/>
    </row>
    <row r="14" spans="1:30" x14ac:dyDescent="0.25">
      <c r="AC14" s="338"/>
      <c r="AD14" s="338"/>
    </row>
  </sheetData>
  <mergeCells count="33">
    <mergeCell ref="A1:S1"/>
    <mergeCell ref="A2:E2"/>
    <mergeCell ref="F2:S2"/>
    <mergeCell ref="F3:S3"/>
    <mergeCell ref="A3:E3"/>
    <mergeCell ref="A6:A8"/>
    <mergeCell ref="B6:B8"/>
    <mergeCell ref="P7:R7"/>
    <mergeCell ref="F6:F8"/>
    <mergeCell ref="F4:S4"/>
    <mergeCell ref="A5:S5"/>
    <mergeCell ref="S6:S8"/>
    <mergeCell ref="G7:I7"/>
    <mergeCell ref="J7:L7"/>
    <mergeCell ref="C6:C8"/>
    <mergeCell ref="D6:D8"/>
    <mergeCell ref="E6:E8"/>
    <mergeCell ref="G6:R6"/>
    <mergeCell ref="M7:O7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9FF66"/>
  </sheetPr>
  <dimension ref="A1:AD17"/>
  <sheetViews>
    <sheetView topLeftCell="A13" zoomScale="80" zoomScaleNormal="80" workbookViewId="0">
      <selection activeCell="A13" sqref="A13:XFD16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20.09765625" style="1" customWidth="1"/>
    <col min="4" max="4" width="14.8984375" style="1" customWidth="1"/>
    <col min="5" max="5" width="28.09765625" style="1" customWidth="1"/>
    <col min="6" max="6" width="11.89843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10" style="1" bestFit="1" customWidth="1"/>
    <col min="21" max="21" width="10.8984375" style="106" bestFit="1" customWidth="1"/>
    <col min="22" max="22" width="10.8984375" style="575" bestFit="1" customWidth="1"/>
    <col min="23" max="24" width="9" style="575" bestFit="1" customWidth="1"/>
    <col min="25" max="26" width="9" style="412" bestFit="1" customWidth="1"/>
    <col min="27" max="28" width="9" style="574" bestFit="1" customWidth="1"/>
    <col min="29" max="30" width="9" style="576" bestFit="1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59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30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89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101.25" customHeight="1" x14ac:dyDescent="0.25">
      <c r="A9" s="2"/>
      <c r="B9" s="2"/>
      <c r="C9" s="2"/>
      <c r="D9" s="2"/>
      <c r="E9" s="15" t="s">
        <v>143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U9" s="111"/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ht="119.25" customHeight="1" x14ac:dyDescent="0.25">
      <c r="A10" s="2"/>
      <c r="B10" s="2"/>
      <c r="C10" s="2"/>
      <c r="D10" s="2"/>
      <c r="E10" s="15" t="s">
        <v>182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U10" s="111"/>
      <c r="V10" s="204"/>
      <c r="W10" s="193"/>
      <c r="X10" s="193"/>
      <c r="Y10" s="205"/>
      <c r="Z10" s="196"/>
      <c r="AA10" s="475"/>
      <c r="AB10" s="451"/>
      <c r="AC10" s="306"/>
      <c r="AD10" s="306"/>
    </row>
    <row r="11" spans="1:30" ht="36" x14ac:dyDescent="0.25">
      <c r="A11" s="2"/>
      <c r="B11" s="2"/>
      <c r="C11" s="2"/>
      <c r="D11" s="2"/>
      <c r="E11" s="60" t="s">
        <v>185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U11" s="111"/>
      <c r="V11" s="204"/>
      <c r="W11" s="193"/>
      <c r="X11" s="193"/>
      <c r="Y11" s="205"/>
      <c r="Z11" s="196"/>
      <c r="AA11" s="475"/>
      <c r="AB11" s="451"/>
      <c r="AC11" s="306"/>
      <c r="AD11" s="306"/>
    </row>
    <row r="12" spans="1:30" ht="36" x14ac:dyDescent="0.25">
      <c r="A12" s="2"/>
      <c r="B12" s="2"/>
      <c r="C12" s="2"/>
      <c r="D12" s="2"/>
      <c r="E12" s="60" t="s">
        <v>186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U12" s="111"/>
      <c r="V12" s="204"/>
      <c r="W12" s="193"/>
      <c r="X12" s="193"/>
      <c r="Y12" s="205"/>
      <c r="Z12" s="196"/>
      <c r="AA12" s="475"/>
      <c r="AB12" s="451"/>
      <c r="AC12" s="306"/>
      <c r="AD12" s="306"/>
    </row>
    <row r="13" spans="1:30" ht="72" x14ac:dyDescent="0.25">
      <c r="A13" s="5">
        <v>163</v>
      </c>
      <c r="B13" s="15" t="s">
        <v>580</v>
      </c>
      <c r="C13" s="41"/>
      <c r="D13" s="15"/>
      <c r="E13" s="15"/>
      <c r="F13" s="521" t="s">
        <v>1333</v>
      </c>
      <c r="G13" s="2"/>
      <c r="H13" s="2"/>
      <c r="I13" s="5"/>
      <c r="J13" s="5"/>
      <c r="K13" s="5"/>
      <c r="L13" s="2"/>
      <c r="M13" s="2"/>
      <c r="N13" s="2"/>
      <c r="O13" s="2"/>
      <c r="P13" s="2"/>
      <c r="Q13" s="2"/>
      <c r="R13" s="2"/>
      <c r="S13" s="48" t="s">
        <v>966</v>
      </c>
      <c r="T13" s="8" t="s">
        <v>293</v>
      </c>
      <c r="U13" s="206">
        <v>20000</v>
      </c>
      <c r="V13" s="485">
        <v>20000</v>
      </c>
      <c r="W13" s="487"/>
      <c r="X13" s="487"/>
      <c r="Y13" s="489"/>
      <c r="Z13" s="491"/>
      <c r="AA13" s="507"/>
      <c r="AB13" s="507"/>
      <c r="AC13" s="483"/>
      <c r="AD13" s="483"/>
    </row>
    <row r="14" spans="1:30" ht="90" x14ac:dyDescent="0.25">
      <c r="A14" s="5">
        <v>164</v>
      </c>
      <c r="B14" s="41" t="s">
        <v>1407</v>
      </c>
      <c r="C14" s="4"/>
      <c r="D14" s="15"/>
      <c r="E14" s="47"/>
      <c r="F14" s="528" t="s">
        <v>216</v>
      </c>
      <c r="G14" s="2"/>
      <c r="H14" s="2"/>
      <c r="I14" s="2"/>
      <c r="J14" s="5"/>
      <c r="K14" s="5"/>
      <c r="L14" s="5"/>
      <c r="M14" s="5"/>
      <c r="N14" s="5"/>
      <c r="O14" s="5"/>
      <c r="P14" s="5"/>
      <c r="Q14" s="5"/>
      <c r="R14" s="5"/>
      <c r="S14" s="48" t="s">
        <v>750</v>
      </c>
      <c r="T14" s="409" t="s">
        <v>216</v>
      </c>
      <c r="U14" s="209" t="s">
        <v>216</v>
      </c>
      <c r="V14" s="485"/>
      <c r="W14" s="487"/>
      <c r="X14" s="487"/>
      <c r="Y14" s="489"/>
      <c r="Z14" s="491"/>
      <c r="AA14" s="507"/>
      <c r="AB14" s="507"/>
      <c r="AC14" s="483"/>
      <c r="AD14" s="483"/>
    </row>
    <row r="15" spans="1:30" ht="90" x14ac:dyDescent="0.25">
      <c r="A15" s="5">
        <v>165</v>
      </c>
      <c r="B15" s="41" t="s">
        <v>583</v>
      </c>
      <c r="C15" s="15"/>
      <c r="D15" s="15"/>
      <c r="E15" s="15"/>
      <c r="F15" s="528" t="s">
        <v>216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48" t="s">
        <v>286</v>
      </c>
      <c r="T15" s="409" t="s">
        <v>216</v>
      </c>
      <c r="U15" s="209" t="s">
        <v>216</v>
      </c>
      <c r="V15" s="485"/>
      <c r="W15" s="487"/>
      <c r="X15" s="487"/>
      <c r="Y15" s="489"/>
      <c r="Z15" s="491"/>
      <c r="AA15" s="507"/>
      <c r="AB15" s="507"/>
      <c r="AC15" s="483"/>
      <c r="AD15" s="483"/>
    </row>
    <row r="16" spans="1:30" ht="36" x14ac:dyDescent="0.25">
      <c r="A16" s="5">
        <v>166</v>
      </c>
      <c r="B16" s="41" t="s">
        <v>284</v>
      </c>
      <c r="C16" s="4"/>
      <c r="D16" s="47"/>
      <c r="E16" s="15"/>
      <c r="F16" s="528" t="s">
        <v>216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48" t="s">
        <v>750</v>
      </c>
      <c r="T16" s="409" t="s">
        <v>216</v>
      </c>
      <c r="U16" s="209" t="s">
        <v>216</v>
      </c>
      <c r="V16" s="204"/>
      <c r="W16" s="193"/>
      <c r="X16" s="193"/>
      <c r="Y16" s="205"/>
      <c r="Z16" s="196"/>
      <c r="AA16" s="451"/>
      <c r="AB16" s="451"/>
      <c r="AC16" s="306"/>
      <c r="AD16" s="306"/>
    </row>
    <row r="17" spans="21:30" x14ac:dyDescent="0.25">
      <c r="U17" s="555">
        <f>SUM(U9:U16)</f>
        <v>20000</v>
      </c>
      <c r="V17" s="577">
        <f t="shared" ref="V17:AD17" si="0">SUM(V9:V16)</f>
        <v>20000</v>
      </c>
      <c r="W17" s="577">
        <f t="shared" si="0"/>
        <v>0</v>
      </c>
      <c r="X17" s="577">
        <f t="shared" si="0"/>
        <v>0</v>
      </c>
      <c r="Y17" s="578">
        <f t="shared" si="0"/>
        <v>0</v>
      </c>
      <c r="Z17" s="578">
        <f t="shared" si="0"/>
        <v>0</v>
      </c>
      <c r="AA17" s="579">
        <f t="shared" si="0"/>
        <v>0</v>
      </c>
      <c r="AB17" s="579">
        <f t="shared" si="0"/>
        <v>0</v>
      </c>
      <c r="AC17" s="580">
        <f t="shared" si="0"/>
        <v>0</v>
      </c>
      <c r="AD17" s="580">
        <f t="shared" si="0"/>
        <v>0</v>
      </c>
    </row>
  </sheetData>
  <mergeCells count="33"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1:S1"/>
    <mergeCell ref="A2:E2"/>
    <mergeCell ref="A3:E3"/>
    <mergeCell ref="F2:S2"/>
    <mergeCell ref="F3:S3"/>
    <mergeCell ref="F4:S4"/>
    <mergeCell ref="A5:S5"/>
    <mergeCell ref="A6:A8"/>
    <mergeCell ref="B6:B8"/>
    <mergeCell ref="S6:S8"/>
    <mergeCell ref="G7:I7"/>
    <mergeCell ref="J7:L7"/>
    <mergeCell ref="C6:C8"/>
    <mergeCell ref="D6:D8"/>
    <mergeCell ref="E6:E8"/>
    <mergeCell ref="G6:R6"/>
    <mergeCell ref="M7:O7"/>
    <mergeCell ref="P7:R7"/>
    <mergeCell ref="F6:F8"/>
  </mergeCells>
  <pageMargins left="0.7" right="0.7" top="0.75" bottom="0.75" header="0.3" footer="0.3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9FF66"/>
  </sheetPr>
  <dimension ref="A1:AD11"/>
  <sheetViews>
    <sheetView zoomScale="80" zoomScaleNormal="80" workbookViewId="0">
      <selection activeCell="A10" sqref="A10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20.09765625" style="1" customWidth="1"/>
    <col min="4" max="4" width="14.8984375" style="1" customWidth="1"/>
    <col min="5" max="5" width="20.59765625" style="1" customWidth="1"/>
    <col min="6" max="6" width="11.89843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0.8984375" style="106" bestFit="1" customWidth="1"/>
    <col min="22" max="22" width="10.8984375" style="575" bestFit="1" customWidth="1"/>
    <col min="23" max="24" width="9" style="575" bestFit="1" customWidth="1"/>
    <col min="25" max="26" width="9" style="412" bestFit="1" customWidth="1"/>
    <col min="27" max="28" width="9" style="574" bestFit="1" customWidth="1"/>
    <col min="29" max="30" width="9" style="576" bestFit="1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59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30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89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90" x14ac:dyDescent="0.25">
      <c r="A9" s="5">
        <v>167</v>
      </c>
      <c r="B9" s="15" t="s">
        <v>1411</v>
      </c>
      <c r="C9" s="15" t="s">
        <v>1412</v>
      </c>
      <c r="D9" s="15" t="s">
        <v>1413</v>
      </c>
      <c r="E9" s="15" t="s">
        <v>144</v>
      </c>
      <c r="F9" s="528" t="s">
        <v>216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8" t="s">
        <v>1414</v>
      </c>
      <c r="U9" s="172" t="s">
        <v>216</v>
      </c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ht="54" x14ac:dyDescent="0.25">
      <c r="A10" s="2"/>
      <c r="B10" s="2"/>
      <c r="C10" s="2"/>
      <c r="D10" s="2"/>
      <c r="E10" s="15" t="s">
        <v>183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U10" s="111"/>
      <c r="V10" s="204"/>
      <c r="W10" s="193"/>
      <c r="X10" s="193"/>
      <c r="Y10" s="205"/>
      <c r="Z10" s="196"/>
      <c r="AA10" s="475"/>
      <c r="AB10" s="451"/>
      <c r="AC10" s="306"/>
      <c r="AD10" s="306"/>
    </row>
    <row r="11" spans="1:30" x14ac:dyDescent="0.25">
      <c r="U11" s="555">
        <f t="shared" ref="U11:AD11" si="0">SUM(U9:U10)</f>
        <v>0</v>
      </c>
      <c r="V11" s="577">
        <f t="shared" si="0"/>
        <v>0</v>
      </c>
      <c r="W11" s="577">
        <f t="shared" si="0"/>
        <v>0</v>
      </c>
      <c r="X11" s="577">
        <f t="shared" si="0"/>
        <v>0</v>
      </c>
      <c r="Y11" s="578">
        <f t="shared" si="0"/>
        <v>0</v>
      </c>
      <c r="Z11" s="578">
        <f t="shared" si="0"/>
        <v>0</v>
      </c>
      <c r="AA11" s="579">
        <f t="shared" si="0"/>
        <v>0</v>
      </c>
      <c r="AB11" s="579">
        <f t="shared" si="0"/>
        <v>0</v>
      </c>
      <c r="AC11" s="580">
        <f t="shared" si="0"/>
        <v>0</v>
      </c>
      <c r="AD11" s="580">
        <f t="shared" si="0"/>
        <v>0</v>
      </c>
    </row>
  </sheetData>
  <mergeCells count="33"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F4:S4"/>
    <mergeCell ref="A1:S1"/>
    <mergeCell ref="A2:E2"/>
    <mergeCell ref="F2:S2"/>
    <mergeCell ref="A3:E3"/>
    <mergeCell ref="F3:S3"/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G7:I7"/>
    <mergeCell ref="J7:L7"/>
    <mergeCell ref="M7:O7"/>
    <mergeCell ref="P7:R7"/>
  </mergeCells>
  <pageMargins left="0.7" right="0.7" top="0.75" bottom="0.75" header="0.3" footer="0.3"/>
  <pageSetup paperSize="9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9FF66"/>
  </sheetPr>
  <dimension ref="A1:AE13"/>
  <sheetViews>
    <sheetView topLeftCell="A10" zoomScale="80" zoomScaleNormal="80" workbookViewId="0">
      <selection activeCell="A13" sqref="A13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29.69921875" style="1" customWidth="1"/>
    <col min="4" max="4" width="14.8984375" style="1" customWidth="1"/>
    <col min="5" max="5" width="20.59765625" style="1" customWidth="1"/>
    <col min="6" max="6" width="12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10.09765625" style="1" bestFit="1" customWidth="1"/>
    <col min="21" max="21" width="14.8984375" style="106" bestFit="1" customWidth="1"/>
    <col min="22" max="22" width="11" style="575" bestFit="1" customWidth="1"/>
    <col min="23" max="24" width="9.09765625" style="575" bestFit="1" customWidth="1"/>
    <col min="25" max="25" width="10.296875" style="412" customWidth="1"/>
    <col min="26" max="26" width="9.09765625" style="412" bestFit="1" customWidth="1"/>
    <col min="27" max="28" width="9.09765625" style="574" bestFit="1" customWidth="1"/>
    <col min="29" max="29" width="10.8984375" style="576" bestFit="1" customWidth="1"/>
    <col min="30" max="30" width="9.09765625" style="576" bestFit="1" customWidth="1"/>
    <col min="31" max="16384" width="8.8984375" style="1"/>
  </cols>
  <sheetData>
    <row r="1" spans="1:31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s="6" customFormat="1" ht="18.75" customHeight="1" x14ac:dyDescent="0.25">
      <c r="A2" s="624" t="s">
        <v>59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1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30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1" s="6" customFormat="1" ht="18.75" customHeight="1" x14ac:dyDescent="0.25">
      <c r="B4" s="51"/>
      <c r="C4" s="51"/>
      <c r="D4" s="51"/>
      <c r="F4" s="625" t="s">
        <v>90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1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1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1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1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1" ht="72" x14ac:dyDescent="0.25">
      <c r="A9" s="49">
        <v>168</v>
      </c>
      <c r="B9" s="57" t="s">
        <v>1419</v>
      </c>
      <c r="C9" s="57" t="s">
        <v>1415</v>
      </c>
      <c r="D9" s="57" t="s">
        <v>1416</v>
      </c>
      <c r="E9" s="15" t="s">
        <v>145</v>
      </c>
      <c r="F9" s="62" t="s">
        <v>1417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62" t="s">
        <v>1418</v>
      </c>
      <c r="U9" s="172" t="s">
        <v>1417</v>
      </c>
      <c r="V9" s="204"/>
      <c r="W9" s="193"/>
      <c r="X9" s="193"/>
      <c r="Y9" s="205"/>
      <c r="Z9" s="196"/>
      <c r="AA9" s="475"/>
      <c r="AB9" s="451"/>
      <c r="AC9" s="306"/>
      <c r="AD9" s="306"/>
    </row>
    <row r="10" spans="1:31" ht="72" x14ac:dyDescent="0.25">
      <c r="A10" s="29"/>
      <c r="B10" s="29"/>
      <c r="C10" s="29"/>
      <c r="D10" s="29"/>
      <c r="E10" s="60" t="s">
        <v>184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U10" s="111"/>
      <c r="V10" s="204"/>
      <c r="W10" s="193"/>
      <c r="X10" s="193"/>
      <c r="Y10" s="205"/>
      <c r="Z10" s="196"/>
      <c r="AA10" s="475"/>
      <c r="AB10" s="451"/>
      <c r="AC10" s="306"/>
      <c r="AD10" s="306"/>
    </row>
    <row r="11" spans="1:31" ht="36" x14ac:dyDescent="0.25">
      <c r="A11" s="5">
        <v>169</v>
      </c>
      <c r="B11" s="15" t="s">
        <v>563</v>
      </c>
      <c r="C11" s="15"/>
      <c r="D11" s="15"/>
      <c r="E11" s="57"/>
      <c r="F11" s="542" t="s">
        <v>216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5" t="s">
        <v>291</v>
      </c>
      <c r="T11" s="8" t="s">
        <v>216</v>
      </c>
      <c r="U11" s="201" t="s">
        <v>216</v>
      </c>
      <c r="V11" s="193"/>
      <c r="W11" s="193"/>
      <c r="X11" s="193"/>
      <c r="Y11" s="368" t="s">
        <v>216</v>
      </c>
      <c r="Z11" s="196"/>
      <c r="AA11" s="473"/>
      <c r="AB11" s="451"/>
      <c r="AC11" s="306"/>
      <c r="AD11" s="306"/>
      <c r="AE11" s="1" t="s">
        <v>555</v>
      </c>
    </row>
    <row r="12" spans="1:31" ht="234" x14ac:dyDescent="0.25">
      <c r="A12" s="48">
        <v>170</v>
      </c>
      <c r="B12" s="47" t="s">
        <v>1058</v>
      </c>
      <c r="C12" s="4" t="s">
        <v>1059</v>
      </c>
      <c r="D12" s="47" t="s">
        <v>1060</v>
      </c>
      <c r="E12" s="47"/>
      <c r="F12" s="528" t="s">
        <v>1440</v>
      </c>
      <c r="G12" s="48"/>
      <c r="H12" s="48"/>
      <c r="I12" s="48"/>
      <c r="J12" s="48" t="s">
        <v>401</v>
      </c>
      <c r="K12" s="48" t="s">
        <v>401</v>
      </c>
      <c r="L12" s="48" t="s">
        <v>401</v>
      </c>
      <c r="M12" s="48" t="s">
        <v>401</v>
      </c>
      <c r="N12" s="48" t="s">
        <v>401</v>
      </c>
      <c r="O12" s="48" t="s">
        <v>401</v>
      </c>
      <c r="P12" s="48" t="s">
        <v>401</v>
      </c>
      <c r="Q12" s="48" t="s">
        <v>401</v>
      </c>
      <c r="R12" s="48" t="s">
        <v>401</v>
      </c>
      <c r="S12" s="48" t="s">
        <v>1428</v>
      </c>
      <c r="T12" s="409" t="s">
        <v>1062</v>
      </c>
      <c r="U12" s="209">
        <v>62000</v>
      </c>
      <c r="V12" s="204"/>
      <c r="W12" s="193"/>
      <c r="X12" s="193"/>
      <c r="Y12" s="205"/>
      <c r="Z12" s="196"/>
      <c r="AA12" s="451"/>
      <c r="AB12" s="451"/>
      <c r="AC12" s="306">
        <v>62000</v>
      </c>
      <c r="AD12" s="306"/>
    </row>
    <row r="13" spans="1:31" x14ac:dyDescent="0.25">
      <c r="U13" s="429">
        <f>SUM(U9:U12)</f>
        <v>62000</v>
      </c>
      <c r="V13" s="588">
        <f t="shared" ref="V13:AD13" si="0">SUM(V9:V12)</f>
        <v>0</v>
      </c>
      <c r="W13" s="588">
        <f t="shared" si="0"/>
        <v>0</v>
      </c>
      <c r="X13" s="588">
        <f t="shared" si="0"/>
        <v>0</v>
      </c>
      <c r="Y13" s="589">
        <f t="shared" si="0"/>
        <v>0</v>
      </c>
      <c r="Z13" s="589">
        <f t="shared" si="0"/>
        <v>0</v>
      </c>
      <c r="AA13" s="590">
        <f t="shared" si="0"/>
        <v>0</v>
      </c>
      <c r="AB13" s="590">
        <f t="shared" si="0"/>
        <v>0</v>
      </c>
      <c r="AC13" s="591">
        <f t="shared" si="0"/>
        <v>62000</v>
      </c>
      <c r="AD13" s="591">
        <f t="shared" si="0"/>
        <v>0</v>
      </c>
    </row>
  </sheetData>
  <mergeCells count="33"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F6:F8"/>
    <mergeCell ref="G6:R6"/>
    <mergeCell ref="M7:O7"/>
    <mergeCell ref="P7:R7"/>
    <mergeCell ref="A5:S5"/>
    <mergeCell ref="A6:A8"/>
    <mergeCell ref="B6:B8"/>
    <mergeCell ref="S6:S8"/>
    <mergeCell ref="G7:I7"/>
    <mergeCell ref="J7:L7"/>
    <mergeCell ref="C6:C8"/>
    <mergeCell ref="D6:D8"/>
    <mergeCell ref="E6:E8"/>
    <mergeCell ref="A1:S1"/>
    <mergeCell ref="F2:S2"/>
    <mergeCell ref="F3:S3"/>
    <mergeCell ref="F4:S4"/>
    <mergeCell ref="A3:E3"/>
    <mergeCell ref="A2:E2"/>
  </mergeCells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9FF66"/>
  </sheetPr>
  <dimension ref="A1:AD20"/>
  <sheetViews>
    <sheetView topLeftCell="A18" zoomScale="80" zoomScaleNormal="80" workbookViewId="0">
      <selection activeCell="A20" sqref="A20"/>
    </sheetView>
  </sheetViews>
  <sheetFormatPr defaultColWidth="8.8984375" defaultRowHeight="18" x14ac:dyDescent="0.25"/>
  <cols>
    <col min="1" max="1" width="5.59765625" style="1" bestFit="1" customWidth="1"/>
    <col min="2" max="2" width="25" style="1" customWidth="1"/>
    <col min="3" max="3" width="23.69921875" style="1" customWidth="1"/>
    <col min="4" max="4" width="17" style="1" customWidth="1"/>
    <col min="5" max="5" width="27.8984375" style="1" customWidth="1"/>
    <col min="6" max="6" width="12.699218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2.59765625" style="1" customWidth="1"/>
    <col min="20" max="20" width="8.8984375" style="1"/>
    <col min="21" max="21" width="11.898437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40</v>
      </c>
      <c r="B2" s="624"/>
      <c r="C2" s="624"/>
      <c r="D2" s="624"/>
      <c r="E2" s="624"/>
      <c r="F2" s="625" t="s">
        <v>41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91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711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711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711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54" x14ac:dyDescent="0.25">
      <c r="A9" s="5"/>
      <c r="B9" s="15"/>
      <c r="C9" s="15"/>
      <c r="D9" s="15"/>
      <c r="E9" s="50" t="s">
        <v>146</v>
      </c>
      <c r="F9" s="3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8"/>
      <c r="U9" s="105"/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ht="54" x14ac:dyDescent="0.25">
      <c r="A10" s="5"/>
      <c r="B10" s="15"/>
      <c r="C10" s="15"/>
      <c r="D10" s="15"/>
      <c r="E10" s="87" t="s">
        <v>187</v>
      </c>
      <c r="F10" s="3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48"/>
      <c r="U10" s="105"/>
      <c r="V10" s="204"/>
      <c r="W10" s="193"/>
      <c r="X10" s="193"/>
      <c r="Y10" s="205"/>
      <c r="Z10" s="196"/>
      <c r="AA10" s="475"/>
      <c r="AB10" s="451"/>
      <c r="AC10" s="306"/>
      <c r="AD10" s="306"/>
    </row>
    <row r="11" spans="1:30" ht="72" x14ac:dyDescent="0.25">
      <c r="A11" s="5"/>
      <c r="B11" s="15"/>
      <c r="C11" s="15"/>
      <c r="D11" s="15"/>
      <c r="E11" s="87" t="s">
        <v>188</v>
      </c>
      <c r="F11" s="3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48"/>
      <c r="U11" s="105"/>
      <c r="V11" s="204"/>
      <c r="W11" s="193"/>
      <c r="X11" s="193"/>
      <c r="Y11" s="205"/>
      <c r="Z11" s="196"/>
      <c r="AA11" s="475"/>
      <c r="AB11" s="451"/>
      <c r="AC11" s="306"/>
      <c r="AD11" s="306"/>
    </row>
    <row r="12" spans="1:30" ht="108" x14ac:dyDescent="0.25">
      <c r="A12" s="5"/>
      <c r="B12" s="15"/>
      <c r="C12" s="15"/>
      <c r="D12" s="15"/>
      <c r="E12" s="87" t="s">
        <v>189</v>
      </c>
      <c r="F12" s="3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48"/>
      <c r="U12" s="105"/>
      <c r="V12" s="204"/>
      <c r="W12" s="193"/>
      <c r="X12" s="193"/>
      <c r="Y12" s="205"/>
      <c r="Z12" s="196"/>
      <c r="AA12" s="475"/>
      <c r="AB12" s="451"/>
      <c r="AC12" s="306"/>
      <c r="AD12" s="306"/>
    </row>
    <row r="13" spans="1:30" ht="36" x14ac:dyDescent="0.25">
      <c r="A13" s="5">
        <v>171</v>
      </c>
      <c r="B13" s="15" t="s">
        <v>1284</v>
      </c>
      <c r="C13" s="15" t="s">
        <v>1285</v>
      </c>
      <c r="D13" s="15" t="s">
        <v>1286</v>
      </c>
      <c r="E13" s="87"/>
      <c r="F13" s="542" t="s">
        <v>216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48" t="s">
        <v>1287</v>
      </c>
      <c r="U13" s="201" t="s">
        <v>216</v>
      </c>
      <c r="V13" s="204"/>
      <c r="W13" s="193"/>
      <c r="X13" s="193"/>
      <c r="Y13" s="205"/>
      <c r="Z13" s="196"/>
      <c r="AA13" s="475"/>
      <c r="AB13" s="451"/>
      <c r="AC13" s="306"/>
      <c r="AD13" s="306"/>
    </row>
    <row r="14" spans="1:30" ht="108" x14ac:dyDescent="0.25">
      <c r="A14" s="658">
        <v>172</v>
      </c>
      <c r="B14" s="57" t="s">
        <v>1288</v>
      </c>
      <c r="C14" s="57" t="s">
        <v>1289</v>
      </c>
      <c r="D14" s="57" t="s">
        <v>1290</v>
      </c>
      <c r="E14" s="547"/>
      <c r="F14" s="553" t="s">
        <v>216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2" t="s">
        <v>1287</v>
      </c>
      <c r="U14" s="493" t="s">
        <v>216</v>
      </c>
      <c r="V14" s="204"/>
      <c r="W14" s="193"/>
      <c r="X14" s="193"/>
      <c r="Y14" s="205"/>
      <c r="Z14" s="196"/>
      <c r="AA14" s="475"/>
      <c r="AB14" s="451"/>
      <c r="AC14" s="306"/>
      <c r="AD14" s="306"/>
    </row>
    <row r="15" spans="1:30" ht="36" x14ac:dyDescent="0.25">
      <c r="A15" s="659"/>
      <c r="B15" s="494" t="s">
        <v>1291</v>
      </c>
      <c r="C15" s="494"/>
      <c r="D15" s="494"/>
      <c r="E15" s="548"/>
      <c r="F15" s="549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396"/>
      <c r="U15" s="105"/>
      <c r="V15" s="204"/>
      <c r="W15" s="193"/>
      <c r="X15" s="193"/>
      <c r="Y15" s="205"/>
      <c r="Z15" s="196"/>
      <c r="AA15" s="475"/>
      <c r="AB15" s="451"/>
      <c r="AC15" s="306"/>
      <c r="AD15" s="306"/>
    </row>
    <row r="16" spans="1:30" ht="54" x14ac:dyDescent="0.25">
      <c r="A16" s="659"/>
      <c r="B16" s="494" t="s">
        <v>1292</v>
      </c>
      <c r="C16" s="494"/>
      <c r="D16" s="494"/>
      <c r="E16" s="548"/>
      <c r="F16" s="549"/>
      <c r="G16" s="550"/>
      <c r="H16" s="550"/>
      <c r="I16" s="550"/>
      <c r="J16" s="550"/>
      <c r="K16" s="550"/>
      <c r="L16" s="550"/>
      <c r="M16" s="550"/>
      <c r="N16" s="550"/>
      <c r="O16" s="550"/>
      <c r="P16" s="550"/>
      <c r="Q16" s="550"/>
      <c r="R16" s="550"/>
      <c r="S16" s="396"/>
      <c r="U16" s="105"/>
      <c r="V16" s="204"/>
      <c r="W16" s="193"/>
      <c r="X16" s="193"/>
      <c r="Y16" s="205"/>
      <c r="Z16" s="196"/>
      <c r="AA16" s="475"/>
      <c r="AB16" s="451"/>
      <c r="AC16" s="306"/>
      <c r="AD16" s="306"/>
    </row>
    <row r="17" spans="1:30" ht="90" x14ac:dyDescent="0.25">
      <c r="A17" s="659"/>
      <c r="B17" s="494" t="s">
        <v>1293</v>
      </c>
      <c r="C17" s="494"/>
      <c r="D17" s="494"/>
      <c r="E17" s="548"/>
      <c r="F17" s="549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396"/>
      <c r="U17" s="105"/>
      <c r="V17" s="204"/>
      <c r="W17" s="193"/>
      <c r="X17" s="193"/>
      <c r="Y17" s="205"/>
      <c r="Z17" s="196"/>
      <c r="AA17" s="475"/>
      <c r="AB17" s="451"/>
      <c r="AC17" s="306"/>
      <c r="AD17" s="306"/>
    </row>
    <row r="18" spans="1:30" x14ac:dyDescent="0.25">
      <c r="A18" s="660"/>
      <c r="B18" s="68" t="s">
        <v>1294</v>
      </c>
      <c r="C18" s="68"/>
      <c r="D18" s="68"/>
      <c r="E18" s="551"/>
      <c r="F18" s="552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58"/>
      <c r="U18" s="105"/>
      <c r="V18" s="204"/>
      <c r="W18" s="193"/>
      <c r="X18" s="193"/>
      <c r="Y18" s="205"/>
      <c r="Z18" s="196"/>
      <c r="AA18" s="475"/>
      <c r="AB18" s="451"/>
      <c r="AC18" s="306"/>
      <c r="AD18" s="306"/>
    </row>
    <row r="19" spans="1:30" ht="234" x14ac:dyDescent="0.25">
      <c r="A19" s="48">
        <v>173</v>
      </c>
      <c r="B19" s="47" t="s">
        <v>996</v>
      </c>
      <c r="C19" s="4" t="s">
        <v>997</v>
      </c>
      <c r="D19" s="47" t="s">
        <v>998</v>
      </c>
      <c r="E19" s="41" t="s">
        <v>1438</v>
      </c>
      <c r="F19" s="528" t="s">
        <v>216</v>
      </c>
      <c r="G19" s="48"/>
      <c r="H19" s="48"/>
      <c r="I19" s="48" t="s">
        <v>401</v>
      </c>
      <c r="J19" s="48" t="s">
        <v>401</v>
      </c>
      <c r="K19" s="48" t="s">
        <v>401</v>
      </c>
      <c r="L19" s="48" t="s">
        <v>401</v>
      </c>
      <c r="M19" s="48" t="s">
        <v>401</v>
      </c>
      <c r="N19" s="48" t="s">
        <v>401</v>
      </c>
      <c r="O19" s="48" t="s">
        <v>401</v>
      </c>
      <c r="P19" s="48" t="s">
        <v>401</v>
      </c>
      <c r="Q19" s="48" t="s">
        <v>401</v>
      </c>
      <c r="R19" s="48" t="s">
        <v>401</v>
      </c>
      <c r="S19" s="48" t="s">
        <v>901</v>
      </c>
      <c r="T19" s="1" t="s">
        <v>288</v>
      </c>
      <c r="U19" s="209" t="s">
        <v>216</v>
      </c>
      <c r="V19" s="204"/>
      <c r="W19" s="193"/>
      <c r="X19" s="193"/>
      <c r="Y19" s="205"/>
      <c r="Z19" s="196"/>
      <c r="AA19" s="451"/>
      <c r="AB19" s="451"/>
      <c r="AC19" s="306"/>
      <c r="AD19" s="306"/>
    </row>
    <row r="20" spans="1:30" x14ac:dyDescent="0.25">
      <c r="U20" s="555">
        <f>SUM(U9:U19)</f>
        <v>0</v>
      </c>
      <c r="V20" s="324">
        <f t="shared" ref="V20:AD20" si="0">SUM(V9:V19)</f>
        <v>0</v>
      </c>
      <c r="W20" s="324">
        <f t="shared" si="0"/>
        <v>0</v>
      </c>
      <c r="X20" s="324">
        <f t="shared" si="0"/>
        <v>0</v>
      </c>
      <c r="Y20" s="325">
        <f t="shared" si="0"/>
        <v>0</v>
      </c>
      <c r="Z20" s="325">
        <f t="shared" si="0"/>
        <v>0</v>
      </c>
      <c r="AA20" s="456">
        <f t="shared" si="0"/>
        <v>0</v>
      </c>
      <c r="AB20" s="456">
        <f t="shared" si="0"/>
        <v>0</v>
      </c>
      <c r="AC20" s="326">
        <f t="shared" si="0"/>
        <v>0</v>
      </c>
      <c r="AD20" s="326">
        <f t="shared" si="0"/>
        <v>0</v>
      </c>
    </row>
  </sheetData>
  <mergeCells count="34">
    <mergeCell ref="F4:S4"/>
    <mergeCell ref="A5:S5"/>
    <mergeCell ref="A6:A8"/>
    <mergeCell ref="B6:B8"/>
    <mergeCell ref="S6:S8"/>
    <mergeCell ref="G7:I7"/>
    <mergeCell ref="J7:L7"/>
    <mergeCell ref="C6:C8"/>
    <mergeCell ref="D6:D8"/>
    <mergeCell ref="E6:E8"/>
    <mergeCell ref="G6:R6"/>
    <mergeCell ref="M7:O7"/>
    <mergeCell ref="P7:R7"/>
    <mergeCell ref="A1:S1"/>
    <mergeCell ref="A2:E2"/>
    <mergeCell ref="F2:S2"/>
    <mergeCell ref="F3:S3"/>
    <mergeCell ref="A3:E3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14:A18"/>
    <mergeCell ref="U6:U8"/>
    <mergeCell ref="V6:X6"/>
    <mergeCell ref="Y6:Z6"/>
    <mergeCell ref="AA6:AB6"/>
    <mergeCell ref="F6:F8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9FF66"/>
  </sheetPr>
  <dimension ref="A1:AE14"/>
  <sheetViews>
    <sheetView zoomScale="80" zoomScaleNormal="80" workbookViewId="0">
      <selection activeCell="A10" sqref="A10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19.8984375" style="1" customWidth="1"/>
    <col min="4" max="4" width="14.8984375" style="1" customWidth="1"/>
    <col min="5" max="5" width="35.3984375" style="1" customWidth="1"/>
    <col min="6" max="6" width="11.89843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3.8984375" style="1" bestFit="1" customWidth="1"/>
    <col min="21" max="21" width="11.898437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31" width="15.09765625" style="1" bestFit="1" customWidth="1"/>
    <col min="32" max="16384" width="8.8984375" style="1"/>
  </cols>
  <sheetData>
    <row r="1" spans="1:31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s="6" customFormat="1" ht="18.75" customHeight="1" x14ac:dyDescent="0.25">
      <c r="A2" s="624" t="s">
        <v>59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1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1" s="6" customFormat="1" ht="18.75" customHeight="1" x14ac:dyDescent="0.25">
      <c r="B4" s="51"/>
      <c r="C4" s="51"/>
      <c r="D4" s="51"/>
      <c r="F4" s="625" t="s">
        <v>92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1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1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1" ht="18.75" customHeight="1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1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1" ht="72" x14ac:dyDescent="0.25">
      <c r="A9" s="48">
        <v>174</v>
      </c>
      <c r="B9" s="47" t="s">
        <v>1170</v>
      </c>
      <c r="C9" s="50"/>
      <c r="D9" s="43"/>
      <c r="E9" s="36" t="s">
        <v>147</v>
      </c>
      <c r="F9" s="529" t="s">
        <v>1335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 t="s">
        <v>292</v>
      </c>
      <c r="T9" s="1" t="s">
        <v>282</v>
      </c>
      <c r="U9" s="105">
        <v>890000</v>
      </c>
      <c r="V9" s="204"/>
      <c r="W9" s="193"/>
      <c r="X9" s="193"/>
      <c r="Y9" s="205"/>
      <c r="Z9" s="196">
        <v>890000</v>
      </c>
      <c r="AA9" s="475"/>
      <c r="AB9" s="451"/>
      <c r="AC9" s="306"/>
      <c r="AD9" s="306"/>
      <c r="AE9" s="1" t="s">
        <v>570</v>
      </c>
    </row>
    <row r="10" spans="1:31" x14ac:dyDescent="0.25">
      <c r="F10" s="518"/>
      <c r="U10" s="327">
        <f>SUM(U9)</f>
        <v>890000</v>
      </c>
      <c r="V10" s="440">
        <f t="shared" ref="V10:AD10" si="0">SUM(V9)</f>
        <v>0</v>
      </c>
      <c r="W10" s="440">
        <f t="shared" si="0"/>
        <v>0</v>
      </c>
      <c r="X10" s="440">
        <f t="shared" si="0"/>
        <v>0</v>
      </c>
      <c r="Y10" s="441">
        <f t="shared" si="0"/>
        <v>0</v>
      </c>
      <c r="Z10" s="441">
        <f t="shared" si="0"/>
        <v>890000</v>
      </c>
      <c r="AA10" s="474">
        <f t="shared" si="0"/>
        <v>0</v>
      </c>
      <c r="AB10" s="474">
        <f t="shared" si="0"/>
        <v>0</v>
      </c>
      <c r="AC10" s="428">
        <f t="shared" si="0"/>
        <v>0</v>
      </c>
      <c r="AD10" s="428">
        <f t="shared" si="0"/>
        <v>0</v>
      </c>
    </row>
    <row r="11" spans="1:31" x14ac:dyDescent="0.25">
      <c r="Y11" s="369"/>
      <c r="AA11" s="476"/>
    </row>
    <row r="12" spans="1:31" x14ac:dyDescent="0.25">
      <c r="Y12" s="370"/>
      <c r="AA12" s="477"/>
    </row>
    <row r="13" spans="1:31" x14ac:dyDescent="0.25">
      <c r="AC13" s="338"/>
      <c r="AD13" s="338"/>
    </row>
    <row r="14" spans="1:31" x14ac:dyDescent="0.25">
      <c r="AC14" s="338"/>
      <c r="AD14" s="338"/>
    </row>
  </sheetData>
  <mergeCells count="33">
    <mergeCell ref="A1:S1"/>
    <mergeCell ref="F2:S2"/>
    <mergeCell ref="A2:E2"/>
    <mergeCell ref="F3:S3"/>
    <mergeCell ref="F4:S4"/>
    <mergeCell ref="A5:S5"/>
    <mergeCell ref="A3:E3"/>
    <mergeCell ref="A6:A8"/>
    <mergeCell ref="B6:B8"/>
    <mergeCell ref="S6:S8"/>
    <mergeCell ref="G7:I7"/>
    <mergeCell ref="J7:L7"/>
    <mergeCell ref="C6:C8"/>
    <mergeCell ref="D6:D8"/>
    <mergeCell ref="E6:E8"/>
    <mergeCell ref="F6:F8"/>
    <mergeCell ref="G6:R6"/>
    <mergeCell ref="M7:O7"/>
    <mergeCell ref="P7:R7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:S14"/>
  <sheetViews>
    <sheetView zoomScale="80" zoomScaleNormal="80" workbookViewId="0">
      <selection activeCell="B10" sqref="B10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15.09765625" style="1" customWidth="1"/>
    <col min="4" max="4" width="14.8984375" style="1" customWidth="1"/>
    <col min="5" max="5" width="24" style="1" customWidth="1"/>
    <col min="6" max="6" width="12.699218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16384" width="8.8984375" style="1"/>
  </cols>
  <sheetData>
    <row r="1" spans="1:19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</row>
    <row r="2" spans="1:19" s="6" customFormat="1" ht="18.75" customHeight="1" x14ac:dyDescent="0.25">
      <c r="A2" s="624" t="s">
        <v>59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19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19" s="6" customFormat="1" ht="18.75" customHeight="1" x14ac:dyDescent="0.25">
      <c r="B4" s="51"/>
      <c r="C4" s="51"/>
      <c r="D4" s="51"/>
      <c r="F4" s="625" t="s">
        <v>93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19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19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</row>
    <row r="7" spans="1:19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</row>
    <row r="8" spans="1:19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</row>
    <row r="9" spans="1:19" ht="72" x14ac:dyDescent="0.25">
      <c r="A9" s="2"/>
      <c r="B9" s="2"/>
      <c r="C9" s="2"/>
      <c r="D9" s="2"/>
      <c r="E9" s="15" t="s">
        <v>148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/>
      <c r="B10" s="1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</sheetData>
  <mergeCells count="19">
    <mergeCell ref="G6:R6"/>
    <mergeCell ref="M7:O7"/>
    <mergeCell ref="P7:R7"/>
    <mergeCell ref="A1:S1"/>
    <mergeCell ref="A5:S5"/>
    <mergeCell ref="F6:F8"/>
    <mergeCell ref="F2:S2"/>
    <mergeCell ref="F3:S3"/>
    <mergeCell ref="F4:S4"/>
    <mergeCell ref="A3:E3"/>
    <mergeCell ref="A2:E2"/>
    <mergeCell ref="A6:A8"/>
    <mergeCell ref="B6:B8"/>
    <mergeCell ref="S6:S8"/>
    <mergeCell ref="G7:I7"/>
    <mergeCell ref="J7:L7"/>
    <mergeCell ref="C6:C8"/>
    <mergeCell ref="D6:D8"/>
    <mergeCell ref="E6:E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9FF66"/>
  </sheetPr>
  <dimension ref="A1:AD14"/>
  <sheetViews>
    <sheetView zoomScale="80" zoomScaleNormal="80" workbookViewId="0">
      <selection activeCell="A12" sqref="A12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15.09765625" style="1" customWidth="1"/>
    <col min="4" max="4" width="14.8984375" style="1" customWidth="1"/>
    <col min="5" max="5" width="24" style="1" customWidth="1"/>
    <col min="6" max="6" width="12.2968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2.29687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59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94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36" x14ac:dyDescent="0.25">
      <c r="A9" s="2"/>
      <c r="B9" s="2"/>
      <c r="C9" s="2"/>
      <c r="D9" s="2"/>
      <c r="E9" s="15" t="s">
        <v>149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U9" s="30"/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ht="126" x14ac:dyDescent="0.25">
      <c r="A10" s="5">
        <v>175</v>
      </c>
      <c r="B10" s="15" t="s">
        <v>1182</v>
      </c>
      <c r="C10" s="2"/>
      <c r="D10" s="48" t="s">
        <v>1179</v>
      </c>
      <c r="E10" s="2"/>
      <c r="F10" s="528" t="s">
        <v>216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5" t="s">
        <v>682</v>
      </c>
      <c r="U10" s="209" t="s">
        <v>216</v>
      </c>
      <c r="V10" s="204"/>
      <c r="W10" s="193"/>
      <c r="X10" s="193"/>
      <c r="Y10" s="205"/>
      <c r="Z10" s="196"/>
      <c r="AA10" s="475"/>
      <c r="AB10" s="451"/>
      <c r="AC10" s="306"/>
      <c r="AD10" s="306"/>
    </row>
    <row r="11" spans="1:30" ht="54" x14ac:dyDescent="0.25">
      <c r="A11" s="5">
        <v>176</v>
      </c>
      <c r="B11" s="15" t="s">
        <v>1173</v>
      </c>
      <c r="C11" s="2"/>
      <c r="D11" s="2"/>
      <c r="E11" s="2"/>
      <c r="F11" s="528" t="s">
        <v>216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5" t="s">
        <v>682</v>
      </c>
      <c r="U11" s="209" t="s">
        <v>216</v>
      </c>
      <c r="V11" s="204"/>
      <c r="W11" s="193"/>
      <c r="X11" s="193"/>
      <c r="Y11" s="205"/>
      <c r="Z11" s="196"/>
      <c r="AA11" s="475"/>
      <c r="AB11" s="451"/>
      <c r="AC11" s="306"/>
      <c r="AD11" s="306"/>
    </row>
    <row r="12" spans="1:30" x14ac:dyDescent="0.25">
      <c r="U12" s="554">
        <f>SUM(U9:U11)</f>
        <v>0</v>
      </c>
      <c r="V12" s="440">
        <f t="shared" ref="V12:AD12" si="0">SUM(V9:V11)</f>
        <v>0</v>
      </c>
      <c r="W12" s="440">
        <f t="shared" si="0"/>
        <v>0</v>
      </c>
      <c r="X12" s="440">
        <f t="shared" si="0"/>
        <v>0</v>
      </c>
      <c r="Y12" s="441">
        <f t="shared" si="0"/>
        <v>0</v>
      </c>
      <c r="Z12" s="441">
        <f t="shared" si="0"/>
        <v>0</v>
      </c>
      <c r="AA12" s="474">
        <f t="shared" si="0"/>
        <v>0</v>
      </c>
      <c r="AB12" s="474">
        <f t="shared" si="0"/>
        <v>0</v>
      </c>
      <c r="AC12" s="428">
        <f t="shared" si="0"/>
        <v>0</v>
      </c>
      <c r="AD12" s="428">
        <f t="shared" si="0"/>
        <v>0</v>
      </c>
    </row>
    <row r="13" spans="1:30" x14ac:dyDescent="0.25">
      <c r="AC13" s="338"/>
      <c r="AD13" s="338"/>
    </row>
    <row r="14" spans="1:30" x14ac:dyDescent="0.25">
      <c r="AC14" s="338"/>
      <c r="AD14" s="338"/>
    </row>
  </sheetData>
  <mergeCells count="33">
    <mergeCell ref="A1:S1"/>
    <mergeCell ref="A6:A8"/>
    <mergeCell ref="B6:B8"/>
    <mergeCell ref="S6:S8"/>
    <mergeCell ref="G7:I7"/>
    <mergeCell ref="J7:L7"/>
    <mergeCell ref="C6:C8"/>
    <mergeCell ref="D6:D8"/>
    <mergeCell ref="E6:E8"/>
    <mergeCell ref="G6:R6"/>
    <mergeCell ref="M7:O7"/>
    <mergeCell ref="P7:R7"/>
    <mergeCell ref="F4:S4"/>
    <mergeCell ref="A3:E3"/>
    <mergeCell ref="F6:F8"/>
    <mergeCell ref="A5:S5"/>
    <mergeCell ref="A2:E2"/>
    <mergeCell ref="F2:S2"/>
    <mergeCell ref="F3:S3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" header="0.31496062992125984" footer="0.31496062992125984"/>
  <pageSetup paperSize="9" scale="85" orientation="landscape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9FF66"/>
  </sheetPr>
  <dimension ref="A1:AD23"/>
  <sheetViews>
    <sheetView topLeftCell="A7" zoomScale="80" zoomScaleNormal="80" workbookViewId="0">
      <selection activeCell="A11" sqref="A11"/>
    </sheetView>
  </sheetViews>
  <sheetFormatPr defaultColWidth="8.8984375" defaultRowHeight="18" x14ac:dyDescent="0.25"/>
  <cols>
    <col min="1" max="1" width="5.59765625" style="1" bestFit="1" customWidth="1"/>
    <col min="2" max="2" width="29" style="1" customWidth="1"/>
    <col min="3" max="3" width="26" style="1" customWidth="1"/>
    <col min="4" max="4" width="14.8984375" style="1" customWidth="1"/>
    <col min="5" max="5" width="24" style="1" customWidth="1"/>
    <col min="6" max="6" width="14" style="1" bestFit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69921875" style="1" customWidth="1"/>
    <col min="20" max="20" width="10.69921875" style="1" bestFit="1" customWidth="1"/>
    <col min="21" max="21" width="12.398437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59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95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234" x14ac:dyDescent="0.25">
      <c r="A9" s="48">
        <v>177</v>
      </c>
      <c r="B9" s="15" t="s">
        <v>1397</v>
      </c>
      <c r="C9" s="15" t="s">
        <v>1394</v>
      </c>
      <c r="D9" s="15" t="s">
        <v>1390</v>
      </c>
      <c r="E9" s="15" t="s">
        <v>150</v>
      </c>
      <c r="F9" s="528" t="s">
        <v>216</v>
      </c>
      <c r="G9" s="15"/>
      <c r="H9" s="15"/>
      <c r="I9" s="15"/>
      <c r="J9" s="15"/>
      <c r="K9" s="15"/>
      <c r="L9" s="15"/>
      <c r="M9" s="15"/>
      <c r="N9" s="48" t="s">
        <v>401</v>
      </c>
      <c r="O9" s="15"/>
      <c r="P9" s="15"/>
      <c r="Q9" s="15"/>
      <c r="R9" s="15"/>
      <c r="S9" s="48" t="s">
        <v>1398</v>
      </c>
      <c r="T9" s="17" t="s">
        <v>1399</v>
      </c>
      <c r="U9" s="209" t="s">
        <v>216</v>
      </c>
      <c r="V9" s="218" t="s">
        <v>216</v>
      </c>
      <c r="W9" s="193"/>
      <c r="X9" s="193"/>
      <c r="Y9" s="205"/>
      <c r="Z9" s="196"/>
      <c r="AA9" s="475"/>
      <c r="AB9" s="451"/>
      <c r="AC9" s="306"/>
      <c r="AD9" s="306"/>
    </row>
    <row r="10" spans="1:30" s="8" customFormat="1" ht="216" x14ac:dyDescent="0.25">
      <c r="A10" s="48">
        <v>178</v>
      </c>
      <c r="B10" s="15" t="s">
        <v>1427</v>
      </c>
      <c r="C10" s="15" t="s">
        <v>1395</v>
      </c>
      <c r="D10" s="15" t="s">
        <v>1393</v>
      </c>
      <c r="E10" s="15" t="s">
        <v>150</v>
      </c>
      <c r="F10" s="528" t="s">
        <v>216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48" t="s">
        <v>1400</v>
      </c>
      <c r="U10" s="209" t="s">
        <v>216</v>
      </c>
      <c r="V10" s="204"/>
      <c r="W10" s="193"/>
      <c r="X10" s="193"/>
      <c r="Y10" s="205"/>
      <c r="Z10" s="196"/>
      <c r="AA10" s="475"/>
      <c r="AB10" s="451"/>
      <c r="AC10" s="306"/>
      <c r="AD10" s="306"/>
    </row>
    <row r="11" spans="1:30" x14ac:dyDescent="0.25">
      <c r="C11" s="1" t="s">
        <v>1389</v>
      </c>
      <c r="U11" s="327">
        <f t="shared" ref="U11:AD11" si="0">SUM(U9:U10)</f>
        <v>0</v>
      </c>
      <c r="V11" s="440">
        <f t="shared" si="0"/>
        <v>0</v>
      </c>
      <c r="W11" s="440">
        <f t="shared" si="0"/>
        <v>0</v>
      </c>
      <c r="X11" s="440">
        <f t="shared" si="0"/>
        <v>0</v>
      </c>
      <c r="Y11" s="441">
        <f t="shared" si="0"/>
        <v>0</v>
      </c>
      <c r="Z11" s="441">
        <f t="shared" si="0"/>
        <v>0</v>
      </c>
      <c r="AA11" s="474">
        <f t="shared" si="0"/>
        <v>0</v>
      </c>
      <c r="AB11" s="474">
        <f t="shared" si="0"/>
        <v>0</v>
      </c>
      <c r="AC11" s="428">
        <f t="shared" si="0"/>
        <v>0</v>
      </c>
      <c r="AD11" s="428">
        <f t="shared" si="0"/>
        <v>0</v>
      </c>
    </row>
    <row r="12" spans="1:30" x14ac:dyDescent="0.25">
      <c r="AC12" s="338"/>
      <c r="AD12" s="338"/>
    </row>
    <row r="13" spans="1:30" x14ac:dyDescent="0.25">
      <c r="B13" s="1" t="s">
        <v>1392</v>
      </c>
      <c r="C13" s="1" t="s">
        <v>1389</v>
      </c>
      <c r="AC13" s="338"/>
      <c r="AD13" s="338"/>
    </row>
    <row r="15" spans="1:30" x14ac:dyDescent="0.25">
      <c r="B15" s="1" t="s">
        <v>1389</v>
      </c>
    </row>
    <row r="17" spans="2:3" x14ac:dyDescent="0.25">
      <c r="B17" s="1" t="s">
        <v>1391</v>
      </c>
      <c r="C17" s="8"/>
    </row>
    <row r="19" spans="2:3" x14ac:dyDescent="0.25">
      <c r="C19" s="1" t="s">
        <v>1389</v>
      </c>
    </row>
    <row r="20" spans="2:3" x14ac:dyDescent="0.25">
      <c r="B20" s="1" t="s">
        <v>1391</v>
      </c>
    </row>
    <row r="21" spans="2:3" x14ac:dyDescent="0.25">
      <c r="B21" s="1" t="s">
        <v>1391</v>
      </c>
      <c r="C21" s="1" t="s">
        <v>1389</v>
      </c>
    </row>
    <row r="23" spans="2:3" x14ac:dyDescent="0.25">
      <c r="B23" s="1" t="s">
        <v>1391</v>
      </c>
    </row>
  </sheetData>
  <mergeCells count="33"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1:S1"/>
    <mergeCell ref="F2:S2"/>
    <mergeCell ref="F3:S3"/>
    <mergeCell ref="F4:S4"/>
    <mergeCell ref="A5:S5"/>
    <mergeCell ref="A3:E3"/>
    <mergeCell ref="A2:E2"/>
    <mergeCell ref="A6:A8"/>
    <mergeCell ref="B6:B8"/>
    <mergeCell ref="S6:S8"/>
    <mergeCell ref="G7:I7"/>
    <mergeCell ref="J7:L7"/>
    <mergeCell ref="C6:C8"/>
    <mergeCell ref="D6:D8"/>
    <mergeCell ref="E6:E8"/>
    <mergeCell ref="G6:R6"/>
    <mergeCell ref="M7:O7"/>
    <mergeCell ref="P7:R7"/>
    <mergeCell ref="F6:F8"/>
  </mergeCells>
  <printOptions horizontalCentered="1"/>
  <pageMargins left="0" right="0" top="0.59055118110236227" bottom="0.19685039370078741" header="0.31496062992125984" footer="0.31496062992125984"/>
  <pageSetup paperSize="9" scale="80" orientation="landscape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9FF66"/>
  </sheetPr>
  <dimension ref="A1:AD14"/>
  <sheetViews>
    <sheetView zoomScale="80" zoomScaleNormal="80" workbookViewId="0">
      <selection activeCell="X22" sqref="X22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15.09765625" style="1" customWidth="1"/>
    <col min="4" max="4" width="14.8984375" style="1" customWidth="1"/>
    <col min="5" max="5" width="24" style="1" customWidth="1"/>
    <col min="6" max="6" width="12.39843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10.09765625" style="1" bestFit="1" customWidth="1"/>
    <col min="21" max="21" width="12.398437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96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90" x14ac:dyDescent="0.25">
      <c r="A9" s="2"/>
      <c r="B9" s="2"/>
      <c r="C9" s="2"/>
      <c r="D9" s="2"/>
      <c r="E9" s="15" t="s">
        <v>151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U9" s="30"/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ht="36" x14ac:dyDescent="0.25">
      <c r="A10" s="5">
        <v>179</v>
      </c>
      <c r="B10" s="41" t="s">
        <v>571</v>
      </c>
      <c r="C10" s="15"/>
      <c r="D10" s="15"/>
      <c r="E10" s="15"/>
      <c r="F10" s="528" t="s">
        <v>216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48" t="s">
        <v>286</v>
      </c>
      <c r="T10" s="1" t="s">
        <v>555</v>
      </c>
      <c r="U10" s="209" t="s">
        <v>216</v>
      </c>
      <c r="V10" s="204"/>
      <c r="W10" s="193"/>
      <c r="X10" s="193"/>
      <c r="Y10" s="205"/>
      <c r="Z10" s="196"/>
      <c r="AA10" s="475"/>
      <c r="AB10" s="451"/>
      <c r="AC10" s="306"/>
      <c r="AD10" s="306"/>
    </row>
    <row r="11" spans="1:30" ht="36" x14ac:dyDescent="0.25">
      <c r="A11" s="5">
        <v>180</v>
      </c>
      <c r="B11" s="41" t="s">
        <v>572</v>
      </c>
      <c r="C11" s="2"/>
      <c r="D11" s="2"/>
      <c r="E11" s="2"/>
      <c r="F11" s="528" t="s">
        <v>216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48" t="s">
        <v>286</v>
      </c>
      <c r="T11" s="1" t="s">
        <v>555</v>
      </c>
      <c r="U11" s="209" t="s">
        <v>216</v>
      </c>
      <c r="V11" s="204"/>
      <c r="W11" s="193"/>
      <c r="X11" s="193"/>
      <c r="Y11" s="205"/>
      <c r="Z11" s="196"/>
      <c r="AA11" s="475"/>
      <c r="AB11" s="451"/>
      <c r="AC11" s="306"/>
      <c r="AD11" s="306"/>
    </row>
    <row r="12" spans="1:30" x14ac:dyDescent="0.25">
      <c r="F12" s="518"/>
      <c r="U12" s="327">
        <f>SUM(U9:U11)</f>
        <v>0</v>
      </c>
      <c r="V12" s="440">
        <f t="shared" ref="V12:AD12" si="0">SUM(V9:V11)</f>
        <v>0</v>
      </c>
      <c r="W12" s="440">
        <f t="shared" si="0"/>
        <v>0</v>
      </c>
      <c r="X12" s="440">
        <f t="shared" si="0"/>
        <v>0</v>
      </c>
      <c r="Y12" s="441">
        <f t="shared" si="0"/>
        <v>0</v>
      </c>
      <c r="Z12" s="441">
        <f t="shared" si="0"/>
        <v>0</v>
      </c>
      <c r="AA12" s="474">
        <f t="shared" si="0"/>
        <v>0</v>
      </c>
      <c r="AB12" s="474">
        <f t="shared" si="0"/>
        <v>0</v>
      </c>
      <c r="AC12" s="428">
        <f t="shared" si="0"/>
        <v>0</v>
      </c>
      <c r="AD12" s="428">
        <f t="shared" si="0"/>
        <v>0</v>
      </c>
    </row>
    <row r="13" spans="1:30" x14ac:dyDescent="0.25">
      <c r="AC13" s="338"/>
      <c r="AD13" s="338"/>
    </row>
    <row r="14" spans="1:30" x14ac:dyDescent="0.25">
      <c r="AC14" s="338"/>
      <c r="AD14" s="338"/>
    </row>
  </sheetData>
  <mergeCells count="33">
    <mergeCell ref="A1:S1"/>
    <mergeCell ref="A6:A8"/>
    <mergeCell ref="B6:B8"/>
    <mergeCell ref="S6:S8"/>
    <mergeCell ref="G7:I7"/>
    <mergeCell ref="J7:L7"/>
    <mergeCell ref="C6:C8"/>
    <mergeCell ref="D6:D8"/>
    <mergeCell ref="E6:E8"/>
    <mergeCell ref="G6:R6"/>
    <mergeCell ref="M7:O7"/>
    <mergeCell ref="P7:R7"/>
    <mergeCell ref="F2:S2"/>
    <mergeCell ref="F3:S3"/>
    <mergeCell ref="F4:S4"/>
    <mergeCell ref="A5:S5"/>
    <mergeCell ref="A3:E3"/>
    <mergeCell ref="A2:E2"/>
    <mergeCell ref="U6:U8"/>
    <mergeCell ref="V6:X6"/>
    <mergeCell ref="F6:F8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9FF66"/>
  </sheetPr>
  <dimension ref="A1:AD14"/>
  <sheetViews>
    <sheetView zoomScale="80" zoomScaleNormal="80" workbookViewId="0">
      <selection activeCell="V15" sqref="V15"/>
    </sheetView>
  </sheetViews>
  <sheetFormatPr defaultColWidth="8.8984375" defaultRowHeight="18" x14ac:dyDescent="0.25"/>
  <cols>
    <col min="1" max="1" width="5.59765625" style="1" bestFit="1" customWidth="1"/>
    <col min="2" max="2" width="25.09765625" style="1" customWidth="1"/>
    <col min="3" max="3" width="25.3984375" style="1" customWidth="1"/>
    <col min="4" max="4" width="17.69921875" style="1" customWidth="1"/>
    <col min="5" max="5" width="24.59765625" style="1" customWidth="1"/>
    <col min="6" max="6" width="11.69921875" style="12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3984375" style="1" bestFit="1" customWidth="1"/>
    <col min="20" max="20" width="10.09765625" style="1" customWidth="1"/>
    <col min="21" max="21" width="11.69921875" style="2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x14ac:dyDescent="0.25">
      <c r="B4" s="51"/>
      <c r="C4" s="51"/>
      <c r="D4" s="51"/>
      <c r="F4" s="625" t="s">
        <v>97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33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90"/>
      <c r="B7" s="690"/>
      <c r="C7" s="690"/>
      <c r="D7" s="628"/>
      <c r="E7" s="633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29"/>
      <c r="E8" s="633"/>
      <c r="F8" s="632"/>
      <c r="G8" s="63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s="37" customFormat="1" ht="179.25" customHeight="1" x14ac:dyDescent="0.25">
      <c r="A9" s="35">
        <v>181</v>
      </c>
      <c r="B9" s="24" t="s">
        <v>524</v>
      </c>
      <c r="C9" s="24"/>
      <c r="D9" s="24"/>
      <c r="E9" s="64" t="s">
        <v>152</v>
      </c>
      <c r="F9" s="528" t="s">
        <v>216</v>
      </c>
      <c r="G9" s="40"/>
      <c r="H9" s="32"/>
      <c r="I9" s="38"/>
      <c r="J9" s="21"/>
      <c r="K9" s="21"/>
      <c r="L9" s="21"/>
      <c r="M9" s="21"/>
      <c r="N9" s="21"/>
      <c r="O9" s="21"/>
      <c r="P9" s="21"/>
      <c r="Q9" s="21"/>
      <c r="R9" s="21"/>
      <c r="S9" s="35" t="s">
        <v>758</v>
      </c>
      <c r="T9" s="1"/>
      <c r="U9" s="209" t="s">
        <v>216</v>
      </c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s="37" customFormat="1" ht="90" x14ac:dyDescent="0.25">
      <c r="A10" s="48">
        <v>182</v>
      </c>
      <c r="B10" s="24" t="s">
        <v>1156</v>
      </c>
      <c r="C10" s="24" t="s">
        <v>1157</v>
      </c>
      <c r="D10" s="24" t="s">
        <v>1158</v>
      </c>
      <c r="E10" s="64" t="s">
        <v>190</v>
      </c>
      <c r="F10" s="558" t="s">
        <v>1336</v>
      </c>
      <c r="G10" s="40"/>
      <c r="H10" s="32"/>
      <c r="I10" s="38"/>
      <c r="J10" s="21"/>
      <c r="K10" s="21"/>
      <c r="L10" s="21"/>
      <c r="M10" s="21"/>
      <c r="N10" s="21"/>
      <c r="O10" s="21"/>
      <c r="P10" s="21"/>
      <c r="Q10" s="21"/>
      <c r="R10" s="21"/>
      <c r="S10" s="35" t="s">
        <v>1429</v>
      </c>
      <c r="T10" s="8" t="s">
        <v>1159</v>
      </c>
      <c r="U10" s="172">
        <v>26500</v>
      </c>
      <c r="V10" s="204"/>
      <c r="W10" s="193"/>
      <c r="X10" s="193"/>
      <c r="Y10" s="205"/>
      <c r="Z10" s="196"/>
      <c r="AA10" s="475">
        <v>26500</v>
      </c>
      <c r="AB10" s="451"/>
      <c r="AC10" s="306"/>
      <c r="AD10" s="306"/>
    </row>
    <row r="11" spans="1:30" x14ac:dyDescent="0.25">
      <c r="F11" s="518"/>
      <c r="U11" s="327">
        <f t="shared" ref="U11:AD11" si="0">SUM(U9:U10)</f>
        <v>26500</v>
      </c>
      <c r="V11" s="440">
        <f t="shared" si="0"/>
        <v>0</v>
      </c>
      <c r="W11" s="440">
        <f t="shared" si="0"/>
        <v>0</v>
      </c>
      <c r="X11" s="440">
        <f t="shared" si="0"/>
        <v>0</v>
      </c>
      <c r="Y11" s="441">
        <f t="shared" si="0"/>
        <v>0</v>
      </c>
      <c r="Z11" s="441">
        <f t="shared" si="0"/>
        <v>0</v>
      </c>
      <c r="AA11" s="474">
        <f t="shared" si="0"/>
        <v>26500</v>
      </c>
      <c r="AB11" s="474">
        <f t="shared" si="0"/>
        <v>0</v>
      </c>
      <c r="AC11" s="428">
        <f t="shared" si="0"/>
        <v>0</v>
      </c>
      <c r="AD11" s="428">
        <f t="shared" si="0"/>
        <v>0</v>
      </c>
    </row>
    <row r="12" spans="1:30" x14ac:dyDescent="0.25">
      <c r="Y12" s="370"/>
      <c r="AA12" s="477"/>
    </row>
    <row r="13" spans="1:30" x14ac:dyDescent="0.25">
      <c r="AC13" s="338"/>
      <c r="AD13" s="338"/>
    </row>
    <row r="14" spans="1:30" x14ac:dyDescent="0.25">
      <c r="AC14" s="338"/>
      <c r="AD14" s="338"/>
    </row>
  </sheetData>
  <mergeCells count="33">
    <mergeCell ref="F6:F8"/>
    <mergeCell ref="A6:A8"/>
    <mergeCell ref="B6:B8"/>
    <mergeCell ref="C6:C8"/>
    <mergeCell ref="D6:D8"/>
    <mergeCell ref="E6:E8"/>
    <mergeCell ref="G6:R6"/>
    <mergeCell ref="S6:S8"/>
    <mergeCell ref="G7:I7"/>
    <mergeCell ref="J7:L7"/>
    <mergeCell ref="M7:O7"/>
    <mergeCell ref="P7:R7"/>
    <mergeCell ref="A1:S1"/>
    <mergeCell ref="F2:S2"/>
    <mergeCell ref="F3:S3"/>
    <mergeCell ref="F4:S4"/>
    <mergeCell ref="A5:S5"/>
    <mergeCell ref="A3:E3"/>
    <mergeCell ref="A2:E2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9FF66"/>
  </sheetPr>
  <dimension ref="A1:AD13"/>
  <sheetViews>
    <sheetView topLeftCell="A11" zoomScale="80" zoomScaleNormal="80" workbookViewId="0">
      <selection activeCell="A13" sqref="A13"/>
    </sheetView>
  </sheetViews>
  <sheetFormatPr defaultColWidth="8.8984375" defaultRowHeight="18" x14ac:dyDescent="0.25"/>
  <cols>
    <col min="1" max="1" width="5.59765625" style="1" bestFit="1" customWidth="1"/>
    <col min="2" max="2" width="25.09765625" style="1" customWidth="1"/>
    <col min="3" max="3" width="28.3984375" style="1" customWidth="1"/>
    <col min="4" max="4" width="14.09765625" style="1" bestFit="1" customWidth="1"/>
    <col min="5" max="5" width="23" style="1" customWidth="1"/>
    <col min="6" max="6" width="11.69921875" style="12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4.59765625" style="1" customWidth="1"/>
    <col min="20" max="20" width="8.8984375" style="1"/>
    <col min="21" max="21" width="11.69921875" style="2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x14ac:dyDescent="0.25">
      <c r="B4" s="51"/>
      <c r="C4" s="51"/>
      <c r="D4" s="51"/>
      <c r="F4" s="625" t="s">
        <v>97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33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90"/>
      <c r="B7" s="690"/>
      <c r="C7" s="690"/>
      <c r="D7" s="628"/>
      <c r="E7" s="633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29"/>
      <c r="E8" s="633"/>
      <c r="F8" s="632"/>
      <c r="G8" s="63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s="37" customFormat="1" ht="90" x14ac:dyDescent="0.25">
      <c r="A9" s="35">
        <v>183</v>
      </c>
      <c r="B9" s="24" t="s">
        <v>1187</v>
      </c>
      <c r="C9" s="24" t="s">
        <v>1188</v>
      </c>
      <c r="D9" s="24" t="s">
        <v>1189</v>
      </c>
      <c r="E9" s="64" t="s">
        <v>153</v>
      </c>
      <c r="F9" s="528" t="s">
        <v>216</v>
      </c>
      <c r="G9" s="40"/>
      <c r="H9" s="32"/>
      <c r="I9" s="38"/>
      <c r="J9" s="21"/>
      <c r="K9" s="21"/>
      <c r="L9" s="21"/>
      <c r="M9" s="21"/>
      <c r="N9" s="21"/>
      <c r="O9" s="21"/>
      <c r="P9" s="21"/>
      <c r="Q9" s="21"/>
      <c r="R9" s="21"/>
      <c r="S9" s="22" t="s">
        <v>1190</v>
      </c>
      <c r="U9" s="209" t="s">
        <v>216</v>
      </c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ht="234" x14ac:dyDescent="0.25">
      <c r="A10" s="48">
        <v>184</v>
      </c>
      <c r="B10" s="47" t="s">
        <v>981</v>
      </c>
      <c r="C10" s="4" t="s">
        <v>1009</v>
      </c>
      <c r="D10" s="47" t="s">
        <v>982</v>
      </c>
      <c r="E10" s="47"/>
      <c r="F10" s="521" t="s">
        <v>1373</v>
      </c>
      <c r="G10" s="48"/>
      <c r="H10" s="48"/>
      <c r="I10" s="48"/>
      <c r="J10" s="48" t="s">
        <v>401</v>
      </c>
      <c r="K10" s="48" t="s">
        <v>401</v>
      </c>
      <c r="L10" s="48" t="s">
        <v>401</v>
      </c>
      <c r="M10" s="48" t="s">
        <v>401</v>
      </c>
      <c r="N10" s="48" t="s">
        <v>401</v>
      </c>
      <c r="O10" s="48" t="s">
        <v>401</v>
      </c>
      <c r="P10" s="48" t="s">
        <v>401</v>
      </c>
      <c r="Q10" s="48" t="s">
        <v>401</v>
      </c>
      <c r="R10" s="48" t="s">
        <v>401</v>
      </c>
      <c r="S10" s="48" t="s">
        <v>1002</v>
      </c>
      <c r="T10" s="1" t="s">
        <v>288</v>
      </c>
      <c r="U10" s="209">
        <v>17260</v>
      </c>
      <c r="V10" s="204"/>
      <c r="W10" s="193"/>
      <c r="X10" s="193"/>
      <c r="Y10" s="205"/>
      <c r="Z10" s="196"/>
      <c r="AA10" s="451">
        <v>17260</v>
      </c>
      <c r="AB10" s="451"/>
      <c r="AC10" s="306"/>
      <c r="AD10" s="306"/>
    </row>
    <row r="11" spans="1:30" ht="360" x14ac:dyDescent="0.25">
      <c r="A11" s="48">
        <v>185</v>
      </c>
      <c r="B11" s="47" t="s">
        <v>983</v>
      </c>
      <c r="C11" s="4" t="s">
        <v>984</v>
      </c>
      <c r="D11" s="47" t="s">
        <v>985</v>
      </c>
      <c r="E11" s="47"/>
      <c r="F11" s="521" t="s">
        <v>1372</v>
      </c>
      <c r="G11" s="48"/>
      <c r="H11" s="48"/>
      <c r="I11" s="48"/>
      <c r="J11" s="48" t="s">
        <v>401</v>
      </c>
      <c r="K11" s="48" t="s">
        <v>401</v>
      </c>
      <c r="L11" s="48" t="s">
        <v>401</v>
      </c>
      <c r="M11" s="48" t="s">
        <v>401</v>
      </c>
      <c r="N11" s="48" t="s">
        <v>401</v>
      </c>
      <c r="O11" s="48" t="s">
        <v>401</v>
      </c>
      <c r="P11" s="48" t="s">
        <v>401</v>
      </c>
      <c r="Q11" s="48" t="s">
        <v>401</v>
      </c>
      <c r="R11" s="48" t="s">
        <v>401</v>
      </c>
      <c r="S11" s="48" t="s">
        <v>1002</v>
      </c>
      <c r="T11" s="1" t="s">
        <v>288</v>
      </c>
      <c r="U11" s="209">
        <v>18590</v>
      </c>
      <c r="V11" s="204"/>
      <c r="W11" s="193"/>
      <c r="X11" s="193"/>
      <c r="Y11" s="205"/>
      <c r="Z11" s="196"/>
      <c r="AA11" s="451">
        <v>18590</v>
      </c>
      <c r="AB11" s="451"/>
      <c r="AC11" s="306"/>
      <c r="AD11" s="306"/>
    </row>
    <row r="12" spans="1:30" ht="72" x14ac:dyDescent="0.25">
      <c r="A12" s="48">
        <v>186</v>
      </c>
      <c r="B12" s="47" t="s">
        <v>1055</v>
      </c>
      <c r="C12" s="4" t="s">
        <v>1065</v>
      </c>
      <c r="D12" s="47" t="s">
        <v>1056</v>
      </c>
      <c r="E12" s="47"/>
      <c r="F12" s="521" t="s">
        <v>1337</v>
      </c>
      <c r="G12" s="48"/>
      <c r="H12" s="48"/>
      <c r="I12" s="48"/>
      <c r="J12" s="48"/>
      <c r="K12" s="48"/>
      <c r="L12" s="48" t="s">
        <v>401</v>
      </c>
      <c r="M12" s="48"/>
      <c r="N12" s="5"/>
      <c r="O12" s="5"/>
      <c r="P12" s="48"/>
      <c r="Q12" s="48"/>
      <c r="R12" s="48"/>
      <c r="S12" s="48" t="s">
        <v>1039</v>
      </c>
      <c r="T12" s="1" t="s">
        <v>288</v>
      </c>
      <c r="U12" s="206">
        <v>23200</v>
      </c>
      <c r="V12" s="204"/>
      <c r="W12" s="193"/>
      <c r="X12" s="193"/>
      <c r="Y12" s="205"/>
      <c r="Z12" s="196"/>
      <c r="AA12" s="451">
        <v>23200</v>
      </c>
      <c r="AB12" s="451"/>
      <c r="AC12" s="306"/>
      <c r="AD12" s="306"/>
    </row>
    <row r="13" spans="1:30" x14ac:dyDescent="0.25">
      <c r="U13" s="429">
        <f>SUM(U9:U12)</f>
        <v>59050</v>
      </c>
      <c r="V13" s="400">
        <f t="shared" ref="V13:AD13" si="0">SUM(V9:V12)</f>
        <v>0</v>
      </c>
      <c r="W13" s="400">
        <f t="shared" si="0"/>
        <v>0</v>
      </c>
      <c r="X13" s="400">
        <f t="shared" si="0"/>
        <v>0</v>
      </c>
      <c r="Y13" s="401">
        <f t="shared" si="0"/>
        <v>0</v>
      </c>
      <c r="Z13" s="401">
        <f t="shared" si="0"/>
        <v>0</v>
      </c>
      <c r="AA13" s="453">
        <f t="shared" si="0"/>
        <v>59050</v>
      </c>
      <c r="AB13" s="453">
        <f t="shared" si="0"/>
        <v>0</v>
      </c>
      <c r="AC13" s="402">
        <f t="shared" si="0"/>
        <v>0</v>
      </c>
      <c r="AD13" s="402">
        <f t="shared" si="0"/>
        <v>0</v>
      </c>
    </row>
  </sheetData>
  <mergeCells count="33"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G7:I7"/>
    <mergeCell ref="J7:L7"/>
    <mergeCell ref="M7:O7"/>
    <mergeCell ref="P7:R7"/>
    <mergeCell ref="F4:S4"/>
    <mergeCell ref="A1:S1"/>
    <mergeCell ref="A2:E2"/>
    <mergeCell ref="F2:S2"/>
    <mergeCell ref="A3:E3"/>
    <mergeCell ref="F3:S3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9FF66"/>
  </sheetPr>
  <dimension ref="A1:AD14"/>
  <sheetViews>
    <sheetView zoomScale="78" zoomScaleNormal="78" workbookViewId="0">
      <selection activeCell="A11" sqref="A11"/>
    </sheetView>
  </sheetViews>
  <sheetFormatPr defaultColWidth="8.8984375" defaultRowHeight="18" x14ac:dyDescent="0.25"/>
  <cols>
    <col min="1" max="1" width="5.59765625" style="1" bestFit="1" customWidth="1"/>
    <col min="2" max="2" width="28.69921875" style="1" customWidth="1"/>
    <col min="3" max="3" width="18.8984375" style="1" customWidth="1"/>
    <col min="4" max="4" width="14.8984375" style="1" customWidth="1"/>
    <col min="5" max="5" width="24" style="1" customWidth="1"/>
    <col min="6" max="6" width="13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3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x14ac:dyDescent="0.25">
      <c r="B4" s="51"/>
      <c r="C4" s="51"/>
      <c r="D4" s="51"/>
      <c r="F4" s="625" t="s">
        <v>98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227.25" customHeight="1" x14ac:dyDescent="0.25">
      <c r="A9" s="5">
        <v>187</v>
      </c>
      <c r="B9" s="15" t="s">
        <v>486</v>
      </c>
      <c r="C9" s="15" t="s">
        <v>463</v>
      </c>
      <c r="D9" s="15" t="s">
        <v>464</v>
      </c>
      <c r="E9" s="15" t="s">
        <v>154</v>
      </c>
      <c r="F9" s="528" t="s">
        <v>216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48" t="s">
        <v>759</v>
      </c>
      <c r="U9" s="209" t="s">
        <v>216</v>
      </c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ht="72" x14ac:dyDescent="0.25">
      <c r="A10" s="5">
        <v>188</v>
      </c>
      <c r="B10" s="15" t="s">
        <v>926</v>
      </c>
      <c r="C10" s="15" t="s">
        <v>927</v>
      </c>
      <c r="D10" s="15" t="s">
        <v>928</v>
      </c>
      <c r="E10" s="15"/>
      <c r="F10" s="521" t="s">
        <v>1330</v>
      </c>
      <c r="G10" s="15"/>
      <c r="H10" s="15"/>
      <c r="I10" s="15"/>
      <c r="J10" s="55" t="s">
        <v>401</v>
      </c>
      <c r="K10" s="55" t="s">
        <v>401</v>
      </c>
      <c r="L10" s="55" t="s">
        <v>401</v>
      </c>
      <c r="M10" s="55" t="s">
        <v>401</v>
      </c>
      <c r="N10" s="55" t="s">
        <v>401</v>
      </c>
      <c r="O10" s="55" t="s">
        <v>401</v>
      </c>
      <c r="P10" s="55" t="s">
        <v>401</v>
      </c>
      <c r="Q10" s="55" t="s">
        <v>401</v>
      </c>
      <c r="R10" s="15"/>
      <c r="S10" s="48" t="s">
        <v>929</v>
      </c>
      <c r="T10" s="1" t="s">
        <v>288</v>
      </c>
      <c r="U10" s="206">
        <v>13500</v>
      </c>
      <c r="V10" s="204"/>
      <c r="W10" s="193"/>
      <c r="X10" s="193"/>
      <c r="Y10" s="205"/>
      <c r="Z10" s="196"/>
      <c r="AA10" s="475">
        <v>13500</v>
      </c>
      <c r="AB10" s="451"/>
      <c r="AC10" s="306"/>
      <c r="AD10" s="306"/>
    </row>
    <row r="11" spans="1:30" x14ac:dyDescent="0.25">
      <c r="F11" s="518"/>
      <c r="U11" s="327">
        <f>SUM(U9:U10)</f>
        <v>13500</v>
      </c>
      <c r="V11" s="440">
        <f t="shared" ref="V11:AD11" si="0">SUM(V9:V10)</f>
        <v>0</v>
      </c>
      <c r="W11" s="440">
        <f t="shared" si="0"/>
        <v>0</v>
      </c>
      <c r="X11" s="440">
        <f t="shared" si="0"/>
        <v>0</v>
      </c>
      <c r="Y11" s="441">
        <f t="shared" si="0"/>
        <v>0</v>
      </c>
      <c r="Z11" s="441">
        <f t="shared" si="0"/>
        <v>0</v>
      </c>
      <c r="AA11" s="474">
        <f t="shared" si="0"/>
        <v>13500</v>
      </c>
      <c r="AB11" s="474">
        <f t="shared" si="0"/>
        <v>0</v>
      </c>
      <c r="AC11" s="428">
        <f t="shared" si="0"/>
        <v>0</v>
      </c>
      <c r="AD11" s="428">
        <f t="shared" si="0"/>
        <v>0</v>
      </c>
    </row>
    <row r="12" spans="1:30" x14ac:dyDescent="0.25">
      <c r="Y12" s="370"/>
      <c r="AA12" s="477"/>
    </row>
    <row r="13" spans="1:30" x14ac:dyDescent="0.25">
      <c r="AC13" s="338"/>
      <c r="AD13" s="338"/>
    </row>
    <row r="14" spans="1:30" x14ac:dyDescent="0.25">
      <c r="AC14" s="338"/>
      <c r="AD14" s="338"/>
    </row>
  </sheetData>
  <mergeCells count="33">
    <mergeCell ref="A1:S1"/>
    <mergeCell ref="F6:F8"/>
    <mergeCell ref="F2:S2"/>
    <mergeCell ref="F3:S3"/>
    <mergeCell ref="F4:S4"/>
    <mergeCell ref="A5:S5"/>
    <mergeCell ref="A3:E3"/>
    <mergeCell ref="A2:E2"/>
    <mergeCell ref="S6:S8"/>
    <mergeCell ref="G7:I7"/>
    <mergeCell ref="J7:L7"/>
    <mergeCell ref="M7:O7"/>
    <mergeCell ref="P7:R7"/>
    <mergeCell ref="A6:A8"/>
    <mergeCell ref="B6:B8"/>
    <mergeCell ref="C6:C8"/>
    <mergeCell ref="U6:U8"/>
    <mergeCell ref="V6:X6"/>
    <mergeCell ref="D6:D8"/>
    <mergeCell ref="E6:E8"/>
    <mergeCell ref="G6:R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9FF66"/>
  </sheetPr>
  <dimension ref="A1:AE14"/>
  <sheetViews>
    <sheetView zoomScale="80" zoomScaleNormal="80" workbookViewId="0">
      <selection activeCell="A13" sqref="A13"/>
    </sheetView>
  </sheetViews>
  <sheetFormatPr defaultColWidth="8.8984375" defaultRowHeight="18" x14ac:dyDescent="0.25"/>
  <cols>
    <col min="1" max="1" width="5.59765625" style="1" bestFit="1" customWidth="1"/>
    <col min="2" max="2" width="22.8984375" style="1" customWidth="1"/>
    <col min="3" max="3" width="28.3984375" style="1" customWidth="1"/>
    <col min="4" max="4" width="18.3984375" style="1" customWidth="1"/>
    <col min="5" max="5" width="24.69921875" style="1" customWidth="1"/>
    <col min="6" max="6" width="12.89843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5.69921875" style="1" bestFit="1" customWidth="1"/>
    <col min="20" max="20" width="8.09765625" style="1" bestFit="1" customWidth="1"/>
    <col min="21" max="21" width="12.898437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1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s="6" customFormat="1" ht="18.75" customHeigh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1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1" s="6" customFormat="1" ht="18.75" customHeight="1" x14ac:dyDescent="0.25">
      <c r="B4" s="51"/>
      <c r="C4" s="51"/>
      <c r="D4" s="51"/>
      <c r="F4" s="625" t="s">
        <v>98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1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1" ht="18.75" customHeight="1" x14ac:dyDescent="0.25">
      <c r="A6" s="690" t="s">
        <v>0</v>
      </c>
      <c r="B6" s="690" t="s">
        <v>1</v>
      </c>
      <c r="C6" s="690" t="s">
        <v>22</v>
      </c>
      <c r="D6" s="690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1" ht="18.75" customHeight="1" x14ac:dyDescent="0.25">
      <c r="A7" s="690"/>
      <c r="B7" s="690"/>
      <c r="C7" s="690"/>
      <c r="D7" s="690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1" x14ac:dyDescent="0.25">
      <c r="A8" s="690"/>
      <c r="B8" s="690"/>
      <c r="C8" s="690"/>
      <c r="D8" s="690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1" ht="90" x14ac:dyDescent="0.25">
      <c r="A9" s="696">
        <v>189</v>
      </c>
      <c r="B9" s="162" t="s">
        <v>534</v>
      </c>
      <c r="C9" s="722" t="s">
        <v>487</v>
      </c>
      <c r="D9" s="726" t="s">
        <v>488</v>
      </c>
      <c r="E9" s="726" t="s">
        <v>489</v>
      </c>
      <c r="F9" s="730" t="s">
        <v>1338</v>
      </c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696" t="s">
        <v>760</v>
      </c>
      <c r="T9" s="1" t="s">
        <v>293</v>
      </c>
      <c r="U9" s="712">
        <v>15200</v>
      </c>
      <c r="V9" s="716">
        <v>15200</v>
      </c>
      <c r="W9" s="719"/>
      <c r="X9" s="487"/>
      <c r="Y9" s="489"/>
      <c r="Z9" s="491"/>
      <c r="AA9" s="505"/>
      <c r="AB9" s="507"/>
      <c r="AC9" s="483"/>
      <c r="AD9" s="483"/>
      <c r="AE9" s="1" t="s">
        <v>502</v>
      </c>
    </row>
    <row r="10" spans="1:31" ht="54" x14ac:dyDescent="0.25">
      <c r="A10" s="697"/>
      <c r="B10" s="186" t="s">
        <v>1164</v>
      </c>
      <c r="C10" s="723"/>
      <c r="D10" s="727"/>
      <c r="E10" s="727"/>
      <c r="F10" s="731"/>
      <c r="G10" s="187"/>
      <c r="H10" s="187"/>
      <c r="I10" s="187"/>
      <c r="J10" s="382" t="s">
        <v>401</v>
      </c>
      <c r="L10" s="383"/>
      <c r="M10" s="383"/>
      <c r="N10" s="383"/>
      <c r="O10" s="383"/>
      <c r="P10" s="383"/>
      <c r="Q10" s="383"/>
      <c r="R10" s="383"/>
      <c r="S10" s="697"/>
      <c r="U10" s="713"/>
      <c r="V10" s="717"/>
      <c r="W10" s="720"/>
      <c r="X10" s="323"/>
      <c r="Y10" s="379"/>
      <c r="Z10" s="380"/>
      <c r="AA10" s="480"/>
      <c r="AB10" s="481"/>
      <c r="AC10" s="308"/>
      <c r="AD10" s="308"/>
    </row>
    <row r="11" spans="1:31" ht="54" x14ac:dyDescent="0.25">
      <c r="A11" s="697"/>
      <c r="B11" s="164" t="s">
        <v>491</v>
      </c>
      <c r="C11" s="724"/>
      <c r="D11" s="728"/>
      <c r="E11" s="728"/>
      <c r="F11" s="672"/>
      <c r="G11" s="149"/>
      <c r="H11" s="149"/>
      <c r="I11" s="149"/>
      <c r="J11" s="383"/>
      <c r="K11" s="383"/>
      <c r="L11" s="383"/>
      <c r="M11" s="383"/>
      <c r="N11" s="383"/>
      <c r="O11" s="383"/>
      <c r="P11" s="383"/>
      <c r="Q11" s="383"/>
      <c r="R11" s="383"/>
      <c r="S11" s="697"/>
      <c r="U11" s="714"/>
      <c r="V11" s="717"/>
      <c r="W11" s="720"/>
      <c r="X11" s="323"/>
      <c r="Y11" s="379"/>
      <c r="Z11" s="380"/>
      <c r="AA11" s="480"/>
      <c r="AB11" s="481"/>
      <c r="AC11" s="308"/>
      <c r="AD11" s="308"/>
    </row>
    <row r="12" spans="1:31" ht="54" x14ac:dyDescent="0.25">
      <c r="A12" s="698"/>
      <c r="B12" s="166" t="s">
        <v>490</v>
      </c>
      <c r="C12" s="725"/>
      <c r="D12" s="729"/>
      <c r="E12" s="729"/>
      <c r="F12" s="673"/>
      <c r="G12" s="156"/>
      <c r="H12" s="156"/>
      <c r="I12" s="156"/>
      <c r="J12" s="19" t="s">
        <v>401</v>
      </c>
      <c r="K12" s="19" t="s">
        <v>401</v>
      </c>
      <c r="L12" s="19" t="s">
        <v>401</v>
      </c>
      <c r="M12" s="19" t="s">
        <v>401</v>
      </c>
      <c r="N12" s="19" t="s">
        <v>401</v>
      </c>
      <c r="O12" s="19" t="s">
        <v>401</v>
      </c>
      <c r="P12" s="19" t="s">
        <v>401</v>
      </c>
      <c r="Q12" s="19" t="s">
        <v>401</v>
      </c>
      <c r="R12" s="19" t="s">
        <v>401</v>
      </c>
      <c r="S12" s="698"/>
      <c r="T12" s="6"/>
      <c r="U12" s="715"/>
      <c r="V12" s="718"/>
      <c r="W12" s="721"/>
      <c r="X12" s="488"/>
      <c r="Y12" s="490"/>
      <c r="Z12" s="492"/>
      <c r="AA12" s="506"/>
      <c r="AB12" s="508"/>
      <c r="AC12" s="484"/>
      <c r="AD12" s="484"/>
    </row>
    <row r="13" spans="1:31" x14ac:dyDescent="0.25">
      <c r="F13" s="518">
        <f>SUM(F9)</f>
        <v>0</v>
      </c>
      <c r="U13" s="327">
        <f>SUM(U9)</f>
        <v>15200</v>
      </c>
      <c r="V13" s="440">
        <f t="shared" ref="V13:AD13" si="0">SUM(V9)</f>
        <v>15200</v>
      </c>
      <c r="W13" s="440">
        <f t="shared" si="0"/>
        <v>0</v>
      </c>
      <c r="X13" s="440">
        <f t="shared" si="0"/>
        <v>0</v>
      </c>
      <c r="Y13" s="441">
        <f t="shared" si="0"/>
        <v>0</v>
      </c>
      <c r="Z13" s="441">
        <f t="shared" si="0"/>
        <v>0</v>
      </c>
      <c r="AA13" s="474">
        <f t="shared" si="0"/>
        <v>0</v>
      </c>
      <c r="AB13" s="474">
        <f t="shared" si="0"/>
        <v>0</v>
      </c>
      <c r="AC13" s="428">
        <f t="shared" si="0"/>
        <v>0</v>
      </c>
      <c r="AD13" s="428">
        <f t="shared" si="0"/>
        <v>0</v>
      </c>
    </row>
    <row r="14" spans="1:31" x14ac:dyDescent="0.25">
      <c r="AC14" s="338"/>
      <c r="AD14" s="338"/>
    </row>
  </sheetData>
  <mergeCells count="42">
    <mergeCell ref="F6:F8"/>
    <mergeCell ref="G6:R6"/>
    <mergeCell ref="S6:S8"/>
    <mergeCell ref="G7:I7"/>
    <mergeCell ref="A6:A8"/>
    <mergeCell ref="B6:B8"/>
    <mergeCell ref="C6:C8"/>
    <mergeCell ref="D6:D8"/>
    <mergeCell ref="E6:E8"/>
    <mergeCell ref="J7:L7"/>
    <mergeCell ref="M7:O7"/>
    <mergeCell ref="P7:R7"/>
    <mergeCell ref="S9:S12"/>
    <mergeCell ref="A9:A12"/>
    <mergeCell ref="C9:C12"/>
    <mergeCell ref="D9:D12"/>
    <mergeCell ref="E9:E12"/>
    <mergeCell ref="F9:F12"/>
    <mergeCell ref="A5:S5"/>
    <mergeCell ref="A1:S1"/>
    <mergeCell ref="A2:E2"/>
    <mergeCell ref="F2:S2"/>
    <mergeCell ref="F3:S3"/>
    <mergeCell ref="F4:S4"/>
    <mergeCell ref="A3:E3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U9:U12"/>
    <mergeCell ref="U6:U8"/>
    <mergeCell ref="V6:X6"/>
    <mergeCell ref="Y6:Z6"/>
    <mergeCell ref="AA6:AB6"/>
    <mergeCell ref="V9:V12"/>
    <mergeCell ref="W9:W12"/>
  </mergeCells>
  <printOptions horizontalCentered="1"/>
  <pageMargins left="0" right="0" top="0.59055118110236227" bottom="0.19685039370078741" header="0.31496062992125984" footer="0.31496062992125984"/>
  <pageSetup paperSize="9" scale="80" orientation="landscape" horizontalDpi="4294967293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9FF66"/>
  </sheetPr>
  <dimension ref="A1:AD22"/>
  <sheetViews>
    <sheetView zoomScale="80" zoomScaleNormal="80" workbookViewId="0">
      <pane ySplit="8" topLeftCell="A19" activePane="bottomLeft" state="frozen"/>
      <selection activeCell="D17" sqref="D17"/>
      <selection pane="bottomLeft" activeCell="A21" sqref="A21"/>
    </sheetView>
  </sheetViews>
  <sheetFormatPr defaultColWidth="9.09765625" defaultRowHeight="18" x14ac:dyDescent="0.25"/>
  <cols>
    <col min="1" max="1" width="5.59765625" style="1" bestFit="1" customWidth="1"/>
    <col min="2" max="2" width="28.8984375" style="1" customWidth="1"/>
    <col min="3" max="3" width="17.3984375" style="1" customWidth="1"/>
    <col min="4" max="4" width="14.8984375" style="1" customWidth="1"/>
    <col min="5" max="5" width="25.69921875" style="1" customWidth="1"/>
    <col min="6" max="6" width="13.3984375" style="11" customWidth="1"/>
    <col min="7" max="7" width="4.3984375" style="11" bestFit="1" customWidth="1"/>
    <col min="8" max="8" width="4.8984375" style="11" bestFit="1" customWidth="1"/>
    <col min="9" max="10" width="4.3984375" style="11" bestFit="1" customWidth="1"/>
    <col min="11" max="11" width="4.8984375" style="11" bestFit="1" customWidth="1"/>
    <col min="12" max="12" width="4.3984375" style="11" bestFit="1" customWidth="1"/>
    <col min="13" max="13" width="5" style="11" bestFit="1" customWidth="1"/>
    <col min="14" max="14" width="4.8984375" style="11" bestFit="1" customWidth="1"/>
    <col min="15" max="18" width="4.3984375" style="11" bestFit="1" customWidth="1"/>
    <col min="19" max="19" width="13.09765625" style="1" bestFit="1" customWidth="1"/>
    <col min="20" max="20" width="9.09765625" style="1"/>
    <col min="21" max="21" width="13.3984375" style="1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9.0976562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.75" customHeigh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customHeight="1" x14ac:dyDescent="0.25">
      <c r="A4" s="6"/>
      <c r="B4" s="51"/>
      <c r="C4" s="51"/>
      <c r="D4" s="51"/>
      <c r="E4" s="6"/>
      <c r="F4" s="625" t="s">
        <v>99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7"/>
      <c r="B8" s="627"/>
      <c r="C8" s="627"/>
      <c r="D8" s="628"/>
      <c r="E8" s="627"/>
      <c r="F8" s="631"/>
      <c r="G8" s="61" t="s">
        <v>10</v>
      </c>
      <c r="H8" s="61" t="s">
        <v>11</v>
      </c>
      <c r="I8" s="61" t="s">
        <v>12</v>
      </c>
      <c r="J8" s="61" t="s">
        <v>13</v>
      </c>
      <c r="K8" s="61" t="s">
        <v>14</v>
      </c>
      <c r="L8" s="61" t="s">
        <v>15</v>
      </c>
      <c r="M8" s="61" t="s">
        <v>16</v>
      </c>
      <c r="N8" s="61" t="s">
        <v>17</v>
      </c>
      <c r="O8" s="61" t="s">
        <v>18</v>
      </c>
      <c r="P8" s="61" t="s">
        <v>19</v>
      </c>
      <c r="Q8" s="61" t="s">
        <v>20</v>
      </c>
      <c r="R8" s="61" t="s">
        <v>21</v>
      </c>
      <c r="S8" s="627"/>
      <c r="U8" s="602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91.5" customHeight="1" x14ac:dyDescent="0.25">
      <c r="A9" s="5"/>
      <c r="B9" s="50"/>
      <c r="C9" s="18"/>
      <c r="D9" s="15"/>
      <c r="E9" s="41" t="s">
        <v>156</v>
      </c>
      <c r="F9" s="48"/>
      <c r="G9" s="5"/>
      <c r="H9" s="5"/>
      <c r="I9" s="5"/>
      <c r="J9" s="5"/>
      <c r="K9" s="5"/>
      <c r="L9" s="5"/>
      <c r="M9" s="5"/>
      <c r="N9" s="5"/>
      <c r="O9" s="21"/>
      <c r="P9" s="5"/>
      <c r="Q9" s="5"/>
      <c r="R9" s="5"/>
      <c r="S9" s="48"/>
      <c r="U9" s="329"/>
      <c r="V9" s="485"/>
      <c r="W9" s="487"/>
      <c r="X9" s="487"/>
      <c r="Y9" s="489"/>
      <c r="Z9" s="491"/>
      <c r="AA9" s="505"/>
      <c r="AB9" s="507"/>
      <c r="AC9" s="483"/>
      <c r="AD9" s="483"/>
    </row>
    <row r="10" spans="1:30" ht="72" x14ac:dyDescent="0.25">
      <c r="A10" s="2"/>
      <c r="B10" s="2"/>
      <c r="C10" s="2"/>
      <c r="D10" s="2"/>
      <c r="E10" s="15" t="s">
        <v>155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U10" s="30"/>
      <c r="V10" s="204"/>
      <c r="W10" s="193"/>
      <c r="X10" s="193"/>
      <c r="Y10" s="205"/>
      <c r="Z10" s="196"/>
      <c r="AA10" s="475"/>
      <c r="AB10" s="451"/>
      <c r="AC10" s="306"/>
      <c r="AD10" s="306"/>
    </row>
    <row r="11" spans="1:30" ht="54" x14ac:dyDescent="0.25">
      <c r="A11" s="658">
        <v>190</v>
      </c>
      <c r="B11" s="57" t="s">
        <v>1023</v>
      </c>
      <c r="C11" s="59"/>
      <c r="D11" s="696" t="s">
        <v>1024</v>
      </c>
      <c r="E11" s="732" t="s">
        <v>1028</v>
      </c>
      <c r="F11" s="543" t="s">
        <v>216</v>
      </c>
      <c r="G11" s="395" t="s">
        <v>401</v>
      </c>
      <c r="H11" s="395" t="s">
        <v>401</v>
      </c>
      <c r="I11" s="395" t="s">
        <v>401</v>
      </c>
      <c r="J11" s="395" t="s">
        <v>401</v>
      </c>
      <c r="K11" s="395" t="s">
        <v>401</v>
      </c>
      <c r="L11" s="395" t="s">
        <v>401</v>
      </c>
      <c r="M11" s="395" t="s">
        <v>401</v>
      </c>
      <c r="N11" s="395" t="s">
        <v>401</v>
      </c>
      <c r="O11" s="395" t="s">
        <v>401</v>
      </c>
      <c r="P11" s="395" t="s">
        <v>401</v>
      </c>
      <c r="Q11" s="395" t="s">
        <v>401</v>
      </c>
      <c r="R11" s="395" t="s">
        <v>401</v>
      </c>
      <c r="S11" s="62" t="s">
        <v>1035</v>
      </c>
      <c r="U11" s="371" t="s">
        <v>216</v>
      </c>
      <c r="V11" s="485"/>
      <c r="W11" s="487"/>
      <c r="X11" s="487"/>
      <c r="Y11" s="489"/>
      <c r="Z11" s="491"/>
      <c r="AA11" s="505"/>
      <c r="AB11" s="507"/>
      <c r="AC11" s="483"/>
      <c r="AD11" s="483"/>
    </row>
    <row r="12" spans="1:30" ht="54" x14ac:dyDescent="0.25">
      <c r="A12" s="659"/>
      <c r="B12" s="406" t="s">
        <v>1029</v>
      </c>
      <c r="C12" s="407"/>
      <c r="D12" s="697"/>
      <c r="E12" s="733"/>
      <c r="F12" s="396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396"/>
      <c r="U12" s="444"/>
      <c r="V12" s="323"/>
      <c r="W12" s="323"/>
      <c r="X12" s="323"/>
      <c r="Y12" s="380"/>
      <c r="Z12" s="380"/>
      <c r="AA12" s="481"/>
      <c r="AB12" s="481"/>
      <c r="AC12" s="408"/>
      <c r="AD12" s="408"/>
    </row>
    <row r="13" spans="1:30" ht="90" x14ac:dyDescent="0.25">
      <c r="A13" s="659"/>
      <c r="B13" s="406" t="s">
        <v>1030</v>
      </c>
      <c r="C13" s="407"/>
      <c r="D13" s="396"/>
      <c r="E13" s="733"/>
      <c r="F13" s="396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396"/>
      <c r="U13" s="444"/>
      <c r="V13" s="323"/>
      <c r="W13" s="323"/>
      <c r="X13" s="323"/>
      <c r="Y13" s="380"/>
      <c r="Z13" s="380"/>
      <c r="AA13" s="481"/>
      <c r="AB13" s="481"/>
      <c r="AC13" s="408"/>
      <c r="AD13" s="408"/>
    </row>
    <row r="14" spans="1:30" ht="36" x14ac:dyDescent="0.25">
      <c r="A14" s="659"/>
      <c r="B14" s="406" t="s">
        <v>1031</v>
      </c>
      <c r="C14" s="407"/>
      <c r="D14" s="396"/>
      <c r="E14" s="733"/>
      <c r="F14" s="396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396"/>
      <c r="U14" s="444"/>
      <c r="V14" s="323"/>
      <c r="W14" s="323"/>
      <c r="X14" s="323"/>
      <c r="Y14" s="380"/>
      <c r="Z14" s="380"/>
      <c r="AA14" s="481"/>
      <c r="AB14" s="481"/>
      <c r="AC14" s="408"/>
      <c r="AD14" s="408"/>
    </row>
    <row r="15" spans="1:30" ht="54" x14ac:dyDescent="0.25">
      <c r="A15" s="659"/>
      <c r="B15" s="406" t="s">
        <v>1025</v>
      </c>
      <c r="C15" s="407"/>
      <c r="D15" s="396"/>
      <c r="E15" s="733"/>
      <c r="F15" s="396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396"/>
      <c r="U15" s="444"/>
      <c r="V15" s="323"/>
      <c r="W15" s="323"/>
      <c r="X15" s="323"/>
      <c r="Y15" s="380"/>
      <c r="Z15" s="380"/>
      <c r="AA15" s="481"/>
      <c r="AB15" s="481"/>
      <c r="AC15" s="408"/>
      <c r="AD15" s="408"/>
    </row>
    <row r="16" spans="1:30" ht="36" x14ac:dyDescent="0.25">
      <c r="A16" s="659"/>
      <c r="B16" s="406" t="s">
        <v>1026</v>
      </c>
      <c r="C16" s="407"/>
      <c r="D16" s="396"/>
      <c r="E16" s="733"/>
      <c r="F16" s="396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396"/>
      <c r="U16" s="444"/>
      <c r="V16" s="323"/>
      <c r="W16" s="323"/>
      <c r="X16" s="323"/>
      <c r="Y16" s="380"/>
      <c r="Z16" s="380"/>
      <c r="AA16" s="481"/>
      <c r="AB16" s="481"/>
      <c r="AC16" s="408"/>
      <c r="AD16" s="408"/>
    </row>
    <row r="17" spans="1:30" ht="36" x14ac:dyDescent="0.25">
      <c r="A17" s="659"/>
      <c r="B17" s="406" t="s">
        <v>1032</v>
      </c>
      <c r="C17" s="407"/>
      <c r="D17" s="396"/>
      <c r="E17" s="733"/>
      <c r="F17" s="396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396"/>
      <c r="U17" s="444"/>
      <c r="V17" s="323"/>
      <c r="W17" s="323"/>
      <c r="X17" s="323"/>
      <c r="Y17" s="380"/>
      <c r="Z17" s="380"/>
      <c r="AA17" s="481"/>
      <c r="AB17" s="481"/>
      <c r="AC17" s="408"/>
      <c r="AD17" s="408"/>
    </row>
    <row r="18" spans="1:30" ht="90" x14ac:dyDescent="0.25">
      <c r="A18" s="659"/>
      <c r="B18" s="406" t="s">
        <v>1027</v>
      </c>
      <c r="C18" s="407"/>
      <c r="D18" s="396"/>
      <c r="E18" s="733"/>
      <c r="F18" s="396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396"/>
      <c r="U18" s="444"/>
      <c r="V18" s="323"/>
      <c r="W18" s="323"/>
      <c r="X18" s="323"/>
      <c r="Y18" s="380"/>
      <c r="Z18" s="380"/>
      <c r="AA18" s="481"/>
      <c r="AB18" s="481"/>
      <c r="AC18" s="408"/>
      <c r="AD18" s="408"/>
    </row>
    <row r="19" spans="1:30" ht="54" x14ac:dyDescent="0.25">
      <c r="A19" s="659"/>
      <c r="B19" s="406" t="s">
        <v>1034</v>
      </c>
      <c r="C19" s="407"/>
      <c r="D19" s="396"/>
      <c r="E19" s="733"/>
      <c r="F19" s="396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396"/>
      <c r="U19" s="444"/>
      <c r="V19" s="323"/>
      <c r="W19" s="323"/>
      <c r="X19" s="323"/>
      <c r="Y19" s="380"/>
      <c r="Z19" s="380"/>
      <c r="AA19" s="481"/>
      <c r="AB19" s="481"/>
      <c r="AC19" s="408"/>
      <c r="AD19" s="408"/>
    </row>
    <row r="20" spans="1:30" ht="54" x14ac:dyDescent="0.25">
      <c r="A20" s="660"/>
      <c r="B20" s="403" t="s">
        <v>1033</v>
      </c>
      <c r="C20" s="404"/>
      <c r="D20" s="58"/>
      <c r="E20" s="734"/>
      <c r="F20" s="5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58"/>
      <c r="U20" s="445"/>
      <c r="V20" s="488"/>
      <c r="W20" s="488"/>
      <c r="X20" s="488"/>
      <c r="Y20" s="492"/>
      <c r="Z20" s="492"/>
      <c r="AA20" s="508"/>
      <c r="AB20" s="508"/>
      <c r="AC20" s="405"/>
      <c r="AD20" s="405"/>
    </row>
    <row r="21" spans="1:30" ht="180" x14ac:dyDescent="0.25">
      <c r="A21" s="5">
        <v>191</v>
      </c>
      <c r="B21" s="50" t="s">
        <v>930</v>
      </c>
      <c r="C21" s="18" t="s">
        <v>931</v>
      </c>
      <c r="D21" s="15"/>
      <c r="E21" s="41" t="s">
        <v>932</v>
      </c>
      <c r="F21" s="117" t="s">
        <v>216</v>
      </c>
      <c r="G21" s="5"/>
      <c r="H21" s="5"/>
      <c r="I21" s="55" t="s">
        <v>401</v>
      </c>
      <c r="J21" s="55" t="s">
        <v>401</v>
      </c>
      <c r="K21" s="55" t="s">
        <v>401</v>
      </c>
      <c r="L21" s="55" t="s">
        <v>401</v>
      </c>
      <c r="M21" s="55" t="s">
        <v>401</v>
      </c>
      <c r="N21" s="55" t="s">
        <v>401</v>
      </c>
      <c r="O21" s="55" t="s">
        <v>401</v>
      </c>
      <c r="P21" s="55" t="s">
        <v>401</v>
      </c>
      <c r="Q21" s="55" t="s">
        <v>401</v>
      </c>
      <c r="R21" s="55" t="s">
        <v>401</v>
      </c>
      <c r="S21" s="48" t="s">
        <v>933</v>
      </c>
      <c r="U21" s="339" t="s">
        <v>216</v>
      </c>
      <c r="V21" s="204"/>
      <c r="W21" s="193"/>
      <c r="X21" s="193"/>
      <c r="Y21" s="205"/>
      <c r="Z21" s="196"/>
      <c r="AA21" s="475"/>
      <c r="AB21" s="451"/>
      <c r="AC21" s="306"/>
      <c r="AD21" s="306"/>
    </row>
    <row r="22" spans="1:30" x14ac:dyDescent="0.25">
      <c r="F22" s="518"/>
      <c r="U22" s="327">
        <f>SUM(U9:U21)</f>
        <v>0</v>
      </c>
      <c r="V22" s="440">
        <f t="shared" ref="V22:AD22" si="0">SUM(V9:V21)</f>
        <v>0</v>
      </c>
      <c r="W22" s="440">
        <f t="shared" si="0"/>
        <v>0</v>
      </c>
      <c r="X22" s="440">
        <f t="shared" si="0"/>
        <v>0</v>
      </c>
      <c r="Y22" s="441">
        <f t="shared" si="0"/>
        <v>0</v>
      </c>
      <c r="Z22" s="441">
        <f t="shared" si="0"/>
        <v>0</v>
      </c>
      <c r="AA22" s="474">
        <f t="shared" si="0"/>
        <v>0</v>
      </c>
      <c r="AB22" s="474">
        <f t="shared" si="0"/>
        <v>0</v>
      </c>
      <c r="AC22" s="428">
        <f t="shared" si="0"/>
        <v>0</v>
      </c>
      <c r="AD22" s="428">
        <f t="shared" si="0"/>
        <v>0</v>
      </c>
    </row>
  </sheetData>
  <mergeCells count="36">
    <mergeCell ref="D11:D12"/>
    <mergeCell ref="E11:E20"/>
    <mergeCell ref="A11:A20"/>
    <mergeCell ref="A6:A8"/>
    <mergeCell ref="B6:B8"/>
    <mergeCell ref="C6:C8"/>
    <mergeCell ref="D6:D8"/>
    <mergeCell ref="E6:E8"/>
    <mergeCell ref="J7:L7"/>
    <mergeCell ref="M7:O7"/>
    <mergeCell ref="P7:R7"/>
    <mergeCell ref="A5:S5"/>
    <mergeCell ref="A1:S1"/>
    <mergeCell ref="F2:S2"/>
    <mergeCell ref="F3:S3"/>
    <mergeCell ref="F4:S4"/>
    <mergeCell ref="A3:E3"/>
    <mergeCell ref="A2:E2"/>
    <mergeCell ref="F6:F8"/>
    <mergeCell ref="S6:S8"/>
    <mergeCell ref="G6:R6"/>
    <mergeCell ref="G7:I7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39370078740157483" header="0.31496062992125984" footer="0.31496062992125984"/>
  <pageSetup paperSize="5" scale="65" orientation="landscape" horizontalDpi="4294967293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9FF66"/>
  </sheetPr>
  <dimension ref="A1:AD11"/>
  <sheetViews>
    <sheetView zoomScale="80" zoomScaleNormal="80" workbookViewId="0">
      <selection activeCell="A10" sqref="A10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15.09765625" style="1" customWidth="1"/>
    <col min="4" max="4" width="14.8984375" style="1" customWidth="1"/>
    <col min="5" max="5" width="24" style="1" customWidth="1"/>
    <col min="6" max="6" width="12.0976562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2.0976562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99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162" x14ac:dyDescent="0.25">
      <c r="A9" s="5">
        <v>192</v>
      </c>
      <c r="B9" s="15" t="s">
        <v>1186</v>
      </c>
      <c r="C9" s="15" t="s">
        <v>1183</v>
      </c>
      <c r="D9" s="15" t="s">
        <v>1184</v>
      </c>
      <c r="E9" s="15" t="s">
        <v>191</v>
      </c>
      <c r="F9" s="117" t="s">
        <v>216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5" t="s">
        <v>1185</v>
      </c>
      <c r="U9" s="339" t="s">
        <v>216</v>
      </c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ht="72" x14ac:dyDescent="0.25">
      <c r="A10" s="2"/>
      <c r="B10" s="15"/>
      <c r="C10" s="15"/>
      <c r="D10" s="15"/>
      <c r="E10" s="60" t="s">
        <v>192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U10" s="30"/>
      <c r="V10" s="204"/>
      <c r="W10" s="193"/>
      <c r="X10" s="193"/>
      <c r="Y10" s="205"/>
      <c r="Z10" s="196"/>
      <c r="AA10" s="475"/>
      <c r="AB10" s="451"/>
      <c r="AC10" s="306"/>
      <c r="AD10" s="306"/>
    </row>
    <row r="11" spans="1:30" x14ac:dyDescent="0.25">
      <c r="U11" s="554">
        <f>SUM(U9:U10)</f>
        <v>0</v>
      </c>
      <c r="V11" s="400">
        <f t="shared" ref="V11:AD11" si="0">SUM(V9:V10)</f>
        <v>0</v>
      </c>
      <c r="W11" s="400">
        <f t="shared" si="0"/>
        <v>0</v>
      </c>
      <c r="X11" s="400">
        <f t="shared" si="0"/>
        <v>0</v>
      </c>
      <c r="Y11" s="401">
        <f t="shared" si="0"/>
        <v>0</v>
      </c>
      <c r="Z11" s="401">
        <f t="shared" si="0"/>
        <v>0</v>
      </c>
      <c r="AA11" s="453">
        <f t="shared" si="0"/>
        <v>0</v>
      </c>
      <c r="AB11" s="453">
        <f t="shared" si="0"/>
        <v>0</v>
      </c>
      <c r="AC11" s="402">
        <f t="shared" si="0"/>
        <v>0</v>
      </c>
      <c r="AD11" s="402">
        <f t="shared" si="0"/>
        <v>0</v>
      </c>
    </row>
  </sheetData>
  <mergeCells count="33">
    <mergeCell ref="A6:A8"/>
    <mergeCell ref="B6:B8"/>
    <mergeCell ref="S6:S8"/>
    <mergeCell ref="G7:I7"/>
    <mergeCell ref="J7:L7"/>
    <mergeCell ref="M7:O7"/>
    <mergeCell ref="P7:R7"/>
    <mergeCell ref="C6:C8"/>
    <mergeCell ref="D6:D8"/>
    <mergeCell ref="E6:E8"/>
    <mergeCell ref="G6:R6"/>
    <mergeCell ref="F6:F8"/>
    <mergeCell ref="A1:S1"/>
    <mergeCell ref="F2:S2"/>
    <mergeCell ref="F3:S3"/>
    <mergeCell ref="F4:S4"/>
    <mergeCell ref="A5:S5"/>
    <mergeCell ref="A3:E3"/>
    <mergeCell ref="A2:E2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" header="0.31496062992125984" footer="0.31496062992125984"/>
  <pageSetup paperSize="9" scale="80" orientation="landscape" horizontalDpi="4294967293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9FF66"/>
  </sheetPr>
  <dimension ref="A1:AD14"/>
  <sheetViews>
    <sheetView zoomScale="80" zoomScaleNormal="80" workbookViewId="0">
      <selection activeCell="A14" sqref="A14"/>
    </sheetView>
  </sheetViews>
  <sheetFormatPr defaultColWidth="8.8984375" defaultRowHeight="18" x14ac:dyDescent="0.25"/>
  <cols>
    <col min="1" max="1" width="5.59765625" style="1" bestFit="1" customWidth="1"/>
    <col min="2" max="2" width="27.09765625" style="1" customWidth="1"/>
    <col min="3" max="3" width="22.09765625" style="1" customWidth="1"/>
    <col min="4" max="4" width="17.69921875" style="1" customWidth="1"/>
    <col min="5" max="5" width="26.8984375" style="1" customWidth="1"/>
    <col min="6" max="6" width="13.0976562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3.8984375" style="200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100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93" customHeight="1" x14ac:dyDescent="0.25">
      <c r="A9" s="2"/>
      <c r="B9" s="2"/>
      <c r="C9" s="2"/>
      <c r="D9" s="2"/>
      <c r="E9" s="15" t="s">
        <v>157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U9" s="172"/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ht="54" x14ac:dyDescent="0.25">
      <c r="A10" s="5">
        <v>193</v>
      </c>
      <c r="B10" s="50" t="s">
        <v>1295</v>
      </c>
      <c r="C10" s="50" t="s">
        <v>1296</v>
      </c>
      <c r="D10" s="50" t="s">
        <v>1297</v>
      </c>
      <c r="E10" s="60" t="s">
        <v>193</v>
      </c>
      <c r="F10" s="556" t="s">
        <v>216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48" t="s">
        <v>1305</v>
      </c>
      <c r="U10" s="339" t="s">
        <v>216</v>
      </c>
      <c r="V10" s="204"/>
      <c r="W10" s="193"/>
      <c r="X10" s="193"/>
      <c r="Y10" s="205"/>
      <c r="Z10" s="196"/>
      <c r="AA10" s="475"/>
      <c r="AB10" s="451"/>
      <c r="AC10" s="306"/>
      <c r="AD10" s="306"/>
    </row>
    <row r="11" spans="1:30" ht="54" x14ac:dyDescent="0.25">
      <c r="A11" s="5">
        <v>194</v>
      </c>
      <c r="B11" s="50" t="s">
        <v>1298</v>
      </c>
      <c r="C11" s="50" t="s">
        <v>1299</v>
      </c>
      <c r="D11" s="50" t="s">
        <v>1297</v>
      </c>
      <c r="E11" s="60" t="s">
        <v>194</v>
      </c>
      <c r="F11" s="556" t="s">
        <v>216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48" t="s">
        <v>1305</v>
      </c>
      <c r="U11" s="339" t="s">
        <v>216</v>
      </c>
      <c r="V11" s="204"/>
      <c r="W11" s="193"/>
      <c r="X11" s="193"/>
      <c r="Y11" s="205"/>
      <c r="Z11" s="196"/>
      <c r="AA11" s="475"/>
      <c r="AB11" s="451"/>
      <c r="AC11" s="306"/>
      <c r="AD11" s="306"/>
    </row>
    <row r="12" spans="1:30" ht="54" x14ac:dyDescent="0.25">
      <c r="A12" s="5">
        <v>195</v>
      </c>
      <c r="B12" s="50" t="s">
        <v>1300</v>
      </c>
      <c r="C12" s="50" t="s">
        <v>1301</v>
      </c>
      <c r="D12" s="50" t="s">
        <v>1302</v>
      </c>
      <c r="E12" s="60" t="s">
        <v>196</v>
      </c>
      <c r="F12" s="556" t="s">
        <v>216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48" t="s">
        <v>1305</v>
      </c>
      <c r="U12" s="339" t="s">
        <v>216</v>
      </c>
      <c r="V12" s="204"/>
      <c r="W12" s="193"/>
      <c r="X12" s="193"/>
      <c r="Y12" s="205"/>
      <c r="Z12" s="196"/>
      <c r="AA12" s="475"/>
      <c r="AB12" s="451"/>
      <c r="AC12" s="306"/>
      <c r="AD12" s="306"/>
    </row>
    <row r="13" spans="1:30" ht="54" x14ac:dyDescent="0.25">
      <c r="A13" s="5">
        <v>196</v>
      </c>
      <c r="B13" s="50" t="s">
        <v>1303</v>
      </c>
      <c r="C13" s="50" t="s">
        <v>1304</v>
      </c>
      <c r="D13" s="50" t="s">
        <v>1302</v>
      </c>
      <c r="E13" s="60" t="s">
        <v>195</v>
      </c>
      <c r="F13" s="556" t="s">
        <v>216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48" t="s">
        <v>1305</v>
      </c>
      <c r="U13" s="339" t="s">
        <v>216</v>
      </c>
      <c r="V13" s="204"/>
      <c r="W13" s="193"/>
      <c r="X13" s="193"/>
      <c r="Y13" s="368"/>
      <c r="Z13" s="196"/>
      <c r="AA13" s="473"/>
      <c r="AB13" s="451"/>
      <c r="AC13" s="306"/>
      <c r="AD13" s="306"/>
    </row>
    <row r="14" spans="1:30" x14ac:dyDescent="0.25">
      <c r="U14" s="327">
        <f>SUM(U9:U13)</f>
        <v>0</v>
      </c>
      <c r="V14" s="440">
        <f t="shared" ref="V14:AD14" si="0">SUM(V9:V13)</f>
        <v>0</v>
      </c>
      <c r="W14" s="440">
        <f t="shared" si="0"/>
        <v>0</v>
      </c>
      <c r="X14" s="440">
        <f t="shared" si="0"/>
        <v>0</v>
      </c>
      <c r="Y14" s="441">
        <f t="shared" si="0"/>
        <v>0</v>
      </c>
      <c r="Z14" s="441">
        <f t="shared" si="0"/>
        <v>0</v>
      </c>
      <c r="AA14" s="474">
        <f t="shared" si="0"/>
        <v>0</v>
      </c>
      <c r="AB14" s="474">
        <f t="shared" si="0"/>
        <v>0</v>
      </c>
      <c r="AC14" s="428">
        <f t="shared" si="0"/>
        <v>0</v>
      </c>
      <c r="AD14" s="428">
        <f t="shared" si="0"/>
        <v>0</v>
      </c>
    </row>
  </sheetData>
  <mergeCells count="33">
    <mergeCell ref="F2:S2"/>
    <mergeCell ref="A1:S1"/>
    <mergeCell ref="F3:S3"/>
    <mergeCell ref="F4:S4"/>
    <mergeCell ref="A3:E3"/>
    <mergeCell ref="A2:E2"/>
    <mergeCell ref="F6:F8"/>
    <mergeCell ref="A5:S5"/>
    <mergeCell ref="S6:S8"/>
    <mergeCell ref="G7:I7"/>
    <mergeCell ref="J7:L7"/>
    <mergeCell ref="M7:O7"/>
    <mergeCell ref="P7:R7"/>
    <mergeCell ref="A6:A8"/>
    <mergeCell ref="B6:B8"/>
    <mergeCell ref="C6:C8"/>
    <mergeCell ref="D6:D8"/>
    <mergeCell ref="E6:E8"/>
    <mergeCell ref="G6:R6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9FF66"/>
  </sheetPr>
  <dimension ref="A1:AD24"/>
  <sheetViews>
    <sheetView topLeftCell="A13" zoomScale="80" zoomScaleNormal="80" workbookViewId="0">
      <selection activeCell="A16" sqref="A16:XFD16"/>
    </sheetView>
  </sheetViews>
  <sheetFormatPr defaultColWidth="8.8984375" defaultRowHeight="18" x14ac:dyDescent="0.25"/>
  <cols>
    <col min="1" max="1" width="5.59765625" style="1" bestFit="1" customWidth="1"/>
    <col min="2" max="2" width="27.3984375" style="1" customWidth="1"/>
    <col min="3" max="3" width="25.59765625" style="1" customWidth="1"/>
    <col min="4" max="4" width="16.69921875" style="1" customWidth="1"/>
    <col min="5" max="5" width="26.59765625" style="1" customWidth="1"/>
    <col min="6" max="6" width="13.89843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5.59765625" style="11" bestFit="1" customWidth="1"/>
    <col min="20" max="20" width="14" style="1" bestFit="1" customWidth="1"/>
    <col min="21" max="21" width="13.8984375" style="200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x14ac:dyDescent="0.25">
      <c r="B4" s="51"/>
      <c r="C4" s="51"/>
      <c r="D4" s="51"/>
      <c r="F4" s="625" t="s">
        <v>101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90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90"/>
      <c r="B7" s="690"/>
      <c r="C7" s="690"/>
      <c r="D7" s="690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90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54" x14ac:dyDescent="0.25">
      <c r="A9" s="5">
        <v>197</v>
      </c>
      <c r="B9" s="15" t="s">
        <v>573</v>
      </c>
      <c r="C9" s="15"/>
      <c r="D9" s="57" t="s">
        <v>526</v>
      </c>
      <c r="E9" s="57" t="s">
        <v>158</v>
      </c>
      <c r="F9" s="43" t="s">
        <v>1339</v>
      </c>
      <c r="G9" s="59"/>
      <c r="H9" s="59"/>
      <c r="I9" s="59"/>
      <c r="J9" s="59"/>
      <c r="K9" s="77"/>
      <c r="L9" s="59"/>
      <c r="M9" s="59"/>
      <c r="N9" s="59"/>
      <c r="O9" s="59"/>
      <c r="P9" s="59"/>
      <c r="Q9" s="59"/>
      <c r="R9" s="59"/>
      <c r="S9" s="62" t="s">
        <v>290</v>
      </c>
      <c r="T9" s="1" t="s">
        <v>282</v>
      </c>
      <c r="U9" s="172">
        <v>250000</v>
      </c>
      <c r="V9" s="204"/>
      <c r="W9" s="193"/>
      <c r="X9" s="193"/>
      <c r="Y9" s="205">
        <v>250000</v>
      </c>
      <c r="Z9" s="196"/>
      <c r="AA9" s="475"/>
      <c r="AB9" s="451"/>
      <c r="AC9" s="306"/>
      <c r="AD9" s="306"/>
    </row>
    <row r="10" spans="1:30" ht="54" x14ac:dyDescent="0.25">
      <c r="A10" s="5">
        <v>198</v>
      </c>
      <c r="B10" s="15" t="s">
        <v>574</v>
      </c>
      <c r="C10" s="15"/>
      <c r="D10" s="57"/>
      <c r="E10" s="85" t="s">
        <v>159</v>
      </c>
      <c r="F10" s="43" t="s">
        <v>1254</v>
      </c>
      <c r="G10" s="59"/>
      <c r="H10" s="59"/>
      <c r="I10" s="59"/>
      <c r="J10" s="59"/>
      <c r="K10" s="77"/>
      <c r="L10" s="59"/>
      <c r="M10" s="59"/>
      <c r="N10" s="59"/>
      <c r="O10" s="59"/>
      <c r="P10" s="59"/>
      <c r="Q10" s="59"/>
      <c r="R10" s="59"/>
      <c r="S10" s="62" t="s">
        <v>290</v>
      </c>
      <c r="T10" s="1" t="s">
        <v>282</v>
      </c>
      <c r="U10" s="172">
        <v>100000</v>
      </c>
      <c r="V10" s="204"/>
      <c r="W10" s="193"/>
      <c r="X10" s="193"/>
      <c r="Y10" s="205"/>
      <c r="Z10" s="196">
        <v>100000</v>
      </c>
      <c r="AA10" s="475"/>
      <c r="AB10" s="451"/>
      <c r="AC10" s="306"/>
      <c r="AD10" s="306"/>
    </row>
    <row r="11" spans="1:30" ht="36" x14ac:dyDescent="0.25">
      <c r="A11" s="5">
        <v>199</v>
      </c>
      <c r="B11" s="15" t="s">
        <v>1165</v>
      </c>
      <c r="C11" s="15"/>
      <c r="D11" s="57" t="s">
        <v>525</v>
      </c>
      <c r="E11" s="85"/>
      <c r="F11" s="43" t="s">
        <v>288</v>
      </c>
      <c r="G11" s="59"/>
      <c r="H11" s="59"/>
      <c r="I11" s="59"/>
      <c r="J11" s="59"/>
      <c r="K11" s="77"/>
      <c r="L11" s="59"/>
      <c r="M11" s="59"/>
      <c r="N11" s="59"/>
      <c r="O11" s="59"/>
      <c r="P11" s="59"/>
      <c r="Q11" s="59"/>
      <c r="R11" s="59"/>
      <c r="S11" s="62" t="s">
        <v>291</v>
      </c>
      <c r="T11" s="1" t="s">
        <v>288</v>
      </c>
      <c r="U11" s="172" t="s">
        <v>288</v>
      </c>
      <c r="V11" s="204"/>
      <c r="W11" s="193"/>
      <c r="X11" s="193"/>
      <c r="Y11" s="205"/>
      <c r="Z11" s="196"/>
      <c r="AA11" s="475"/>
      <c r="AB11" s="451"/>
      <c r="AC11" s="306"/>
      <c r="AD11" s="306"/>
    </row>
    <row r="12" spans="1:30" ht="243" customHeight="1" x14ac:dyDescent="0.25">
      <c r="A12" s="5">
        <v>200</v>
      </c>
      <c r="B12" s="15" t="s">
        <v>527</v>
      </c>
      <c r="C12" s="15"/>
      <c r="D12" s="57" t="s">
        <v>528</v>
      </c>
      <c r="E12" s="85"/>
      <c r="F12" s="43" t="s">
        <v>288</v>
      </c>
      <c r="G12" s="59"/>
      <c r="H12" s="59"/>
      <c r="I12" s="59"/>
      <c r="J12" s="59"/>
      <c r="K12" s="77"/>
      <c r="L12" s="59"/>
      <c r="M12" s="59"/>
      <c r="N12" s="59"/>
      <c r="O12" s="59"/>
      <c r="P12" s="59"/>
      <c r="Q12" s="59"/>
      <c r="R12" s="59"/>
      <c r="S12" s="62" t="s">
        <v>291</v>
      </c>
      <c r="T12" s="1" t="s">
        <v>288</v>
      </c>
      <c r="U12" s="172" t="s">
        <v>288</v>
      </c>
      <c r="V12" s="204"/>
      <c r="W12" s="193"/>
      <c r="X12" s="193"/>
      <c r="Y12" s="205"/>
      <c r="Z12" s="196"/>
      <c r="AA12" s="475"/>
      <c r="AB12" s="451"/>
      <c r="AC12" s="306"/>
      <c r="AD12" s="306"/>
    </row>
    <row r="13" spans="1:30" ht="54" x14ac:dyDescent="0.25">
      <c r="A13" s="5">
        <v>201</v>
      </c>
      <c r="B13" s="15" t="s">
        <v>529</v>
      </c>
      <c r="C13" s="15"/>
      <c r="D13" s="57"/>
      <c r="E13" s="85"/>
      <c r="F13" s="542" t="s">
        <v>216</v>
      </c>
      <c r="G13" s="59"/>
      <c r="H13" s="59"/>
      <c r="I13" s="59"/>
      <c r="J13" s="59"/>
      <c r="K13" s="77"/>
      <c r="L13" s="59"/>
      <c r="M13" s="59"/>
      <c r="N13" s="59"/>
      <c r="O13" s="59"/>
      <c r="P13" s="59"/>
      <c r="Q13" s="59"/>
      <c r="R13" s="59"/>
      <c r="S13" s="62" t="s">
        <v>291</v>
      </c>
      <c r="T13" s="1" t="s">
        <v>216</v>
      </c>
      <c r="U13" s="201" t="s">
        <v>216</v>
      </c>
      <c r="V13" s="204"/>
      <c r="W13" s="193"/>
      <c r="X13" s="193"/>
      <c r="Y13" s="368" t="s">
        <v>216</v>
      </c>
      <c r="Z13" s="196"/>
      <c r="AA13" s="473"/>
      <c r="AB13" s="451"/>
      <c r="AC13" s="306"/>
      <c r="AD13" s="306"/>
    </row>
    <row r="14" spans="1:30" ht="43.5" customHeight="1" x14ac:dyDescent="0.25">
      <c r="A14" s="5">
        <v>202</v>
      </c>
      <c r="B14" s="15" t="s">
        <v>530</v>
      </c>
      <c r="C14" s="15"/>
      <c r="D14" s="57"/>
      <c r="E14" s="85"/>
      <c r="F14" s="542" t="s">
        <v>216</v>
      </c>
      <c r="G14" s="59"/>
      <c r="H14" s="59"/>
      <c r="I14" s="59"/>
      <c r="J14" s="59"/>
      <c r="K14" s="77"/>
      <c r="L14" s="59"/>
      <c r="M14" s="59"/>
      <c r="N14" s="59"/>
      <c r="O14" s="59"/>
      <c r="P14" s="59"/>
      <c r="Q14" s="59"/>
      <c r="R14" s="59"/>
      <c r="S14" s="62" t="s">
        <v>291</v>
      </c>
      <c r="T14" s="1" t="s">
        <v>216</v>
      </c>
      <c r="U14" s="201" t="s">
        <v>216</v>
      </c>
      <c r="V14" s="204"/>
      <c r="W14" s="193"/>
      <c r="X14" s="193"/>
      <c r="Y14" s="368" t="s">
        <v>216</v>
      </c>
      <c r="Z14" s="196"/>
      <c r="AA14" s="473"/>
      <c r="AB14" s="451"/>
      <c r="AC14" s="306"/>
      <c r="AD14" s="306"/>
    </row>
    <row r="15" spans="1:30" ht="54" x14ac:dyDescent="0.25">
      <c r="A15" s="5">
        <v>203</v>
      </c>
      <c r="B15" s="15" t="s">
        <v>394</v>
      </c>
      <c r="C15" s="15" t="s">
        <v>395</v>
      </c>
      <c r="D15" s="15" t="s">
        <v>539</v>
      </c>
      <c r="E15" s="15" t="s">
        <v>396</v>
      </c>
      <c r="F15" s="43" t="s">
        <v>1333</v>
      </c>
      <c r="G15" s="5" t="s">
        <v>401</v>
      </c>
      <c r="H15" s="5" t="s">
        <v>401</v>
      </c>
      <c r="I15" s="5" t="s">
        <v>401</v>
      </c>
      <c r="J15" s="5" t="s">
        <v>401</v>
      </c>
      <c r="K15" s="5" t="s">
        <v>401</v>
      </c>
      <c r="L15" s="5" t="s">
        <v>401</v>
      </c>
      <c r="M15" s="5" t="s">
        <v>401</v>
      </c>
      <c r="N15" s="5" t="s">
        <v>401</v>
      </c>
      <c r="O15" s="5" t="s">
        <v>401</v>
      </c>
      <c r="P15" s="5" t="s">
        <v>401</v>
      </c>
      <c r="Q15" s="5" t="s">
        <v>401</v>
      </c>
      <c r="R15" s="5" t="s">
        <v>401</v>
      </c>
      <c r="S15" s="48" t="s">
        <v>393</v>
      </c>
      <c r="T15" s="1" t="s">
        <v>293</v>
      </c>
      <c r="U15" s="172">
        <v>20000</v>
      </c>
      <c r="V15" s="204">
        <v>20000</v>
      </c>
      <c r="W15" s="193"/>
      <c r="X15" s="193"/>
      <c r="Y15" s="205"/>
      <c r="Z15" s="196"/>
      <c r="AA15" s="475"/>
      <c r="AB15" s="451"/>
      <c r="AC15" s="306"/>
      <c r="AD15" s="306"/>
    </row>
    <row r="16" spans="1:30" s="45" customFormat="1" ht="270" x14ac:dyDescent="0.25">
      <c r="A16" s="34">
        <v>204</v>
      </c>
      <c r="B16" s="41" t="s">
        <v>934</v>
      </c>
      <c r="C16" s="50" t="s">
        <v>537</v>
      </c>
      <c r="D16" s="41" t="s">
        <v>492</v>
      </c>
      <c r="E16" s="50" t="s">
        <v>536</v>
      </c>
      <c r="F16" s="39" t="s">
        <v>1340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42" t="s">
        <v>538</v>
      </c>
      <c r="T16" s="45" t="s">
        <v>293</v>
      </c>
      <c r="U16" s="220">
        <v>120100</v>
      </c>
      <c r="V16" s="204">
        <v>120100</v>
      </c>
      <c r="W16" s="193"/>
      <c r="X16" s="193"/>
      <c r="Y16" s="205"/>
      <c r="Z16" s="196"/>
      <c r="AA16" s="475"/>
      <c r="AB16" s="451"/>
      <c r="AC16" s="306"/>
      <c r="AD16" s="306"/>
    </row>
    <row r="17" spans="1:30" ht="252" x14ac:dyDescent="0.25">
      <c r="A17" s="5">
        <v>205</v>
      </c>
      <c r="B17" s="15" t="s">
        <v>935</v>
      </c>
      <c r="C17" s="15" t="s">
        <v>936</v>
      </c>
      <c r="D17" s="15" t="s">
        <v>937</v>
      </c>
      <c r="E17" s="15"/>
      <c r="F17" s="43" t="s">
        <v>1341</v>
      </c>
      <c r="G17" s="5"/>
      <c r="H17" s="5"/>
      <c r="I17" s="55" t="s">
        <v>401</v>
      </c>
      <c r="J17" s="55" t="s">
        <v>401</v>
      </c>
      <c r="K17" s="55" t="s">
        <v>401</v>
      </c>
      <c r="L17" s="55" t="s">
        <v>401</v>
      </c>
      <c r="M17" s="55" t="s">
        <v>401</v>
      </c>
      <c r="N17" s="55" t="s">
        <v>401</v>
      </c>
      <c r="O17" s="55" t="s">
        <v>401</v>
      </c>
      <c r="P17" s="55" t="s">
        <v>401</v>
      </c>
      <c r="Q17" s="55" t="s">
        <v>401</v>
      </c>
      <c r="R17" s="55" t="s">
        <v>401</v>
      </c>
      <c r="S17" s="48" t="s">
        <v>946</v>
      </c>
      <c r="T17" s="1" t="s">
        <v>288</v>
      </c>
      <c r="U17" s="172">
        <v>6565</v>
      </c>
      <c r="V17" s="204"/>
      <c r="W17" s="193"/>
      <c r="X17" s="193"/>
      <c r="Y17" s="205"/>
      <c r="Z17" s="196"/>
      <c r="AA17" s="475">
        <v>6565</v>
      </c>
      <c r="AB17" s="451"/>
      <c r="AC17" s="306"/>
      <c r="AD17" s="306"/>
    </row>
    <row r="18" spans="1:30" ht="144" x14ac:dyDescent="0.25">
      <c r="A18" s="5">
        <v>206</v>
      </c>
      <c r="B18" s="15" t="s">
        <v>938</v>
      </c>
      <c r="C18" s="15" t="s">
        <v>939</v>
      </c>
      <c r="D18" s="15" t="s">
        <v>940</v>
      </c>
      <c r="E18" s="15"/>
      <c r="F18" s="43" t="s">
        <v>1342</v>
      </c>
      <c r="G18" s="5"/>
      <c r="H18" s="5"/>
      <c r="I18" s="55" t="s">
        <v>401</v>
      </c>
      <c r="J18" s="55" t="s">
        <v>401</v>
      </c>
      <c r="K18" s="55" t="s">
        <v>401</v>
      </c>
      <c r="L18" s="55" t="s">
        <v>401</v>
      </c>
      <c r="M18" s="55" t="s">
        <v>401</v>
      </c>
      <c r="N18" s="55" t="s">
        <v>401</v>
      </c>
      <c r="O18" s="55" t="s">
        <v>401</v>
      </c>
      <c r="P18" s="55" t="s">
        <v>401</v>
      </c>
      <c r="Q18" s="5"/>
      <c r="R18" s="5"/>
      <c r="S18" s="48" t="s">
        <v>893</v>
      </c>
      <c r="T18" s="1" t="s">
        <v>288</v>
      </c>
      <c r="U18" s="172">
        <v>30950</v>
      </c>
      <c r="V18" s="204"/>
      <c r="W18" s="193"/>
      <c r="X18" s="193"/>
      <c r="Y18" s="205"/>
      <c r="Z18" s="196"/>
      <c r="AA18" s="475">
        <v>30950</v>
      </c>
      <c r="AB18" s="451"/>
      <c r="AC18" s="306"/>
      <c r="AD18" s="306"/>
    </row>
    <row r="19" spans="1:30" ht="270" x14ac:dyDescent="0.25">
      <c r="A19" s="5">
        <v>207</v>
      </c>
      <c r="B19" s="15" t="s">
        <v>941</v>
      </c>
      <c r="C19" s="15" t="s">
        <v>948</v>
      </c>
      <c r="D19" s="15" t="s">
        <v>942</v>
      </c>
      <c r="E19" s="15"/>
      <c r="F19" s="43" t="s">
        <v>1343</v>
      </c>
      <c r="G19" s="5"/>
      <c r="H19" s="5"/>
      <c r="I19" s="5"/>
      <c r="J19" s="55" t="s">
        <v>401</v>
      </c>
      <c r="K19" s="55" t="s">
        <v>401</v>
      </c>
      <c r="L19" s="55" t="s">
        <v>401</v>
      </c>
      <c r="M19" s="55" t="s">
        <v>401</v>
      </c>
      <c r="N19" s="55" t="s">
        <v>401</v>
      </c>
      <c r="O19" s="55" t="s">
        <v>401</v>
      </c>
      <c r="P19" s="55" t="s">
        <v>401</v>
      </c>
      <c r="Q19" s="55" t="s">
        <v>401</v>
      </c>
      <c r="R19" s="55" t="s">
        <v>401</v>
      </c>
      <c r="S19" s="48" t="s">
        <v>895</v>
      </c>
      <c r="T19" s="1" t="s">
        <v>288</v>
      </c>
      <c r="U19" s="172">
        <v>17000</v>
      </c>
      <c r="V19" s="204"/>
      <c r="W19" s="193"/>
      <c r="X19" s="193"/>
      <c r="Y19" s="205"/>
      <c r="Z19" s="196"/>
      <c r="AA19" s="475">
        <v>17000</v>
      </c>
      <c r="AB19" s="451"/>
      <c r="AC19" s="306"/>
      <c r="AD19" s="306"/>
    </row>
    <row r="20" spans="1:30" ht="324" x14ac:dyDescent="0.25">
      <c r="A20" s="5">
        <v>208</v>
      </c>
      <c r="B20" s="15" t="s">
        <v>943</v>
      </c>
      <c r="C20" s="15" t="s">
        <v>949</v>
      </c>
      <c r="D20" s="15" t="s">
        <v>950</v>
      </c>
      <c r="E20" s="15"/>
      <c r="F20" s="43" t="s">
        <v>1344</v>
      </c>
      <c r="G20" s="5"/>
      <c r="H20" s="5"/>
      <c r="I20" s="5"/>
      <c r="J20" s="55" t="s">
        <v>401</v>
      </c>
      <c r="K20" s="5"/>
      <c r="L20" s="5"/>
      <c r="M20" s="5"/>
      <c r="N20" s="5"/>
      <c r="O20" s="5"/>
      <c r="P20" s="5"/>
      <c r="Q20" s="5"/>
      <c r="R20" s="5"/>
      <c r="S20" s="48" t="s">
        <v>896</v>
      </c>
      <c r="T20" s="1" t="s">
        <v>288</v>
      </c>
      <c r="U20" s="172">
        <v>3850</v>
      </c>
      <c r="V20" s="204"/>
      <c r="W20" s="193"/>
      <c r="X20" s="193"/>
      <c r="Y20" s="205"/>
      <c r="Z20" s="196"/>
      <c r="AA20" s="475">
        <v>3850</v>
      </c>
      <c r="AB20" s="451"/>
      <c r="AC20" s="306"/>
      <c r="AD20" s="306"/>
    </row>
    <row r="21" spans="1:30" ht="36" x14ac:dyDescent="0.25">
      <c r="A21" s="5">
        <v>209</v>
      </c>
      <c r="B21" s="15" t="s">
        <v>944</v>
      </c>
      <c r="C21" s="15"/>
      <c r="D21" s="15" t="s">
        <v>945</v>
      </c>
      <c r="E21" s="15"/>
      <c r="F21" s="43" t="s">
        <v>1345</v>
      </c>
      <c r="G21" s="5"/>
      <c r="H21" s="5"/>
      <c r="I21" s="5"/>
      <c r="J21" s="55" t="s">
        <v>401</v>
      </c>
      <c r="K21" s="5"/>
      <c r="L21" s="5"/>
      <c r="M21" s="5"/>
      <c r="N21" s="5"/>
      <c r="O21" s="5"/>
      <c r="P21" s="5"/>
      <c r="Q21" s="5"/>
      <c r="R21" s="5"/>
      <c r="S21" s="48" t="s">
        <v>947</v>
      </c>
      <c r="T21" s="1" t="s">
        <v>288</v>
      </c>
      <c r="U21" s="172">
        <v>14700</v>
      </c>
      <c r="V21" s="204"/>
      <c r="W21" s="193"/>
      <c r="X21" s="193"/>
      <c r="Y21" s="205"/>
      <c r="Z21" s="196"/>
      <c r="AA21" s="475">
        <v>14700</v>
      </c>
      <c r="AB21" s="451"/>
      <c r="AC21" s="306"/>
      <c r="AD21" s="306"/>
    </row>
    <row r="22" spans="1:30" ht="216" x14ac:dyDescent="0.25">
      <c r="A22" s="5">
        <v>210</v>
      </c>
      <c r="B22" s="15" t="s">
        <v>1050</v>
      </c>
      <c r="C22" s="15" t="s">
        <v>1051</v>
      </c>
      <c r="D22" s="15" t="s">
        <v>1049</v>
      </c>
      <c r="E22" s="15"/>
      <c r="F22" s="43" t="s">
        <v>1346</v>
      </c>
      <c r="G22" s="5"/>
      <c r="H22" s="5"/>
      <c r="I22" s="5"/>
      <c r="J22" s="55"/>
      <c r="K22" s="5"/>
      <c r="L22" s="5"/>
      <c r="M22" s="55" t="s">
        <v>401</v>
      </c>
      <c r="N22" s="5"/>
      <c r="O22" s="5"/>
      <c r="P22" s="5"/>
      <c r="Q22" s="5"/>
      <c r="R22" s="5"/>
      <c r="S22" s="48" t="s">
        <v>1052</v>
      </c>
      <c r="T22" s="1" t="s">
        <v>288</v>
      </c>
      <c r="U22" s="172">
        <v>19800</v>
      </c>
      <c r="V22" s="204"/>
      <c r="W22" s="193"/>
      <c r="X22" s="193"/>
      <c r="Y22" s="205"/>
      <c r="Z22" s="196"/>
      <c r="AA22" s="475">
        <v>19800</v>
      </c>
      <c r="AB22" s="451"/>
      <c r="AC22" s="306"/>
      <c r="AD22" s="306"/>
    </row>
    <row r="23" spans="1:30" x14ac:dyDescent="0.25">
      <c r="F23" s="518"/>
      <c r="U23" s="327">
        <f>SUM(U9:U22)</f>
        <v>582965</v>
      </c>
      <c r="V23" s="440">
        <f t="shared" ref="V23:AD23" si="0">SUM(V9:V22)</f>
        <v>140100</v>
      </c>
      <c r="W23" s="440">
        <f t="shared" si="0"/>
        <v>0</v>
      </c>
      <c r="X23" s="440">
        <f t="shared" si="0"/>
        <v>0</v>
      </c>
      <c r="Y23" s="441">
        <f t="shared" si="0"/>
        <v>250000</v>
      </c>
      <c r="Z23" s="441">
        <f t="shared" si="0"/>
        <v>100000</v>
      </c>
      <c r="AA23" s="474">
        <f t="shared" si="0"/>
        <v>92865</v>
      </c>
      <c r="AB23" s="474">
        <f t="shared" si="0"/>
        <v>0</v>
      </c>
      <c r="AC23" s="428">
        <f t="shared" si="0"/>
        <v>0</v>
      </c>
      <c r="AD23" s="428">
        <f t="shared" si="0"/>
        <v>0</v>
      </c>
    </row>
    <row r="24" spans="1:30" x14ac:dyDescent="0.25">
      <c r="U24" s="200">
        <f>SUM(V23:AD23)</f>
        <v>582965</v>
      </c>
    </row>
  </sheetData>
  <mergeCells count="33"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G7:I7"/>
    <mergeCell ref="J7:L7"/>
    <mergeCell ref="M7:O7"/>
    <mergeCell ref="P7:R7"/>
    <mergeCell ref="F4:S4"/>
    <mergeCell ref="A1:S1"/>
    <mergeCell ref="A2:E2"/>
    <mergeCell ref="F2:S2"/>
    <mergeCell ref="A3:E3"/>
    <mergeCell ref="F3:S3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9FF66"/>
  </sheetPr>
  <dimension ref="A1:AD14"/>
  <sheetViews>
    <sheetView topLeftCell="A13" zoomScale="80" zoomScaleNormal="80" workbookViewId="0">
      <selection activeCell="A15" sqref="A15"/>
    </sheetView>
  </sheetViews>
  <sheetFormatPr defaultColWidth="8.8984375" defaultRowHeight="18" x14ac:dyDescent="0.25"/>
  <cols>
    <col min="1" max="1" width="5.59765625" style="1" bestFit="1" customWidth="1"/>
    <col min="2" max="2" width="29.09765625" style="1" customWidth="1"/>
    <col min="3" max="3" width="25.59765625" style="1" customWidth="1"/>
    <col min="4" max="4" width="19.09765625" style="1" customWidth="1"/>
    <col min="5" max="5" width="19.69921875" style="1" customWidth="1"/>
    <col min="6" max="6" width="13.2968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5" style="1" customWidth="1"/>
    <col min="20" max="20" width="8.8984375" style="1"/>
    <col min="21" max="21" width="13.29687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102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72" x14ac:dyDescent="0.25">
      <c r="A9" s="5"/>
      <c r="B9" s="24"/>
      <c r="C9" s="15"/>
      <c r="D9" s="15"/>
      <c r="E9" s="15" t="s">
        <v>160</v>
      </c>
      <c r="F9" s="4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8"/>
      <c r="U9" s="329"/>
      <c r="V9" s="485"/>
      <c r="W9" s="487"/>
      <c r="X9" s="487"/>
      <c r="Y9" s="489"/>
      <c r="Z9" s="491"/>
      <c r="AA9" s="505"/>
      <c r="AB9" s="507"/>
      <c r="AC9" s="483"/>
      <c r="AD9" s="483"/>
    </row>
    <row r="10" spans="1:30" ht="234" x14ac:dyDescent="0.25">
      <c r="A10" s="5">
        <v>211</v>
      </c>
      <c r="B10" s="24" t="s">
        <v>957</v>
      </c>
      <c r="C10" s="24" t="s">
        <v>958</v>
      </c>
      <c r="D10" s="24" t="s">
        <v>951</v>
      </c>
      <c r="E10" s="15"/>
      <c r="F10" s="43" t="s">
        <v>1262</v>
      </c>
      <c r="G10" s="32"/>
      <c r="H10" s="32"/>
      <c r="I10" s="32"/>
      <c r="J10" s="55" t="s">
        <v>401</v>
      </c>
      <c r="K10" s="55" t="s">
        <v>401</v>
      </c>
      <c r="L10" s="55" t="s">
        <v>401</v>
      </c>
      <c r="M10" s="55" t="s">
        <v>401</v>
      </c>
      <c r="N10" s="55" t="s">
        <v>401</v>
      </c>
      <c r="O10" s="55" t="s">
        <v>401</v>
      </c>
      <c r="P10" s="55" t="s">
        <v>401</v>
      </c>
      <c r="Q10" s="55" t="s">
        <v>401</v>
      </c>
      <c r="R10" s="55" t="s">
        <v>401</v>
      </c>
      <c r="S10" s="22" t="s">
        <v>897</v>
      </c>
      <c r="T10" s="1" t="s">
        <v>288</v>
      </c>
      <c r="U10" s="172">
        <v>20350</v>
      </c>
      <c r="V10" s="485"/>
      <c r="W10" s="487"/>
      <c r="X10" s="487"/>
      <c r="Y10" s="489"/>
      <c r="Z10" s="491"/>
      <c r="AA10" s="505">
        <v>20350</v>
      </c>
      <c r="AB10" s="507"/>
      <c r="AC10" s="483"/>
      <c r="AD10" s="483"/>
    </row>
    <row r="11" spans="1:30" ht="288" x14ac:dyDescent="0.25">
      <c r="A11" s="5">
        <v>212</v>
      </c>
      <c r="B11" s="15" t="s">
        <v>952</v>
      </c>
      <c r="C11" s="15" t="s">
        <v>953</v>
      </c>
      <c r="D11" s="15" t="s">
        <v>960</v>
      </c>
      <c r="E11" s="2"/>
      <c r="F11" s="43" t="s">
        <v>1330</v>
      </c>
      <c r="G11" s="2"/>
      <c r="H11" s="2"/>
      <c r="I11" s="2"/>
      <c r="J11" s="55" t="s">
        <v>401</v>
      </c>
      <c r="K11" s="55" t="s">
        <v>401</v>
      </c>
      <c r="L11" s="55" t="s">
        <v>401</v>
      </c>
      <c r="M11" s="55" t="s">
        <v>401</v>
      </c>
      <c r="N11" s="55" t="s">
        <v>401</v>
      </c>
      <c r="O11" s="55" t="s">
        <v>401</v>
      </c>
      <c r="P11" s="55" t="s">
        <v>401</v>
      </c>
      <c r="Q11" s="55" t="s">
        <v>401</v>
      </c>
      <c r="R11" s="55" t="s">
        <v>401</v>
      </c>
      <c r="S11" s="48" t="s">
        <v>961</v>
      </c>
      <c r="T11" s="1" t="s">
        <v>288</v>
      </c>
      <c r="U11" s="172">
        <v>13500</v>
      </c>
      <c r="V11" s="485"/>
      <c r="W11" s="487"/>
      <c r="X11" s="487"/>
      <c r="Y11" s="489"/>
      <c r="Z11" s="491"/>
      <c r="AA11" s="505">
        <v>13500</v>
      </c>
      <c r="AB11" s="507"/>
      <c r="AC11" s="483"/>
      <c r="AD11" s="483"/>
    </row>
    <row r="12" spans="1:30" ht="234" x14ac:dyDescent="0.25">
      <c r="A12" s="5">
        <v>213</v>
      </c>
      <c r="B12" s="15" t="s">
        <v>954</v>
      </c>
      <c r="C12" s="15" t="s">
        <v>958</v>
      </c>
      <c r="D12" s="15" t="s">
        <v>955</v>
      </c>
      <c r="E12" s="2"/>
      <c r="F12" s="43" t="s">
        <v>1347</v>
      </c>
      <c r="G12" s="2"/>
      <c r="H12" s="2"/>
      <c r="I12" s="2"/>
      <c r="J12" s="55" t="s">
        <v>401</v>
      </c>
      <c r="K12" s="2"/>
      <c r="L12" s="2"/>
      <c r="M12" s="2"/>
      <c r="N12" s="2"/>
      <c r="O12" s="2"/>
      <c r="P12" s="2"/>
      <c r="Q12" s="2"/>
      <c r="R12" s="2"/>
      <c r="S12" s="48" t="s">
        <v>896</v>
      </c>
      <c r="T12" s="1" t="s">
        <v>288</v>
      </c>
      <c r="U12" s="172">
        <v>4870</v>
      </c>
      <c r="V12" s="485"/>
      <c r="W12" s="487"/>
      <c r="X12" s="487"/>
      <c r="Y12" s="489"/>
      <c r="Z12" s="491"/>
      <c r="AA12" s="505">
        <v>4870</v>
      </c>
      <c r="AB12" s="507"/>
      <c r="AC12" s="483"/>
      <c r="AD12" s="483"/>
    </row>
    <row r="13" spans="1:30" ht="234" x14ac:dyDescent="0.25">
      <c r="A13" s="5">
        <v>214</v>
      </c>
      <c r="B13" s="15" t="s">
        <v>1430</v>
      </c>
      <c r="C13" s="15" t="s">
        <v>959</v>
      </c>
      <c r="D13" s="15" t="s">
        <v>956</v>
      </c>
      <c r="E13" s="2"/>
      <c r="F13" s="43" t="s">
        <v>1348</v>
      </c>
      <c r="G13" s="2"/>
      <c r="H13" s="2"/>
      <c r="I13" s="2"/>
      <c r="J13" s="55" t="s">
        <v>401</v>
      </c>
      <c r="K13" s="55" t="s">
        <v>401</v>
      </c>
      <c r="L13" s="55" t="s">
        <v>401</v>
      </c>
      <c r="M13" s="55" t="s">
        <v>401</v>
      </c>
      <c r="N13" s="55" t="s">
        <v>401</v>
      </c>
      <c r="O13" s="55" t="s">
        <v>401</v>
      </c>
      <c r="P13" s="55" t="s">
        <v>401</v>
      </c>
      <c r="Q13" s="55" t="s">
        <v>401</v>
      </c>
      <c r="R13" s="55" t="s">
        <v>401</v>
      </c>
      <c r="S13" s="48" t="s">
        <v>900</v>
      </c>
      <c r="T13" s="1" t="s">
        <v>288</v>
      </c>
      <c r="U13" s="172">
        <v>18550</v>
      </c>
      <c r="V13" s="204"/>
      <c r="W13" s="193"/>
      <c r="X13" s="193"/>
      <c r="Y13" s="205"/>
      <c r="Z13" s="196"/>
      <c r="AA13" s="475">
        <v>18550</v>
      </c>
      <c r="AB13" s="451"/>
      <c r="AC13" s="306"/>
      <c r="AD13" s="306"/>
    </row>
    <row r="14" spans="1:30" x14ac:dyDescent="0.25">
      <c r="F14" s="518"/>
      <c r="U14" s="327">
        <f>SUM(U9:U13)</f>
        <v>57270</v>
      </c>
      <c r="V14" s="440">
        <f t="shared" ref="V14:AD14" si="0">SUM(V9:V13)</f>
        <v>0</v>
      </c>
      <c r="W14" s="440">
        <f t="shared" si="0"/>
        <v>0</v>
      </c>
      <c r="X14" s="440">
        <f t="shared" si="0"/>
        <v>0</v>
      </c>
      <c r="Y14" s="441">
        <f t="shared" si="0"/>
        <v>0</v>
      </c>
      <c r="Z14" s="441">
        <f t="shared" si="0"/>
        <v>0</v>
      </c>
      <c r="AA14" s="474">
        <f t="shared" si="0"/>
        <v>57270</v>
      </c>
      <c r="AB14" s="474">
        <f t="shared" si="0"/>
        <v>0</v>
      </c>
      <c r="AC14" s="428">
        <f t="shared" si="0"/>
        <v>0</v>
      </c>
      <c r="AD14" s="428">
        <f t="shared" si="0"/>
        <v>0</v>
      </c>
    </row>
  </sheetData>
  <mergeCells count="33">
    <mergeCell ref="A6:A8"/>
    <mergeCell ref="B6:B8"/>
    <mergeCell ref="C6:C8"/>
    <mergeCell ref="A5:S5"/>
    <mergeCell ref="A1:S1"/>
    <mergeCell ref="D6:D8"/>
    <mergeCell ref="E6:E8"/>
    <mergeCell ref="G6:R6"/>
    <mergeCell ref="F6:F8"/>
    <mergeCell ref="F2:S2"/>
    <mergeCell ref="F3:S3"/>
    <mergeCell ref="F4:S4"/>
    <mergeCell ref="A3:E3"/>
    <mergeCell ref="A2:E2"/>
    <mergeCell ref="S6:S8"/>
    <mergeCell ref="G7:I7"/>
    <mergeCell ref="J7:L7"/>
    <mergeCell ref="M7:O7"/>
    <mergeCell ref="P7:R7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9FF66"/>
  </sheetPr>
  <dimension ref="A1:AD14"/>
  <sheetViews>
    <sheetView zoomScale="80" zoomScaleNormal="80" workbookViewId="0">
      <selection activeCell="A10" sqref="A10"/>
    </sheetView>
  </sheetViews>
  <sheetFormatPr defaultColWidth="8.8984375" defaultRowHeight="18" x14ac:dyDescent="0.25"/>
  <cols>
    <col min="1" max="1" width="5.59765625" style="11" bestFit="1" customWidth="1"/>
    <col min="2" max="2" width="21.59765625" style="1" customWidth="1"/>
    <col min="3" max="3" width="20.69921875" style="1" customWidth="1"/>
    <col min="4" max="4" width="18" style="1" customWidth="1"/>
    <col min="5" max="5" width="24" style="1" customWidth="1"/>
    <col min="6" max="6" width="13.09765625" style="1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11.3984375" style="8" bestFit="1" customWidth="1"/>
    <col min="21" max="21" width="13.09765625" style="1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110"/>
    </row>
    <row r="3" spans="1:30" s="6" customForma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110"/>
    </row>
    <row r="4" spans="1:30" s="6" customFormat="1" x14ac:dyDescent="0.25">
      <c r="A4" s="11"/>
      <c r="B4" s="51"/>
      <c r="C4" s="51"/>
      <c r="D4" s="51"/>
      <c r="F4" s="625" t="s">
        <v>103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110"/>
    </row>
    <row r="5" spans="1:30" s="6" customForma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110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216" x14ac:dyDescent="0.25">
      <c r="A9" s="5">
        <v>215</v>
      </c>
      <c r="B9" s="47" t="s">
        <v>540</v>
      </c>
      <c r="C9" s="47" t="s">
        <v>531</v>
      </c>
      <c r="D9" s="15" t="s">
        <v>535</v>
      </c>
      <c r="E9" s="15" t="s">
        <v>197</v>
      </c>
      <c r="F9" s="542" t="s">
        <v>216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8" t="s">
        <v>746</v>
      </c>
      <c r="T9" s="8" t="s">
        <v>216</v>
      </c>
      <c r="U9" s="201" t="s">
        <v>216</v>
      </c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x14ac:dyDescent="0.25">
      <c r="F10" s="518"/>
      <c r="U10" s="327">
        <f>SUM(U9)</f>
        <v>0</v>
      </c>
      <c r="V10" s="440">
        <f t="shared" ref="V10:AD10" si="0">SUM(V9)</f>
        <v>0</v>
      </c>
      <c r="W10" s="440">
        <f t="shared" si="0"/>
        <v>0</v>
      </c>
      <c r="X10" s="440">
        <f t="shared" si="0"/>
        <v>0</v>
      </c>
      <c r="Y10" s="441">
        <f t="shared" si="0"/>
        <v>0</v>
      </c>
      <c r="Z10" s="441">
        <f t="shared" si="0"/>
        <v>0</v>
      </c>
      <c r="AA10" s="474">
        <f t="shared" si="0"/>
        <v>0</v>
      </c>
      <c r="AB10" s="474">
        <f t="shared" si="0"/>
        <v>0</v>
      </c>
      <c r="AC10" s="428">
        <f t="shared" si="0"/>
        <v>0</v>
      </c>
      <c r="AD10" s="428">
        <f t="shared" si="0"/>
        <v>0</v>
      </c>
    </row>
    <row r="11" spans="1:30" x14ac:dyDescent="0.25">
      <c r="V11" s="381"/>
      <c r="Y11" s="370"/>
      <c r="AA11" s="477"/>
    </row>
    <row r="12" spans="1:30" x14ac:dyDescent="0.25">
      <c r="Y12" s="370"/>
      <c r="AA12" s="477"/>
    </row>
    <row r="13" spans="1:30" x14ac:dyDescent="0.25">
      <c r="AC13" s="338"/>
      <c r="AD13" s="338"/>
    </row>
    <row r="14" spans="1:30" x14ac:dyDescent="0.25">
      <c r="AC14" s="338"/>
      <c r="AD14" s="338"/>
    </row>
  </sheetData>
  <mergeCells count="33">
    <mergeCell ref="A6:A8"/>
    <mergeCell ref="B6:B8"/>
    <mergeCell ref="S6:S8"/>
    <mergeCell ref="G7:I7"/>
    <mergeCell ref="J7:L7"/>
    <mergeCell ref="M7:O7"/>
    <mergeCell ref="P7:R7"/>
    <mergeCell ref="C6:C8"/>
    <mergeCell ref="D6:D8"/>
    <mergeCell ref="E6:E8"/>
    <mergeCell ref="G6:R6"/>
    <mergeCell ref="F6:F8"/>
    <mergeCell ref="A1:S1"/>
    <mergeCell ref="F2:S2"/>
    <mergeCell ref="F3:S3"/>
    <mergeCell ref="F4:S4"/>
    <mergeCell ref="A5:S5"/>
    <mergeCell ref="A3:E3"/>
    <mergeCell ref="A2:E2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  <pageSetup paperSize="9" orientation="portrait" horizontalDpi="4294967293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9FF66"/>
  </sheetPr>
  <dimension ref="A1:AD13"/>
  <sheetViews>
    <sheetView zoomScale="80" zoomScaleNormal="80" workbookViewId="0">
      <pane ySplit="8" topLeftCell="A9" activePane="bottomLeft" state="frozen"/>
      <selection activeCell="D17" sqref="D17"/>
      <selection pane="bottomLeft" activeCell="A10" sqref="A10"/>
    </sheetView>
  </sheetViews>
  <sheetFormatPr defaultColWidth="8.8984375" defaultRowHeight="18" x14ac:dyDescent="0.25"/>
  <cols>
    <col min="1" max="1" width="5.59765625" style="1" bestFit="1" customWidth="1"/>
    <col min="2" max="2" width="26.09765625" style="1" customWidth="1"/>
    <col min="3" max="3" width="19.8984375" style="1" customWidth="1"/>
    <col min="4" max="4" width="17.09765625" style="1" customWidth="1"/>
    <col min="5" max="5" width="24" style="1" customWidth="1"/>
    <col min="6" max="6" width="14.69921875" style="1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4.69921875" style="1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104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s="45" customFormat="1" ht="126" x14ac:dyDescent="0.25">
      <c r="A9" s="34">
        <v>216</v>
      </c>
      <c r="B9" s="50" t="s">
        <v>693</v>
      </c>
      <c r="C9" s="50" t="s">
        <v>689</v>
      </c>
      <c r="D9" s="50" t="s">
        <v>690</v>
      </c>
      <c r="E9" s="50" t="s">
        <v>1431</v>
      </c>
      <c r="F9" s="39" t="s">
        <v>1333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42" t="s">
        <v>761</v>
      </c>
      <c r="T9" s="45" t="s">
        <v>293</v>
      </c>
      <c r="U9" s="202">
        <v>20000</v>
      </c>
      <c r="V9" s="204">
        <v>20000</v>
      </c>
      <c r="W9" s="193"/>
      <c r="X9" s="193"/>
      <c r="Y9" s="205"/>
      <c r="Z9" s="196"/>
      <c r="AA9" s="475"/>
      <c r="AB9" s="451"/>
      <c r="AC9" s="306"/>
      <c r="AD9" s="306"/>
    </row>
    <row r="10" spans="1:30" x14ac:dyDescent="0.25">
      <c r="F10" s="518"/>
      <c r="U10" s="327">
        <f t="shared" ref="U10:AD10" si="0">SUM(U9:U9)</f>
        <v>20000</v>
      </c>
      <c r="V10" s="440">
        <f t="shared" si="0"/>
        <v>20000</v>
      </c>
      <c r="W10" s="440">
        <f t="shared" si="0"/>
        <v>0</v>
      </c>
      <c r="X10" s="440">
        <f t="shared" si="0"/>
        <v>0</v>
      </c>
      <c r="Y10" s="441">
        <f t="shared" si="0"/>
        <v>0</v>
      </c>
      <c r="Z10" s="441">
        <f t="shared" si="0"/>
        <v>0</v>
      </c>
      <c r="AA10" s="474">
        <f t="shared" si="0"/>
        <v>0</v>
      </c>
      <c r="AB10" s="474">
        <f t="shared" si="0"/>
        <v>0</v>
      </c>
      <c r="AC10" s="428">
        <f t="shared" si="0"/>
        <v>0</v>
      </c>
      <c r="AD10" s="428">
        <f t="shared" si="0"/>
        <v>0</v>
      </c>
    </row>
    <row r="11" spans="1:30" x14ac:dyDescent="0.25">
      <c r="Y11" s="370"/>
      <c r="AA11" s="477"/>
    </row>
    <row r="12" spans="1:30" x14ac:dyDescent="0.25">
      <c r="AC12" s="338"/>
      <c r="AD12" s="338"/>
    </row>
    <row r="13" spans="1:30" x14ac:dyDescent="0.25">
      <c r="AC13" s="338"/>
      <c r="AD13" s="338"/>
    </row>
  </sheetData>
  <mergeCells count="33">
    <mergeCell ref="F6:F8"/>
    <mergeCell ref="A6:A8"/>
    <mergeCell ref="B6:B8"/>
    <mergeCell ref="C6:C8"/>
    <mergeCell ref="D6:D8"/>
    <mergeCell ref="E6:E8"/>
    <mergeCell ref="G6:R6"/>
    <mergeCell ref="S6:S8"/>
    <mergeCell ref="G7:I7"/>
    <mergeCell ref="J7:L7"/>
    <mergeCell ref="M7:O7"/>
    <mergeCell ref="P7:R7"/>
    <mergeCell ref="A1:S1"/>
    <mergeCell ref="F2:S2"/>
    <mergeCell ref="F3:S3"/>
    <mergeCell ref="F4:S4"/>
    <mergeCell ref="A5:S5"/>
    <mergeCell ref="A3:E3"/>
    <mergeCell ref="A2:E2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9FF66"/>
  </sheetPr>
  <dimension ref="A1:AD17"/>
  <sheetViews>
    <sheetView topLeftCell="A3" zoomScale="80" zoomScaleNormal="80" workbookViewId="0">
      <selection activeCell="A16" sqref="A16"/>
    </sheetView>
  </sheetViews>
  <sheetFormatPr defaultColWidth="8.8984375" defaultRowHeight="18" x14ac:dyDescent="0.25"/>
  <cols>
    <col min="1" max="1" width="5.59765625" style="1" bestFit="1" customWidth="1"/>
    <col min="2" max="2" width="23.296875" style="1" customWidth="1"/>
    <col min="3" max="3" width="25" style="1" customWidth="1"/>
    <col min="4" max="4" width="14.8984375" style="1" customWidth="1"/>
    <col min="5" max="5" width="21.3984375" style="1" customWidth="1"/>
    <col min="6" max="6" width="15.3984375" style="11" customWidth="1"/>
    <col min="7" max="7" width="4.3984375" style="1" bestFit="1" customWidth="1"/>
    <col min="8" max="8" width="4.8984375" style="1" bestFit="1" customWidth="1"/>
    <col min="9" max="9" width="7.296875" style="1" bestFit="1" customWidth="1"/>
    <col min="10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6.296875" style="1" bestFit="1" customWidth="1"/>
    <col min="15" max="16" width="4.3984375" style="1" bestFit="1" customWidth="1"/>
    <col min="17" max="17" width="7.296875" style="1" bestFit="1" customWidth="1"/>
    <col min="18" max="18" width="4.3984375" style="1" bestFit="1" customWidth="1"/>
    <col min="19" max="19" width="15.296875" style="1" customWidth="1"/>
    <col min="20" max="20" width="9" style="1" bestFit="1" customWidth="1"/>
    <col min="21" max="21" width="15.3984375" style="1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105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109.5" customHeight="1" x14ac:dyDescent="0.25">
      <c r="A9" s="688">
        <v>217</v>
      </c>
      <c r="B9" s="163" t="s">
        <v>276</v>
      </c>
      <c r="C9" s="726" t="s">
        <v>493</v>
      </c>
      <c r="D9" s="726" t="s">
        <v>277</v>
      </c>
      <c r="E9" s="689" t="s">
        <v>198</v>
      </c>
      <c r="F9" s="744" t="s">
        <v>1349</v>
      </c>
      <c r="G9" s="114"/>
      <c r="H9" s="114"/>
      <c r="I9" s="139"/>
      <c r="J9" s="143"/>
      <c r="K9" s="114"/>
      <c r="L9" s="114"/>
      <c r="M9" s="114"/>
      <c r="N9" s="139"/>
      <c r="O9" s="114"/>
      <c r="P9" s="114"/>
      <c r="Q9" s="139"/>
      <c r="R9" s="114"/>
      <c r="S9" s="741" t="s">
        <v>763</v>
      </c>
      <c r="T9" s="1" t="s">
        <v>293</v>
      </c>
      <c r="U9" s="735">
        <v>15300</v>
      </c>
      <c r="V9" s="716">
        <v>15300</v>
      </c>
      <c r="W9" s="487"/>
      <c r="X9" s="487"/>
      <c r="Y9" s="489"/>
      <c r="Z9" s="491"/>
      <c r="AA9" s="505"/>
      <c r="AB9" s="507"/>
      <c r="AC9" s="483"/>
      <c r="AD9" s="483"/>
    </row>
    <row r="10" spans="1:30" ht="72" x14ac:dyDescent="0.25">
      <c r="A10" s="681"/>
      <c r="B10" s="165" t="s">
        <v>541</v>
      </c>
      <c r="C10" s="728"/>
      <c r="D10" s="728"/>
      <c r="E10" s="683"/>
      <c r="F10" s="745"/>
      <c r="G10" s="115"/>
      <c r="H10" s="115"/>
      <c r="I10" s="146"/>
      <c r="J10" s="115" t="s">
        <v>401</v>
      </c>
      <c r="L10" s="115"/>
      <c r="M10" s="115"/>
      <c r="N10" s="146"/>
      <c r="O10" s="115"/>
      <c r="P10" s="115"/>
      <c r="Q10" s="146"/>
      <c r="R10" s="115"/>
      <c r="S10" s="742"/>
      <c r="U10" s="736"/>
      <c r="V10" s="717"/>
      <c r="W10" s="323"/>
      <c r="X10" s="323"/>
      <c r="Y10" s="379"/>
      <c r="Z10" s="380"/>
      <c r="AA10" s="480"/>
      <c r="AB10" s="481"/>
      <c r="AC10" s="308"/>
      <c r="AD10" s="308"/>
    </row>
    <row r="11" spans="1:30" x14ac:dyDescent="0.25">
      <c r="A11" s="682"/>
      <c r="B11" s="152" t="s">
        <v>542</v>
      </c>
      <c r="C11" s="729"/>
      <c r="D11" s="729"/>
      <c r="E11" s="684"/>
      <c r="F11" s="746"/>
      <c r="G11" s="116"/>
      <c r="H11" s="116"/>
      <c r="I11" s="154"/>
      <c r="J11" s="115" t="s">
        <v>401</v>
      </c>
      <c r="K11" s="115" t="s">
        <v>401</v>
      </c>
      <c r="L11" s="115" t="s">
        <v>401</v>
      </c>
      <c r="M11" s="115" t="s">
        <v>401</v>
      </c>
      <c r="N11" s="115" t="s">
        <v>401</v>
      </c>
      <c r="O11" s="115" t="s">
        <v>401</v>
      </c>
      <c r="P11" s="115" t="s">
        <v>401</v>
      </c>
      <c r="Q11" s="115" t="s">
        <v>401</v>
      </c>
      <c r="R11" s="115" t="s">
        <v>401</v>
      </c>
      <c r="S11" s="743"/>
      <c r="U11" s="737"/>
      <c r="V11" s="718"/>
      <c r="W11" s="488"/>
      <c r="X11" s="488"/>
      <c r="Y11" s="490"/>
      <c r="Z11" s="492"/>
      <c r="AA11" s="506"/>
      <c r="AB11" s="508"/>
      <c r="AC11" s="484"/>
      <c r="AD11" s="484"/>
    </row>
    <row r="12" spans="1:30" s="45" customFormat="1" ht="54" x14ac:dyDescent="0.25">
      <c r="A12" s="751">
        <v>218</v>
      </c>
      <c r="B12" s="233" t="s">
        <v>278</v>
      </c>
      <c r="C12" s="754" t="s">
        <v>279</v>
      </c>
      <c r="D12" s="754" t="s">
        <v>280</v>
      </c>
      <c r="E12" s="754" t="s">
        <v>281</v>
      </c>
      <c r="F12" s="747" t="s">
        <v>1351</v>
      </c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748" t="s">
        <v>764</v>
      </c>
      <c r="T12" s="45" t="s">
        <v>1350</v>
      </c>
      <c r="U12" s="738">
        <v>57800</v>
      </c>
      <c r="V12" s="485"/>
      <c r="W12" s="487"/>
      <c r="X12" s="487"/>
      <c r="Y12" s="489"/>
      <c r="Z12" s="491"/>
      <c r="AA12" s="505"/>
      <c r="AB12" s="507"/>
      <c r="AC12" s="483">
        <v>57800</v>
      </c>
      <c r="AD12" s="483"/>
    </row>
    <row r="13" spans="1:30" s="45" customFormat="1" ht="36" x14ac:dyDescent="0.25">
      <c r="A13" s="752"/>
      <c r="B13" s="238" t="s">
        <v>1432</v>
      </c>
      <c r="C13" s="755"/>
      <c r="D13" s="755"/>
      <c r="E13" s="755"/>
      <c r="F13" s="742"/>
      <c r="G13" s="235"/>
      <c r="H13" s="235"/>
      <c r="I13" s="240" t="s">
        <v>401</v>
      </c>
      <c r="J13" s="236"/>
      <c r="K13" s="236"/>
      <c r="L13" s="235"/>
      <c r="M13" s="235"/>
      <c r="N13" s="235"/>
      <c r="O13" s="235"/>
      <c r="P13" s="235"/>
      <c r="Q13" s="235"/>
      <c r="R13" s="235"/>
      <c r="S13" s="749"/>
      <c r="U13" s="739"/>
      <c r="V13" s="322"/>
      <c r="W13" s="323"/>
      <c r="X13" s="323"/>
      <c r="Y13" s="379"/>
      <c r="Z13" s="380"/>
      <c r="AA13" s="480"/>
      <c r="AB13" s="481"/>
      <c r="AC13" s="308"/>
      <c r="AD13" s="308"/>
    </row>
    <row r="14" spans="1:30" s="264" customFormat="1" ht="36" x14ac:dyDescent="0.25">
      <c r="A14" s="752"/>
      <c r="B14" s="238" t="s">
        <v>1433</v>
      </c>
      <c r="C14" s="755"/>
      <c r="D14" s="755"/>
      <c r="E14" s="755"/>
      <c r="F14" s="742"/>
      <c r="G14" s="263"/>
      <c r="H14" s="263"/>
      <c r="I14" s="263"/>
      <c r="J14" s="240" t="s">
        <v>401</v>
      </c>
      <c r="K14" s="263"/>
      <c r="L14" s="263"/>
      <c r="M14" s="263"/>
      <c r="N14" s="263"/>
      <c r="O14" s="263"/>
      <c r="P14" s="263"/>
      <c r="Q14" s="263"/>
      <c r="R14" s="236"/>
      <c r="S14" s="749"/>
      <c r="U14" s="739"/>
      <c r="V14" s="322"/>
      <c r="W14" s="323"/>
      <c r="X14" s="323"/>
      <c r="Y14" s="379"/>
      <c r="Z14" s="380"/>
      <c r="AA14" s="480"/>
      <c r="AB14" s="481"/>
      <c r="AC14" s="308"/>
      <c r="AD14" s="308"/>
    </row>
    <row r="15" spans="1:30" s="264" customFormat="1" x14ac:dyDescent="0.25">
      <c r="A15" s="753"/>
      <c r="B15" s="237" t="s">
        <v>1434</v>
      </c>
      <c r="C15" s="756"/>
      <c r="D15" s="756"/>
      <c r="E15" s="756"/>
      <c r="F15" s="743"/>
      <c r="G15" s="265"/>
      <c r="H15" s="265"/>
      <c r="I15" s="241" t="s">
        <v>401</v>
      </c>
      <c r="J15" s="241" t="s">
        <v>401</v>
      </c>
      <c r="K15" s="241" t="s">
        <v>401</v>
      </c>
      <c r="L15" s="241" t="s">
        <v>401</v>
      </c>
      <c r="M15" s="241" t="s">
        <v>401</v>
      </c>
      <c r="N15" s="241" t="s">
        <v>401</v>
      </c>
      <c r="O15" s="241" t="s">
        <v>401</v>
      </c>
      <c r="P15" s="241" t="s">
        <v>401</v>
      </c>
      <c r="Q15" s="241" t="s">
        <v>401</v>
      </c>
      <c r="R15" s="241" t="s">
        <v>401</v>
      </c>
      <c r="S15" s="750"/>
      <c r="U15" s="740"/>
      <c r="V15" s="486"/>
      <c r="W15" s="488"/>
      <c r="X15" s="488"/>
      <c r="Y15" s="490"/>
      <c r="Z15" s="492"/>
      <c r="AA15" s="506"/>
      <c r="AB15" s="508"/>
      <c r="AC15" s="484"/>
      <c r="AD15" s="484"/>
    </row>
    <row r="16" spans="1:30" x14ac:dyDescent="0.25">
      <c r="F16" s="518"/>
      <c r="U16" s="327">
        <f>SUM(U9:U15)</f>
        <v>73100</v>
      </c>
      <c r="V16" s="440">
        <f t="shared" ref="V16:AD16" si="0">SUM(V9:V15)</f>
        <v>15300</v>
      </c>
      <c r="W16" s="440">
        <f t="shared" si="0"/>
        <v>0</v>
      </c>
      <c r="X16" s="440">
        <f t="shared" si="0"/>
        <v>0</v>
      </c>
      <c r="Y16" s="441">
        <f t="shared" si="0"/>
        <v>0</v>
      </c>
      <c r="Z16" s="441">
        <f t="shared" si="0"/>
        <v>0</v>
      </c>
      <c r="AA16" s="474">
        <f t="shared" si="0"/>
        <v>0</v>
      </c>
      <c r="AB16" s="474">
        <f t="shared" si="0"/>
        <v>0</v>
      </c>
      <c r="AC16" s="428">
        <f t="shared" si="0"/>
        <v>57800</v>
      </c>
      <c r="AD16" s="428">
        <f t="shared" si="0"/>
        <v>0</v>
      </c>
    </row>
    <row r="17" spans="6:21" x14ac:dyDescent="0.25">
      <c r="F17" s="524"/>
      <c r="U17" s="446">
        <f>SUM(V16:AD16)</f>
        <v>73100</v>
      </c>
    </row>
  </sheetData>
  <mergeCells count="48">
    <mergeCell ref="A12:A15"/>
    <mergeCell ref="C12:C15"/>
    <mergeCell ref="D12:D15"/>
    <mergeCell ref="E12:E15"/>
    <mergeCell ref="M7:O7"/>
    <mergeCell ref="D6:D8"/>
    <mergeCell ref="A6:A8"/>
    <mergeCell ref="B6:B8"/>
    <mergeCell ref="C6:C8"/>
    <mergeCell ref="A9:A11"/>
    <mergeCell ref="C9:C11"/>
    <mergeCell ref="D9:D11"/>
    <mergeCell ref="E9:E11"/>
    <mergeCell ref="E6:E8"/>
    <mergeCell ref="S9:S11"/>
    <mergeCell ref="F9:F11"/>
    <mergeCell ref="F12:F15"/>
    <mergeCell ref="S12:S15"/>
    <mergeCell ref="S6:S8"/>
    <mergeCell ref="G7:I7"/>
    <mergeCell ref="J7:L7"/>
    <mergeCell ref="P7:R7"/>
    <mergeCell ref="F6:F8"/>
    <mergeCell ref="G6:R6"/>
    <mergeCell ref="A5:S5"/>
    <mergeCell ref="A1:S1"/>
    <mergeCell ref="F2:S2"/>
    <mergeCell ref="F3:S3"/>
    <mergeCell ref="F4:S4"/>
    <mergeCell ref="A2:E2"/>
    <mergeCell ref="A3:E3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U9:U11"/>
    <mergeCell ref="U12:U15"/>
    <mergeCell ref="U6:U8"/>
    <mergeCell ref="V6:X6"/>
    <mergeCell ref="Y6:Z6"/>
    <mergeCell ref="V9:V11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9FF66"/>
  </sheetPr>
  <dimension ref="A1:AD15"/>
  <sheetViews>
    <sheetView zoomScale="80" zoomScaleNormal="80" workbookViewId="0">
      <selection activeCell="A10" sqref="A10"/>
    </sheetView>
  </sheetViews>
  <sheetFormatPr defaultColWidth="8.8984375" defaultRowHeight="18" x14ac:dyDescent="0.25"/>
  <cols>
    <col min="1" max="1" width="5.59765625" style="1" bestFit="1" customWidth="1"/>
    <col min="2" max="2" width="23.3984375" style="1" customWidth="1"/>
    <col min="3" max="3" width="17.69921875" style="1" customWidth="1"/>
    <col min="4" max="4" width="22.69921875" style="1" customWidth="1"/>
    <col min="5" max="5" width="31.3984375" style="1" customWidth="1"/>
    <col min="6" max="6" width="12.296875" style="1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4.296875" style="1" bestFit="1" customWidth="1"/>
    <col min="20" max="20" width="9.8984375" style="8" customWidth="1"/>
    <col min="21" max="21" width="12.296875" style="1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77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54"/>
      <c r="S1" s="54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110"/>
    </row>
    <row r="3" spans="1:30" s="6" customForma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110"/>
    </row>
    <row r="4" spans="1:30" s="6" customFormat="1" x14ac:dyDescent="0.25">
      <c r="B4" s="51"/>
      <c r="C4" s="51"/>
      <c r="D4" s="51"/>
      <c r="F4" s="625" t="s">
        <v>106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110"/>
    </row>
    <row r="5" spans="1:30" s="6" customForma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110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162" x14ac:dyDescent="0.25">
      <c r="A9" s="5">
        <v>219</v>
      </c>
      <c r="B9" s="50" t="s">
        <v>1436</v>
      </c>
      <c r="C9" s="4" t="s">
        <v>274</v>
      </c>
      <c r="D9" s="50" t="s">
        <v>275</v>
      </c>
      <c r="E9" s="15" t="s">
        <v>494</v>
      </c>
      <c r="F9" s="542" t="s">
        <v>216</v>
      </c>
      <c r="G9" s="5" t="s">
        <v>401</v>
      </c>
      <c r="H9" s="5" t="s">
        <v>401</v>
      </c>
      <c r="I9" s="5" t="s">
        <v>401</v>
      </c>
      <c r="J9" s="5" t="s">
        <v>401</v>
      </c>
      <c r="K9" s="5" t="s">
        <v>401</v>
      </c>
      <c r="L9" s="5" t="s">
        <v>401</v>
      </c>
      <c r="M9" s="5" t="s">
        <v>401</v>
      </c>
      <c r="N9" s="5" t="s">
        <v>401</v>
      </c>
      <c r="O9" s="5" t="s">
        <v>401</v>
      </c>
      <c r="P9" s="5" t="s">
        <v>401</v>
      </c>
      <c r="Q9" s="5" t="s">
        <v>401</v>
      </c>
      <c r="R9" s="5" t="s">
        <v>401</v>
      </c>
      <c r="S9" s="42" t="s">
        <v>765</v>
      </c>
      <c r="T9" s="8" t="s">
        <v>216</v>
      </c>
      <c r="U9" s="201" t="s">
        <v>216</v>
      </c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x14ac:dyDescent="0.25">
      <c r="F10" s="518"/>
      <c r="U10" s="327">
        <f>SUM(U9)</f>
        <v>0</v>
      </c>
      <c r="V10" s="440">
        <f t="shared" ref="V10:AD10" si="0">SUM(V9)</f>
        <v>0</v>
      </c>
      <c r="W10" s="440">
        <f t="shared" si="0"/>
        <v>0</v>
      </c>
      <c r="X10" s="440">
        <f t="shared" si="0"/>
        <v>0</v>
      </c>
      <c r="Y10" s="441">
        <f t="shared" si="0"/>
        <v>0</v>
      </c>
      <c r="Z10" s="441">
        <f t="shared" si="0"/>
        <v>0</v>
      </c>
      <c r="AA10" s="474">
        <f t="shared" si="0"/>
        <v>0</v>
      </c>
      <c r="AB10" s="474">
        <f t="shared" si="0"/>
        <v>0</v>
      </c>
      <c r="AC10" s="428">
        <f t="shared" si="0"/>
        <v>0</v>
      </c>
      <c r="AD10" s="428">
        <f t="shared" si="0"/>
        <v>0</v>
      </c>
    </row>
    <row r="11" spans="1:30" x14ac:dyDescent="0.25">
      <c r="V11" s="381"/>
      <c r="Y11" s="370"/>
      <c r="AA11" s="477"/>
    </row>
    <row r="12" spans="1:30" x14ac:dyDescent="0.25">
      <c r="V12" s="381"/>
      <c r="Y12" s="370"/>
      <c r="AA12" s="477"/>
    </row>
    <row r="13" spans="1:30" x14ac:dyDescent="0.25">
      <c r="V13" s="381"/>
      <c r="Y13" s="370"/>
      <c r="AA13" s="477"/>
    </row>
    <row r="14" spans="1:30" x14ac:dyDescent="0.25">
      <c r="V14" s="381"/>
      <c r="Y14" s="370"/>
      <c r="AA14" s="477"/>
    </row>
    <row r="15" spans="1:30" x14ac:dyDescent="0.25">
      <c r="V15" s="381"/>
      <c r="Y15" s="370"/>
      <c r="AA15" s="477"/>
    </row>
  </sheetData>
  <mergeCells count="33">
    <mergeCell ref="A5:S5"/>
    <mergeCell ref="A6:A8"/>
    <mergeCell ref="B6:B8"/>
    <mergeCell ref="C6:C8"/>
    <mergeCell ref="D6:D8"/>
    <mergeCell ref="E6:E8"/>
    <mergeCell ref="S6:S8"/>
    <mergeCell ref="G7:I7"/>
    <mergeCell ref="J7:L7"/>
    <mergeCell ref="M7:O7"/>
    <mergeCell ref="P7:R7"/>
    <mergeCell ref="G6:R6"/>
    <mergeCell ref="F6:F8"/>
    <mergeCell ref="A1:Q1"/>
    <mergeCell ref="A2:E2"/>
    <mergeCell ref="A3:E3"/>
    <mergeCell ref="F4:S4"/>
    <mergeCell ref="F3:S3"/>
    <mergeCell ref="F2:S2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9FF66"/>
  </sheetPr>
  <dimension ref="A1:AD13"/>
  <sheetViews>
    <sheetView zoomScale="80" zoomScaleNormal="80" workbookViewId="0">
      <selection activeCell="A11" sqref="A11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18.3984375" style="1" customWidth="1"/>
    <col min="4" max="4" width="14.8984375" style="1" customWidth="1"/>
    <col min="5" max="5" width="24" style="1" customWidth="1"/>
    <col min="6" max="6" width="13.0976562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4.69921875" style="1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107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90" x14ac:dyDescent="0.25">
      <c r="A9" s="2"/>
      <c r="B9" s="2"/>
      <c r="C9" s="2"/>
      <c r="D9" s="2"/>
      <c r="E9" s="15" t="s">
        <v>199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U9" s="202"/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s="45" customFormat="1" ht="122.25" customHeight="1" x14ac:dyDescent="0.25">
      <c r="A10" s="34">
        <v>220</v>
      </c>
      <c r="B10" s="50" t="s">
        <v>762</v>
      </c>
      <c r="C10" s="50" t="s">
        <v>226</v>
      </c>
      <c r="D10" s="10" t="s">
        <v>227</v>
      </c>
      <c r="E10" s="50" t="s">
        <v>228</v>
      </c>
      <c r="F10" s="39" t="s">
        <v>1207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42" t="s">
        <v>761</v>
      </c>
      <c r="T10" s="45" t="s">
        <v>293</v>
      </c>
      <c r="U10" s="202">
        <v>30000</v>
      </c>
      <c r="V10" s="204">
        <v>30000</v>
      </c>
      <c r="W10" s="193"/>
      <c r="X10" s="193"/>
      <c r="Y10" s="205"/>
      <c r="Z10" s="196"/>
      <c r="AA10" s="475"/>
      <c r="AB10" s="451"/>
      <c r="AC10" s="306"/>
      <c r="AD10" s="306"/>
    </row>
    <row r="11" spans="1:30" x14ac:dyDescent="0.25">
      <c r="U11" s="327">
        <f>SUM(U9:U10)</f>
        <v>30000</v>
      </c>
      <c r="V11" s="440">
        <f t="shared" ref="V11:AD11" si="0">SUM(V9:V10)</f>
        <v>30000</v>
      </c>
      <c r="W11" s="440">
        <f t="shared" si="0"/>
        <v>0</v>
      </c>
      <c r="X11" s="440">
        <f t="shared" si="0"/>
        <v>0</v>
      </c>
      <c r="Y11" s="441">
        <f t="shared" si="0"/>
        <v>0</v>
      </c>
      <c r="Z11" s="441">
        <f t="shared" si="0"/>
        <v>0</v>
      </c>
      <c r="AA11" s="474">
        <f t="shared" si="0"/>
        <v>0</v>
      </c>
      <c r="AB11" s="474">
        <f t="shared" si="0"/>
        <v>0</v>
      </c>
      <c r="AC11" s="428">
        <f t="shared" si="0"/>
        <v>0</v>
      </c>
      <c r="AD11" s="428">
        <f t="shared" si="0"/>
        <v>0</v>
      </c>
    </row>
    <row r="12" spans="1:30" x14ac:dyDescent="0.25">
      <c r="U12" s="327"/>
      <c r="V12" s="440"/>
      <c r="W12" s="440"/>
      <c r="X12" s="440"/>
      <c r="Y12" s="441"/>
      <c r="Z12" s="441"/>
      <c r="AA12" s="474"/>
      <c r="AB12" s="474"/>
      <c r="AC12" s="428"/>
      <c r="AD12" s="428"/>
    </row>
    <row r="13" spans="1:30" x14ac:dyDescent="0.25">
      <c r="AC13" s="338"/>
      <c r="AD13" s="338"/>
    </row>
  </sheetData>
  <mergeCells count="33"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6:A8"/>
    <mergeCell ref="B6:B8"/>
    <mergeCell ref="C6:C8"/>
    <mergeCell ref="D6:D8"/>
    <mergeCell ref="E6:E8"/>
    <mergeCell ref="F6:F8"/>
    <mergeCell ref="G6:R6"/>
    <mergeCell ref="S6:S8"/>
    <mergeCell ref="G7:I7"/>
    <mergeCell ref="J7:L7"/>
    <mergeCell ref="M7:O7"/>
    <mergeCell ref="P7:R7"/>
    <mergeCell ref="A1:S1"/>
    <mergeCell ref="F2:S2"/>
    <mergeCell ref="F3:S3"/>
    <mergeCell ref="F4:S4"/>
    <mergeCell ref="A5:S5"/>
    <mergeCell ref="A3:E3"/>
    <mergeCell ref="A2:E2"/>
  </mergeCells>
  <pageMargins left="0.7" right="0.7" top="0.75" bottom="0.75" header="0.3" footer="0.3"/>
  <pageSetup paperSize="9" orientation="portrait" horizontalDpi="4294967293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0000"/>
  </sheetPr>
  <dimension ref="A1:S8"/>
  <sheetViews>
    <sheetView zoomScale="80" zoomScaleNormal="80" workbookViewId="0">
      <selection activeCell="F19" sqref="F19"/>
    </sheetView>
  </sheetViews>
  <sheetFormatPr defaultColWidth="8.8984375" defaultRowHeight="18" x14ac:dyDescent="0.25"/>
  <cols>
    <col min="1" max="1" width="5.59765625" style="1" bestFit="1" customWidth="1"/>
    <col min="2" max="2" width="29.3984375" style="1" customWidth="1"/>
    <col min="3" max="3" width="21" style="1" customWidth="1"/>
    <col min="4" max="4" width="14.8984375" style="1" customWidth="1"/>
    <col min="5" max="5" width="21.3984375" style="1" customWidth="1"/>
    <col min="6" max="6" width="11.0976562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6" width="4.3984375" style="1" bestFit="1" customWidth="1"/>
    <col min="17" max="17" width="7.296875" style="1" bestFit="1" customWidth="1"/>
    <col min="18" max="18" width="4.3984375" style="1" bestFit="1" customWidth="1"/>
    <col min="19" max="19" width="13.69921875" style="1" bestFit="1" customWidth="1"/>
    <col min="20" max="16384" width="8.8984375" style="1"/>
  </cols>
  <sheetData>
    <row r="1" spans="1:19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54"/>
    </row>
    <row r="2" spans="1:19" s="6" customFormat="1" ht="18.75" customHeigh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19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19" s="6" customFormat="1" ht="18.75" customHeight="1" x14ac:dyDescent="0.25">
      <c r="B4" s="51"/>
      <c r="C4" s="51"/>
      <c r="D4" s="51"/>
      <c r="F4" s="625" t="s">
        <v>108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19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19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</row>
    <row r="7" spans="1:19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</row>
    <row r="8" spans="1:19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</row>
  </sheetData>
  <mergeCells count="19">
    <mergeCell ref="A1:R1"/>
    <mergeCell ref="F2:S2"/>
    <mergeCell ref="F3:S3"/>
    <mergeCell ref="F4:S4"/>
    <mergeCell ref="A3:E3"/>
    <mergeCell ref="A2:E2"/>
    <mergeCell ref="M7:O7"/>
    <mergeCell ref="P7:R7"/>
    <mergeCell ref="G6:R6"/>
    <mergeCell ref="F6:F8"/>
    <mergeCell ref="A5:S5"/>
    <mergeCell ref="A6:A8"/>
    <mergeCell ref="B6:B8"/>
    <mergeCell ref="C6:C8"/>
    <mergeCell ref="D6:D8"/>
    <mergeCell ref="E6:E8"/>
    <mergeCell ref="S6:S8"/>
    <mergeCell ref="G7:I7"/>
    <mergeCell ref="J7:L7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9FF66"/>
  </sheetPr>
  <dimension ref="A1:AD15"/>
  <sheetViews>
    <sheetView topLeftCell="A7" zoomScale="80" zoomScaleNormal="80" workbookViewId="0">
      <selection activeCell="A14" sqref="A14"/>
    </sheetView>
  </sheetViews>
  <sheetFormatPr defaultColWidth="8.8984375" defaultRowHeight="18" x14ac:dyDescent="0.25"/>
  <cols>
    <col min="1" max="1" width="5.59765625" style="1" bestFit="1" customWidth="1"/>
    <col min="2" max="2" width="35" style="1" customWidth="1"/>
    <col min="3" max="3" width="19.296875" style="1" customWidth="1"/>
    <col min="4" max="4" width="14.8984375" style="1" customWidth="1"/>
    <col min="5" max="5" width="20" style="1" customWidth="1"/>
    <col min="6" max="6" width="11.699218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9.8984375" style="8" customWidth="1"/>
    <col min="21" max="21" width="12.296875" style="1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110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110"/>
    </row>
    <row r="4" spans="1:30" s="6" customFormat="1" ht="18.75" customHeight="1" x14ac:dyDescent="0.25">
      <c r="B4" s="51"/>
      <c r="C4" s="51"/>
      <c r="D4" s="51"/>
      <c r="F4" s="625" t="s">
        <v>109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110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110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90" x14ac:dyDescent="0.25">
      <c r="A9" s="29"/>
      <c r="B9" s="68"/>
      <c r="C9" s="68"/>
      <c r="D9" s="68"/>
      <c r="E9" s="68" t="s">
        <v>161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U9" s="109"/>
      <c r="V9" s="193"/>
      <c r="W9" s="193"/>
      <c r="X9" s="193"/>
      <c r="Y9" s="196"/>
      <c r="Z9" s="196"/>
      <c r="AA9" s="451"/>
      <c r="AB9" s="451"/>
      <c r="AC9" s="306"/>
      <c r="AD9" s="306"/>
    </row>
    <row r="10" spans="1:30" ht="72" x14ac:dyDescent="0.25">
      <c r="A10" s="29"/>
      <c r="B10" s="68"/>
      <c r="C10" s="68"/>
      <c r="D10" s="68"/>
      <c r="E10" s="86" t="s">
        <v>162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U10" s="109"/>
      <c r="V10" s="193"/>
      <c r="W10" s="193"/>
      <c r="X10" s="193"/>
      <c r="Y10" s="196"/>
      <c r="Z10" s="196"/>
      <c r="AA10" s="451"/>
      <c r="AB10" s="451"/>
      <c r="AC10" s="306"/>
      <c r="AD10" s="306"/>
    </row>
    <row r="11" spans="1:30" ht="72" x14ac:dyDescent="0.25">
      <c r="A11" s="29"/>
      <c r="B11" s="68"/>
      <c r="C11" s="68"/>
      <c r="D11" s="68"/>
      <c r="E11" s="86" t="s">
        <v>163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U11" s="109"/>
      <c r="V11" s="204"/>
      <c r="W11" s="193"/>
      <c r="X11" s="193"/>
      <c r="Y11" s="205"/>
      <c r="Z11" s="196"/>
      <c r="AA11" s="475"/>
      <c r="AB11" s="451"/>
      <c r="AC11" s="306"/>
      <c r="AD11" s="306"/>
    </row>
    <row r="12" spans="1:30" ht="37.5" customHeight="1" x14ac:dyDescent="0.25">
      <c r="A12" s="658">
        <v>221</v>
      </c>
      <c r="B12" s="766" t="s">
        <v>1174</v>
      </c>
      <c r="C12" s="766"/>
      <c r="D12" s="766"/>
      <c r="E12" s="766"/>
      <c r="F12" s="767" t="s">
        <v>216</v>
      </c>
      <c r="G12" s="658"/>
      <c r="H12" s="658"/>
      <c r="I12" s="658"/>
      <c r="J12" s="658"/>
      <c r="K12" s="658"/>
      <c r="L12" s="658"/>
      <c r="M12" s="658"/>
      <c r="N12" s="658"/>
      <c r="O12" s="658"/>
      <c r="P12" s="658"/>
      <c r="Q12" s="658"/>
      <c r="R12" s="658"/>
      <c r="S12" s="658"/>
      <c r="T12" s="757" t="s">
        <v>216</v>
      </c>
      <c r="U12" s="758" t="s">
        <v>216</v>
      </c>
      <c r="V12" s="719"/>
      <c r="W12" s="719"/>
      <c r="X12" s="719"/>
      <c r="Y12" s="764"/>
      <c r="Z12" s="764"/>
      <c r="AA12" s="762"/>
      <c r="AB12" s="762"/>
      <c r="AC12" s="760"/>
      <c r="AD12" s="760"/>
    </row>
    <row r="13" spans="1:30" ht="144" x14ac:dyDescent="0.25">
      <c r="A13" s="660"/>
      <c r="B13" s="68" t="s">
        <v>1175</v>
      </c>
      <c r="C13" s="68" t="s">
        <v>1176</v>
      </c>
      <c r="D13" s="68" t="s">
        <v>1177</v>
      </c>
      <c r="E13" s="68" t="s">
        <v>1178</v>
      </c>
      <c r="F13" s="768"/>
      <c r="G13" s="660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757"/>
      <c r="U13" s="759"/>
      <c r="V13" s="721"/>
      <c r="W13" s="721"/>
      <c r="X13" s="721"/>
      <c r="Y13" s="765"/>
      <c r="Z13" s="765"/>
      <c r="AA13" s="763"/>
      <c r="AB13" s="763"/>
      <c r="AC13" s="761"/>
      <c r="AD13" s="761"/>
    </row>
    <row r="14" spans="1:30" x14ac:dyDescent="0.25">
      <c r="U14" s="399">
        <f>SUM(U9:U13)</f>
        <v>0</v>
      </c>
      <c r="V14" s="324">
        <f t="shared" ref="V14:AD14" si="0">SUM(V9:V13)</f>
        <v>0</v>
      </c>
      <c r="W14" s="324">
        <f t="shared" si="0"/>
        <v>0</v>
      </c>
      <c r="X14" s="324">
        <f t="shared" si="0"/>
        <v>0</v>
      </c>
      <c r="Y14" s="325">
        <f t="shared" si="0"/>
        <v>0</v>
      </c>
      <c r="Z14" s="325">
        <f t="shared" si="0"/>
        <v>0</v>
      </c>
      <c r="AA14" s="456">
        <f t="shared" si="0"/>
        <v>0</v>
      </c>
      <c r="AB14" s="456">
        <f t="shared" si="0"/>
        <v>0</v>
      </c>
      <c r="AC14" s="326">
        <f t="shared" si="0"/>
        <v>0</v>
      </c>
      <c r="AD14" s="326">
        <f t="shared" si="0"/>
        <v>0</v>
      </c>
    </row>
    <row r="15" spans="1:30" x14ac:dyDescent="0.25">
      <c r="B15" s="75"/>
    </row>
  </sheetData>
  <mergeCells count="60">
    <mergeCell ref="R12:R13"/>
    <mergeCell ref="S12:S13"/>
    <mergeCell ref="F12:F13"/>
    <mergeCell ref="J7:L7"/>
    <mergeCell ref="M7:O7"/>
    <mergeCell ref="P7:R7"/>
    <mergeCell ref="J12:J13"/>
    <mergeCell ref="K12:K13"/>
    <mergeCell ref="L12:L13"/>
    <mergeCell ref="M12:M13"/>
    <mergeCell ref="N12:N13"/>
    <mergeCell ref="O12:O13"/>
    <mergeCell ref="P12:P13"/>
    <mergeCell ref="Q12:Q13"/>
    <mergeCell ref="B12:E12"/>
    <mergeCell ref="A12:A13"/>
    <mergeCell ref="G12:G13"/>
    <mergeCell ref="H12:H13"/>
    <mergeCell ref="I12:I13"/>
    <mergeCell ref="A6:A8"/>
    <mergeCell ref="B6:B8"/>
    <mergeCell ref="C6:C8"/>
    <mergeCell ref="D6:D8"/>
    <mergeCell ref="A1:S1"/>
    <mergeCell ref="F2:S2"/>
    <mergeCell ref="F3:S3"/>
    <mergeCell ref="F4:S4"/>
    <mergeCell ref="A5:S5"/>
    <mergeCell ref="A3:E3"/>
    <mergeCell ref="A2:E2"/>
    <mergeCell ref="E6:E8"/>
    <mergeCell ref="G6:R6"/>
    <mergeCell ref="F6:F8"/>
    <mergeCell ref="S6:S8"/>
    <mergeCell ref="G7:I7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T12:T13"/>
    <mergeCell ref="U12:U13"/>
    <mergeCell ref="V12:V13"/>
    <mergeCell ref="AD12:AD13"/>
    <mergeCell ref="AC12:AC13"/>
    <mergeCell ref="AB12:AB13"/>
    <mergeCell ref="AA12:AA13"/>
    <mergeCell ref="Z12:Z13"/>
    <mergeCell ref="Y12:Y13"/>
    <mergeCell ref="X12:X13"/>
    <mergeCell ref="W12:W13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9FF66"/>
  </sheetPr>
  <dimension ref="A1:AD18"/>
  <sheetViews>
    <sheetView zoomScale="80" zoomScaleNormal="80" workbookViewId="0">
      <selection activeCell="A17" sqref="A17"/>
    </sheetView>
  </sheetViews>
  <sheetFormatPr defaultColWidth="8.8984375" defaultRowHeight="18" x14ac:dyDescent="0.25"/>
  <cols>
    <col min="1" max="1" width="5.59765625" style="1" bestFit="1" customWidth="1"/>
    <col min="2" max="2" width="26.8984375" style="1" customWidth="1"/>
    <col min="3" max="3" width="20" style="1" customWidth="1"/>
    <col min="4" max="4" width="18.3984375" style="1" customWidth="1"/>
    <col min="5" max="5" width="24.59765625" style="1" customWidth="1"/>
    <col min="6" max="6" width="12.3984375" style="12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9.59765625" style="1" customWidth="1"/>
    <col min="21" max="21" width="12.3984375" style="2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33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110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90" t="s">
        <v>2</v>
      </c>
      <c r="E6" s="690" t="s">
        <v>3</v>
      </c>
      <c r="F6" s="775" t="s">
        <v>4</v>
      </c>
      <c r="G6" s="690" t="s">
        <v>5</v>
      </c>
      <c r="H6" s="690"/>
      <c r="I6" s="690"/>
      <c r="J6" s="690"/>
      <c r="K6" s="690"/>
      <c r="L6" s="690"/>
      <c r="M6" s="690"/>
      <c r="N6" s="690"/>
      <c r="O6" s="690"/>
      <c r="P6" s="690"/>
      <c r="Q6" s="690"/>
      <c r="R6" s="690"/>
      <c r="S6" s="690" t="s">
        <v>23</v>
      </c>
      <c r="U6" s="772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90"/>
      <c r="B7" s="690"/>
      <c r="C7" s="690"/>
      <c r="D7" s="690"/>
      <c r="E7" s="690"/>
      <c r="F7" s="775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77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90"/>
      <c r="E8" s="690"/>
      <c r="F8" s="775"/>
      <c r="G8" s="55" t="s">
        <v>10</v>
      </c>
      <c r="H8" s="55" t="s">
        <v>11</v>
      </c>
      <c r="I8" s="55" t="s">
        <v>12</v>
      </c>
      <c r="J8" s="55" t="s">
        <v>13</v>
      </c>
      <c r="K8" s="55" t="s">
        <v>14</v>
      </c>
      <c r="L8" s="55" t="s">
        <v>15</v>
      </c>
      <c r="M8" s="55" t="s">
        <v>16</v>
      </c>
      <c r="N8" s="55" t="s">
        <v>17</v>
      </c>
      <c r="O8" s="55" t="s">
        <v>18</v>
      </c>
      <c r="P8" s="55" t="s">
        <v>19</v>
      </c>
      <c r="Q8" s="55" t="s">
        <v>20</v>
      </c>
      <c r="R8" s="55" t="s">
        <v>21</v>
      </c>
      <c r="S8" s="690"/>
      <c r="U8" s="772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108" x14ac:dyDescent="0.25">
      <c r="A9" s="48">
        <v>222</v>
      </c>
      <c r="B9" s="2" t="s">
        <v>208</v>
      </c>
      <c r="C9" s="15" t="s">
        <v>209</v>
      </c>
      <c r="D9" s="15" t="s">
        <v>210</v>
      </c>
      <c r="E9" s="15" t="s">
        <v>495</v>
      </c>
      <c r="F9" s="43" t="s">
        <v>1352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 t="s">
        <v>767</v>
      </c>
      <c r="T9" s="1" t="s">
        <v>293</v>
      </c>
      <c r="U9" s="111">
        <v>28500</v>
      </c>
      <c r="V9" s="204">
        <v>28500</v>
      </c>
      <c r="W9" s="193"/>
      <c r="X9" s="193"/>
      <c r="Y9" s="205"/>
      <c r="Z9" s="196"/>
      <c r="AA9" s="475"/>
      <c r="AB9" s="451"/>
      <c r="AC9" s="306"/>
      <c r="AD9" s="306"/>
    </row>
    <row r="10" spans="1:30" ht="51" customHeight="1" x14ac:dyDescent="0.25">
      <c r="A10" s="699">
        <v>223</v>
      </c>
      <c r="B10" s="163" t="s">
        <v>496</v>
      </c>
      <c r="C10" s="689" t="s">
        <v>324</v>
      </c>
      <c r="D10" s="142"/>
      <c r="E10" s="689" t="s">
        <v>497</v>
      </c>
      <c r="F10" s="730" t="s">
        <v>1353</v>
      </c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699" t="s">
        <v>766</v>
      </c>
      <c r="T10" s="1" t="s">
        <v>293</v>
      </c>
      <c r="U10" s="769">
        <v>169200</v>
      </c>
      <c r="V10" s="716">
        <v>169200</v>
      </c>
      <c r="W10" s="719"/>
      <c r="X10" s="719"/>
      <c r="Y10" s="489"/>
      <c r="Z10" s="491"/>
      <c r="AA10" s="505"/>
      <c r="AB10" s="507"/>
      <c r="AC10" s="483"/>
      <c r="AD10" s="483"/>
    </row>
    <row r="11" spans="1:30" ht="48.75" customHeight="1" x14ac:dyDescent="0.25">
      <c r="A11" s="699"/>
      <c r="B11" s="151" t="s">
        <v>1423</v>
      </c>
      <c r="C11" s="683"/>
      <c r="D11" s="151" t="s">
        <v>545</v>
      </c>
      <c r="E11" s="683"/>
      <c r="F11" s="773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699"/>
      <c r="U11" s="770"/>
      <c r="V11" s="717"/>
      <c r="W11" s="720"/>
      <c r="X11" s="720"/>
      <c r="Y11" s="379"/>
      <c r="Z11" s="380"/>
      <c r="AA11" s="480"/>
      <c r="AB11" s="481"/>
      <c r="AC11" s="308"/>
      <c r="AD11" s="308"/>
    </row>
    <row r="12" spans="1:30" ht="86.25" customHeight="1" x14ac:dyDescent="0.25">
      <c r="A12" s="699"/>
      <c r="B12" s="165" t="s">
        <v>1424</v>
      </c>
      <c r="C12" s="683"/>
      <c r="D12" s="151" t="s">
        <v>544</v>
      </c>
      <c r="E12" s="683"/>
      <c r="F12" s="773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699"/>
      <c r="U12" s="770"/>
      <c r="V12" s="717"/>
      <c r="W12" s="720"/>
      <c r="X12" s="720"/>
      <c r="Y12" s="379"/>
      <c r="Z12" s="380"/>
      <c r="AA12" s="480"/>
      <c r="AB12" s="481"/>
      <c r="AC12" s="308"/>
      <c r="AD12" s="308"/>
    </row>
    <row r="13" spans="1:30" ht="65.25" customHeight="1" x14ac:dyDescent="0.25">
      <c r="A13" s="699"/>
      <c r="B13" s="165" t="s">
        <v>1425</v>
      </c>
      <c r="C13" s="683"/>
      <c r="D13" s="151" t="s">
        <v>543</v>
      </c>
      <c r="E13" s="683"/>
      <c r="F13" s="773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699"/>
      <c r="U13" s="770"/>
      <c r="V13" s="717"/>
      <c r="W13" s="720"/>
      <c r="X13" s="720"/>
      <c r="Y13" s="379"/>
      <c r="Z13" s="380"/>
      <c r="AA13" s="480"/>
      <c r="AB13" s="481"/>
      <c r="AC13" s="308"/>
      <c r="AD13" s="308"/>
    </row>
    <row r="14" spans="1:30" ht="84.75" customHeight="1" x14ac:dyDescent="0.25">
      <c r="A14" s="699"/>
      <c r="B14" s="169" t="s">
        <v>1426</v>
      </c>
      <c r="C14" s="169" t="s">
        <v>325</v>
      </c>
      <c r="D14" s="169" t="s">
        <v>546</v>
      </c>
      <c r="E14" s="684"/>
      <c r="F14" s="774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699"/>
      <c r="U14" s="771"/>
      <c r="V14" s="718"/>
      <c r="W14" s="721"/>
      <c r="X14" s="721"/>
      <c r="Y14" s="490"/>
      <c r="Z14" s="492"/>
      <c r="AA14" s="506"/>
      <c r="AB14" s="508"/>
      <c r="AC14" s="484"/>
      <c r="AD14" s="484"/>
    </row>
    <row r="15" spans="1:30" ht="90" x14ac:dyDescent="0.25">
      <c r="A15" s="5">
        <v>224</v>
      </c>
      <c r="B15" s="47" t="s">
        <v>498</v>
      </c>
      <c r="C15" s="47" t="s">
        <v>499</v>
      </c>
      <c r="D15" s="15" t="s">
        <v>326</v>
      </c>
      <c r="E15" s="15" t="s">
        <v>327</v>
      </c>
      <c r="F15" s="43" t="s">
        <v>1311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48" t="s">
        <v>766</v>
      </c>
      <c r="T15" s="1" t="s">
        <v>288</v>
      </c>
      <c r="U15" s="111">
        <v>20000</v>
      </c>
      <c r="V15" s="204"/>
      <c r="W15" s="193"/>
      <c r="X15" s="193"/>
      <c r="Y15" s="205"/>
      <c r="Z15" s="196"/>
      <c r="AA15" s="475">
        <v>20000</v>
      </c>
      <c r="AB15" s="451"/>
      <c r="AC15" s="306"/>
      <c r="AD15" s="306"/>
    </row>
    <row r="16" spans="1:30" s="8" customFormat="1" ht="36" x14ac:dyDescent="0.25">
      <c r="A16" s="48">
        <v>225</v>
      </c>
      <c r="B16" s="41" t="s">
        <v>1171</v>
      </c>
      <c r="C16" s="15"/>
      <c r="D16" s="15"/>
      <c r="E16" s="47"/>
      <c r="F16" s="542" t="s">
        <v>216</v>
      </c>
      <c r="G16" s="55"/>
      <c r="H16" s="55"/>
      <c r="I16" s="55"/>
      <c r="J16" s="55"/>
      <c r="K16" s="55"/>
      <c r="L16" s="55"/>
      <c r="M16" s="5"/>
      <c r="N16" s="55"/>
      <c r="O16" s="55"/>
      <c r="P16" s="55"/>
      <c r="Q16" s="55"/>
      <c r="R16" s="55"/>
      <c r="S16" s="48" t="s">
        <v>286</v>
      </c>
      <c r="T16" s="409" t="s">
        <v>216</v>
      </c>
      <c r="U16" s="201" t="s">
        <v>216</v>
      </c>
      <c r="V16" s="193"/>
      <c r="W16" s="193"/>
      <c r="X16" s="193"/>
      <c r="Y16" s="196"/>
      <c r="Z16" s="196"/>
      <c r="AA16" s="451"/>
      <c r="AB16" s="451"/>
      <c r="AC16" s="306"/>
      <c r="AD16" s="306"/>
    </row>
    <row r="17" spans="6:30" x14ac:dyDescent="0.25">
      <c r="F17" s="518"/>
      <c r="U17" s="327">
        <f>SUM(U9:U16)</f>
        <v>217700</v>
      </c>
      <c r="V17" s="440">
        <f>SUM(V9:V16)</f>
        <v>197700</v>
      </c>
      <c r="W17" s="440">
        <f t="shared" ref="W17:AD17" si="0">SUM(W9:W16)</f>
        <v>0</v>
      </c>
      <c r="X17" s="440">
        <f t="shared" si="0"/>
        <v>0</v>
      </c>
      <c r="Y17" s="441">
        <f t="shared" si="0"/>
        <v>0</v>
      </c>
      <c r="Z17" s="441">
        <f t="shared" si="0"/>
        <v>0</v>
      </c>
      <c r="AA17" s="474">
        <f t="shared" si="0"/>
        <v>20000</v>
      </c>
      <c r="AB17" s="474">
        <f t="shared" si="0"/>
        <v>0</v>
      </c>
      <c r="AC17" s="428">
        <f t="shared" si="0"/>
        <v>0</v>
      </c>
      <c r="AD17" s="428">
        <f t="shared" si="0"/>
        <v>0</v>
      </c>
    </row>
    <row r="18" spans="6:30" x14ac:dyDescent="0.25">
      <c r="U18" s="212">
        <f>SUM(V17:AD17)</f>
        <v>217700</v>
      </c>
    </row>
  </sheetData>
  <mergeCells count="42">
    <mergeCell ref="E10:E14"/>
    <mergeCell ref="S10:S14"/>
    <mergeCell ref="F10:F14"/>
    <mergeCell ref="E6:E8"/>
    <mergeCell ref="F6:F8"/>
    <mergeCell ref="G6:R6"/>
    <mergeCell ref="S6:S8"/>
    <mergeCell ref="G7:I7"/>
    <mergeCell ref="J7:L7"/>
    <mergeCell ref="M7:O7"/>
    <mergeCell ref="P7:R7"/>
    <mergeCell ref="A10:A14"/>
    <mergeCell ref="A6:A8"/>
    <mergeCell ref="B6:B8"/>
    <mergeCell ref="C6:C8"/>
    <mergeCell ref="D6:D8"/>
    <mergeCell ref="C10:C13"/>
    <mergeCell ref="A1:S1"/>
    <mergeCell ref="A5:S5"/>
    <mergeCell ref="F2:S2"/>
    <mergeCell ref="F3:S3"/>
    <mergeCell ref="F4:S4"/>
    <mergeCell ref="A3:E3"/>
    <mergeCell ref="A2:E2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U10:U14"/>
    <mergeCell ref="U6:U8"/>
    <mergeCell ref="V6:X6"/>
    <mergeCell ref="Y6:Z6"/>
    <mergeCell ref="AA6:AB6"/>
    <mergeCell ref="V10:V14"/>
    <mergeCell ref="W10:W14"/>
    <mergeCell ref="X10:X14"/>
  </mergeCells>
  <printOptions horizontalCentered="1"/>
  <pageMargins left="0" right="0" top="0.59055118110236227" bottom="0.19685039370078741" header="0.31496062992125984" footer="0.31496062992125984"/>
  <pageSetup paperSize="9" scale="80" orientation="landscape" horizontalDpi="4294967293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9FF66"/>
  </sheetPr>
  <dimension ref="A1:AD14"/>
  <sheetViews>
    <sheetView topLeftCell="A13" zoomScale="80" zoomScaleNormal="80" workbookViewId="0">
      <selection activeCell="A10" sqref="A10:A13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26.59765625" style="1" customWidth="1"/>
    <col min="4" max="4" width="17.59765625" style="1" customWidth="1"/>
    <col min="5" max="5" width="24" style="1" customWidth="1"/>
    <col min="6" max="6" width="12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8.09765625" style="1" customWidth="1"/>
    <col min="20" max="20" width="8.8984375" style="1"/>
    <col min="21" max="21" width="12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33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110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s="6" customFormat="1" ht="54" x14ac:dyDescent="0.25">
      <c r="A9" s="48"/>
      <c r="B9" s="41"/>
      <c r="C9" s="47"/>
      <c r="D9" s="47"/>
      <c r="E9" s="47" t="s">
        <v>164</v>
      </c>
      <c r="F9" s="48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/>
      <c r="U9" s="329"/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s="6" customFormat="1" ht="36" x14ac:dyDescent="0.25">
      <c r="A10" s="696">
        <v>226</v>
      </c>
      <c r="B10" s="510" t="s">
        <v>1180</v>
      </c>
      <c r="C10" s="511"/>
      <c r="D10" s="511"/>
      <c r="E10" s="776" t="s">
        <v>1199</v>
      </c>
      <c r="F10" s="559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09" t="s">
        <v>1200</v>
      </c>
      <c r="U10" s="561"/>
      <c r="V10" s="388"/>
      <c r="W10" s="346"/>
      <c r="X10" s="346"/>
      <c r="Y10" s="389"/>
      <c r="Z10" s="347"/>
      <c r="AA10" s="514"/>
      <c r="AB10" s="465"/>
      <c r="AC10" s="348"/>
      <c r="AD10" s="348"/>
    </row>
    <row r="11" spans="1:30" s="6" customFormat="1" ht="162" x14ac:dyDescent="0.25">
      <c r="A11" s="697"/>
      <c r="B11" s="512" t="s">
        <v>1420</v>
      </c>
      <c r="C11" s="126" t="s">
        <v>1181</v>
      </c>
      <c r="D11" s="127" t="s">
        <v>1196</v>
      </c>
      <c r="E11" s="777"/>
      <c r="F11" s="560" t="s">
        <v>216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7" t="s">
        <v>1200</v>
      </c>
      <c r="U11" s="562" t="s">
        <v>216</v>
      </c>
      <c r="V11" s="515"/>
      <c r="W11" s="352"/>
      <c r="X11" s="352"/>
      <c r="Y11" s="377"/>
      <c r="Z11" s="353"/>
      <c r="AA11" s="479"/>
      <c r="AB11" s="467"/>
      <c r="AC11" s="358"/>
      <c r="AD11" s="358"/>
    </row>
    <row r="12" spans="1:30" s="6" customFormat="1" ht="180" x14ac:dyDescent="0.25">
      <c r="A12" s="697"/>
      <c r="B12" s="512" t="s">
        <v>1421</v>
      </c>
      <c r="C12" s="126" t="s">
        <v>1201</v>
      </c>
      <c r="D12" s="127" t="s">
        <v>1196</v>
      </c>
      <c r="E12" s="777"/>
      <c r="F12" s="560" t="s">
        <v>216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 t="s">
        <v>1200</v>
      </c>
      <c r="U12" s="562" t="s">
        <v>216</v>
      </c>
      <c r="V12" s="515"/>
      <c r="W12" s="352"/>
      <c r="X12" s="352"/>
      <c r="Y12" s="377"/>
      <c r="Z12" s="353"/>
      <c r="AA12" s="479"/>
      <c r="AB12" s="467"/>
      <c r="AC12" s="358"/>
      <c r="AD12" s="358"/>
    </row>
    <row r="13" spans="1:30" s="6" customFormat="1" ht="162" x14ac:dyDescent="0.25">
      <c r="A13" s="698"/>
      <c r="B13" s="513" t="s">
        <v>1422</v>
      </c>
      <c r="C13" s="131" t="s">
        <v>1197</v>
      </c>
      <c r="D13" s="132" t="s">
        <v>1198</v>
      </c>
      <c r="E13" s="778"/>
      <c r="F13" s="134" t="s">
        <v>216</v>
      </c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2" t="s">
        <v>1200</v>
      </c>
      <c r="U13" s="563" t="s">
        <v>216</v>
      </c>
      <c r="V13" s="390"/>
      <c r="W13" s="354"/>
      <c r="X13" s="354"/>
      <c r="Y13" s="391"/>
      <c r="Z13" s="355"/>
      <c r="AA13" s="516"/>
      <c r="AB13" s="468"/>
      <c r="AC13" s="392"/>
      <c r="AD13" s="392"/>
    </row>
    <row r="14" spans="1:30" x14ac:dyDescent="0.25">
      <c r="U14" s="554">
        <f>SUM(U9:U13)</f>
        <v>0</v>
      </c>
      <c r="V14" s="400">
        <f t="shared" ref="V14:AD14" si="0">SUM(V9:V13)</f>
        <v>0</v>
      </c>
      <c r="W14" s="400">
        <f t="shared" si="0"/>
        <v>0</v>
      </c>
      <c r="X14" s="400">
        <f t="shared" si="0"/>
        <v>0</v>
      </c>
      <c r="Y14" s="401">
        <f t="shared" si="0"/>
        <v>0</v>
      </c>
      <c r="Z14" s="401">
        <f t="shared" si="0"/>
        <v>0</v>
      </c>
      <c r="AA14" s="453">
        <f t="shared" si="0"/>
        <v>0</v>
      </c>
      <c r="AB14" s="453">
        <f t="shared" si="0"/>
        <v>0</v>
      </c>
      <c r="AC14" s="402">
        <f t="shared" si="0"/>
        <v>0</v>
      </c>
      <c r="AD14" s="402">
        <f t="shared" si="0"/>
        <v>0</v>
      </c>
    </row>
  </sheetData>
  <mergeCells count="35">
    <mergeCell ref="A5:S5"/>
    <mergeCell ref="A6:A8"/>
    <mergeCell ref="A1:S1"/>
    <mergeCell ref="F4:S4"/>
    <mergeCell ref="F3:S3"/>
    <mergeCell ref="F2:S2"/>
    <mergeCell ref="A2:E2"/>
    <mergeCell ref="A3:E3"/>
    <mergeCell ref="C6:C8"/>
    <mergeCell ref="D6:D8"/>
    <mergeCell ref="G7:I7"/>
    <mergeCell ref="J7:L7"/>
    <mergeCell ref="A10:A13"/>
    <mergeCell ref="E6:E8"/>
    <mergeCell ref="B6:B8"/>
    <mergeCell ref="S6:S8"/>
    <mergeCell ref="V6:X6"/>
    <mergeCell ref="U6:U8"/>
    <mergeCell ref="M7:O7"/>
    <mergeCell ref="P7:R7"/>
    <mergeCell ref="G6:R6"/>
    <mergeCell ref="F6:F8"/>
    <mergeCell ref="E10:E13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" header="0.31496062992125984" footer="0.31496062992125984"/>
  <pageSetup paperSize="9" scale="80" orientation="landscape" horizontalDpi="4294967293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9FF66"/>
  </sheetPr>
  <dimension ref="A1:AD16"/>
  <sheetViews>
    <sheetView topLeftCell="A2" zoomScale="80" zoomScaleNormal="80" workbookViewId="0">
      <selection activeCell="A11" sqref="A11"/>
    </sheetView>
  </sheetViews>
  <sheetFormatPr defaultColWidth="8.8984375" defaultRowHeight="18" x14ac:dyDescent="0.25"/>
  <cols>
    <col min="1" max="1" width="5.59765625" style="11" bestFit="1" customWidth="1"/>
    <col min="2" max="2" width="25.296875" style="1" customWidth="1"/>
    <col min="3" max="3" width="19.296875" style="1" customWidth="1"/>
    <col min="4" max="4" width="14.8984375" style="1" customWidth="1"/>
    <col min="5" max="5" width="24" style="1" customWidth="1"/>
    <col min="6" max="6" width="12.5976562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2.5976562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33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A4" s="11"/>
      <c r="B4" s="51"/>
      <c r="C4" s="51"/>
      <c r="D4" s="51"/>
      <c r="F4" s="625" t="s">
        <v>110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775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772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775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77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775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772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90" x14ac:dyDescent="0.25">
      <c r="A9" s="5">
        <v>227</v>
      </c>
      <c r="B9" s="15" t="s">
        <v>211</v>
      </c>
      <c r="C9" s="15" t="s">
        <v>212</v>
      </c>
      <c r="D9" s="47" t="s">
        <v>213</v>
      </c>
      <c r="E9" s="15" t="s">
        <v>500</v>
      </c>
      <c r="F9" s="43" t="s">
        <v>1333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8" t="s">
        <v>768</v>
      </c>
      <c r="T9" s="1" t="s">
        <v>293</v>
      </c>
      <c r="U9" s="111">
        <v>20000</v>
      </c>
      <c r="V9" s="204">
        <v>20000</v>
      </c>
      <c r="W9" s="193"/>
      <c r="X9" s="193"/>
      <c r="Y9" s="205"/>
      <c r="Z9" s="196"/>
      <c r="AA9" s="475"/>
      <c r="AB9" s="451"/>
      <c r="AC9" s="306"/>
      <c r="AD9" s="306"/>
    </row>
    <row r="10" spans="1:30" ht="234" x14ac:dyDescent="0.25">
      <c r="A10" s="5">
        <v>228</v>
      </c>
      <c r="B10" s="15" t="s">
        <v>418</v>
      </c>
      <c r="C10" s="15" t="s">
        <v>419</v>
      </c>
      <c r="D10" s="15" t="s">
        <v>420</v>
      </c>
      <c r="E10" s="15" t="s">
        <v>421</v>
      </c>
      <c r="F10" s="43" t="s">
        <v>1207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48" t="s">
        <v>691</v>
      </c>
      <c r="U10" s="172">
        <v>30000</v>
      </c>
      <c r="V10" s="194">
        <v>30000</v>
      </c>
      <c r="W10" s="194"/>
      <c r="X10" s="194"/>
      <c r="Y10" s="197"/>
      <c r="Z10" s="197"/>
      <c r="AA10" s="452"/>
      <c r="AB10" s="452"/>
      <c r="AC10" s="307"/>
      <c r="AD10" s="307"/>
    </row>
    <row r="11" spans="1:30" x14ac:dyDescent="0.25">
      <c r="F11" s="518"/>
      <c r="U11" s="327">
        <f>SUM(U9:U10)</f>
        <v>50000</v>
      </c>
      <c r="V11" s="592">
        <f>SUM(V9:V10)</f>
        <v>50000</v>
      </c>
      <c r="W11" s="400">
        <f t="shared" ref="W11:AD11" si="0">SUM(W9:W10)</f>
        <v>0</v>
      </c>
      <c r="X11" s="400">
        <f t="shared" si="0"/>
        <v>0</v>
      </c>
      <c r="Y11" s="593">
        <f t="shared" si="0"/>
        <v>0</v>
      </c>
      <c r="Z11" s="401">
        <f t="shared" si="0"/>
        <v>0</v>
      </c>
      <c r="AA11" s="594">
        <f t="shared" si="0"/>
        <v>0</v>
      </c>
      <c r="AB11" s="453">
        <f t="shared" si="0"/>
        <v>0</v>
      </c>
      <c r="AC11" s="402">
        <f t="shared" si="0"/>
        <v>0</v>
      </c>
      <c r="AD11" s="402">
        <f t="shared" si="0"/>
        <v>0</v>
      </c>
    </row>
    <row r="12" spans="1:30" x14ac:dyDescent="0.25">
      <c r="V12" s="381"/>
      <c r="Y12" s="370"/>
      <c r="AA12" s="477"/>
    </row>
    <row r="13" spans="1:30" x14ac:dyDescent="0.25">
      <c r="V13" s="381"/>
      <c r="Y13" s="370"/>
      <c r="AA13" s="477"/>
    </row>
    <row r="14" spans="1:30" x14ac:dyDescent="0.25">
      <c r="V14" s="381"/>
      <c r="Y14" s="370"/>
      <c r="AA14" s="477"/>
    </row>
    <row r="15" spans="1:30" x14ac:dyDescent="0.25">
      <c r="V15" s="381"/>
      <c r="Y15" s="370"/>
      <c r="AA15" s="477"/>
    </row>
    <row r="16" spans="1:30" x14ac:dyDescent="0.25">
      <c r="V16" s="381"/>
      <c r="Y16" s="370"/>
      <c r="AA16" s="477"/>
    </row>
  </sheetData>
  <mergeCells count="33">
    <mergeCell ref="A6:A8"/>
    <mergeCell ref="B6:B8"/>
    <mergeCell ref="A5:S5"/>
    <mergeCell ref="A1:S1"/>
    <mergeCell ref="F2:S2"/>
    <mergeCell ref="F3:S3"/>
    <mergeCell ref="F4:S4"/>
    <mergeCell ref="A3:E3"/>
    <mergeCell ref="A2:E2"/>
    <mergeCell ref="C6:C8"/>
    <mergeCell ref="D6:D8"/>
    <mergeCell ref="E6:E8"/>
    <mergeCell ref="U6:U8"/>
    <mergeCell ref="V6:X6"/>
    <mergeCell ref="S6:S8"/>
    <mergeCell ref="F6:F8"/>
    <mergeCell ref="G7:I7"/>
    <mergeCell ref="J7:L7"/>
    <mergeCell ref="M7:O7"/>
    <mergeCell ref="P7:R7"/>
    <mergeCell ref="G6:R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9FF66"/>
  </sheetPr>
  <dimension ref="A1:AD15"/>
  <sheetViews>
    <sheetView zoomScale="80" zoomScaleNormal="80" workbookViewId="0">
      <selection activeCell="A11" sqref="A11"/>
    </sheetView>
  </sheetViews>
  <sheetFormatPr defaultColWidth="8.8984375" defaultRowHeight="18" x14ac:dyDescent="0.25"/>
  <cols>
    <col min="1" max="1" width="5.59765625" style="11" bestFit="1" customWidth="1"/>
    <col min="2" max="2" width="21.59765625" style="1" customWidth="1"/>
    <col min="3" max="3" width="15.09765625" style="1" customWidth="1"/>
    <col min="4" max="4" width="14.8984375" style="1" customWidth="1"/>
    <col min="5" max="5" width="24" style="1" customWidth="1"/>
    <col min="6" max="6" width="11.89843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1.898437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62</v>
      </c>
      <c r="B2" s="624"/>
      <c r="C2" s="624"/>
      <c r="D2" s="624"/>
      <c r="E2" s="624"/>
      <c r="F2" s="625" t="s">
        <v>63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120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A4" s="11"/>
      <c r="B4" s="51"/>
      <c r="C4" s="51"/>
      <c r="D4" s="51"/>
      <c r="F4" s="625" t="s">
        <v>121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69.75" customHeight="1" x14ac:dyDescent="0.25">
      <c r="A9" s="658">
        <v>229</v>
      </c>
      <c r="B9" s="776" t="s">
        <v>345</v>
      </c>
      <c r="C9" s="658"/>
      <c r="D9" s="776" t="s">
        <v>346</v>
      </c>
      <c r="E9" s="47" t="s">
        <v>165</v>
      </c>
      <c r="F9" s="783" t="s">
        <v>216</v>
      </c>
      <c r="G9" s="658"/>
      <c r="H9" s="658"/>
      <c r="I9" s="658"/>
      <c r="J9" s="658"/>
      <c r="K9" s="658"/>
      <c r="L9" s="658"/>
      <c r="M9" s="658"/>
      <c r="N9" s="658"/>
      <c r="O9" s="658"/>
      <c r="P9" s="658"/>
      <c r="Q9" s="658"/>
      <c r="R9" s="658"/>
      <c r="S9" s="696" t="s">
        <v>347</v>
      </c>
      <c r="U9" s="758" t="s">
        <v>216</v>
      </c>
      <c r="V9" s="716"/>
      <c r="W9" s="719"/>
      <c r="X9" s="719"/>
      <c r="Y9" s="781"/>
      <c r="Z9" s="764"/>
      <c r="AA9" s="779"/>
      <c r="AB9" s="762"/>
      <c r="AC9" s="760"/>
      <c r="AD9" s="760"/>
    </row>
    <row r="10" spans="1:30" ht="54" x14ac:dyDescent="0.25">
      <c r="A10" s="660"/>
      <c r="B10" s="778"/>
      <c r="C10" s="660"/>
      <c r="D10" s="778"/>
      <c r="E10" s="47" t="s">
        <v>166</v>
      </c>
      <c r="F10" s="784"/>
      <c r="G10" s="660"/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98"/>
      <c r="U10" s="759"/>
      <c r="V10" s="718"/>
      <c r="W10" s="721"/>
      <c r="X10" s="721"/>
      <c r="Y10" s="782"/>
      <c r="Z10" s="765"/>
      <c r="AA10" s="780"/>
      <c r="AB10" s="763"/>
      <c r="AC10" s="761"/>
      <c r="AD10" s="761"/>
    </row>
    <row r="11" spans="1:30" x14ac:dyDescent="0.25">
      <c r="F11" s="518"/>
      <c r="U11" s="327">
        <f>SUM(U9)</f>
        <v>0</v>
      </c>
      <c r="V11" s="440">
        <f t="shared" ref="V11:AD11" si="0">SUM(V9)</f>
        <v>0</v>
      </c>
      <c r="W11" s="440">
        <f t="shared" si="0"/>
        <v>0</v>
      </c>
      <c r="X11" s="440">
        <f t="shared" si="0"/>
        <v>0</v>
      </c>
      <c r="Y11" s="441">
        <f t="shared" si="0"/>
        <v>0</v>
      </c>
      <c r="Z11" s="441">
        <f t="shared" si="0"/>
        <v>0</v>
      </c>
      <c r="AA11" s="474">
        <f t="shared" si="0"/>
        <v>0</v>
      </c>
      <c r="AB11" s="474">
        <f t="shared" si="0"/>
        <v>0</v>
      </c>
      <c r="AC11" s="428">
        <f t="shared" si="0"/>
        <v>0</v>
      </c>
      <c r="AD11" s="428">
        <f t="shared" si="0"/>
        <v>0</v>
      </c>
    </row>
    <row r="12" spans="1:30" x14ac:dyDescent="0.25">
      <c r="V12" s="381"/>
      <c r="Y12" s="370"/>
      <c r="AA12" s="477"/>
    </row>
    <row r="13" spans="1:30" x14ac:dyDescent="0.25">
      <c r="V13" s="381"/>
      <c r="Y13" s="370"/>
      <c r="AA13" s="477"/>
    </row>
    <row r="14" spans="1:30" x14ac:dyDescent="0.25">
      <c r="V14" s="381"/>
      <c r="Y14" s="370"/>
      <c r="AA14" s="477"/>
    </row>
    <row r="15" spans="1:30" x14ac:dyDescent="0.25">
      <c r="V15" s="381"/>
      <c r="Y15" s="370"/>
      <c r="AA15" s="477"/>
    </row>
  </sheetData>
  <mergeCells count="61">
    <mergeCell ref="S9:S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A9:A10"/>
    <mergeCell ref="B9:B10"/>
    <mergeCell ref="C9:C10"/>
    <mergeCell ref="D9:D10"/>
    <mergeCell ref="F9:F10"/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G7:I7"/>
    <mergeCell ref="J7:L7"/>
    <mergeCell ref="M7:O7"/>
    <mergeCell ref="P7:R7"/>
    <mergeCell ref="F4:S4"/>
    <mergeCell ref="A1:S1"/>
    <mergeCell ref="A2:E2"/>
    <mergeCell ref="F2:S2"/>
    <mergeCell ref="A3:E3"/>
    <mergeCell ref="F3:S3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</mergeCells>
  <pageMargins left="0.7" right="0.7" top="0.75" bottom="0.75" header="0.3" footer="0.3"/>
  <pageSetup paperSize="9" orientation="portrait" horizontalDpi="4294967293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0000"/>
  </sheetPr>
  <dimension ref="A1:S13"/>
  <sheetViews>
    <sheetView zoomScale="80" zoomScaleNormal="80" workbookViewId="0">
      <selection activeCell="T1" sqref="T1:AC1048576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15.09765625" style="1" customWidth="1"/>
    <col min="4" max="4" width="14.8984375" style="1" customWidth="1"/>
    <col min="5" max="5" width="24" style="1" customWidth="1"/>
    <col min="6" max="6" width="11.89843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16384" width="8.8984375" style="1"/>
  </cols>
  <sheetData>
    <row r="1" spans="1:19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</row>
    <row r="2" spans="1:19" s="6" customFormat="1" ht="18.75" customHeight="1" x14ac:dyDescent="0.25">
      <c r="A2" s="624" t="s">
        <v>62</v>
      </c>
      <c r="B2" s="624"/>
      <c r="C2" s="624"/>
      <c r="D2" s="624"/>
      <c r="E2" s="624"/>
      <c r="F2" s="625" t="s">
        <v>63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19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34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19" s="6" customFormat="1" ht="18.75" customHeight="1" x14ac:dyDescent="0.25">
      <c r="B4" s="51"/>
      <c r="C4" s="51"/>
      <c r="D4" s="51"/>
      <c r="F4" s="625" t="s">
        <v>111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19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19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</row>
    <row r="7" spans="1:19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</row>
    <row r="8" spans="1:19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</row>
    <row r="9" spans="1:19" ht="90" x14ac:dyDescent="0.25">
      <c r="A9" s="2"/>
      <c r="B9" s="2"/>
      <c r="C9" s="2"/>
      <c r="D9" s="2"/>
      <c r="E9" s="15" t="s">
        <v>167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54" x14ac:dyDescent="0.25">
      <c r="A10" s="2"/>
      <c r="B10" s="2"/>
      <c r="C10" s="2"/>
      <c r="D10" s="2"/>
      <c r="E10" s="60" t="s">
        <v>200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E13" s="1" t="s">
        <v>201</v>
      </c>
    </row>
  </sheetData>
  <mergeCells count="19">
    <mergeCell ref="J7:L7"/>
    <mergeCell ref="M7:O7"/>
    <mergeCell ref="P7:R7"/>
    <mergeCell ref="A6:A8"/>
    <mergeCell ref="B6:B8"/>
    <mergeCell ref="C6:C8"/>
    <mergeCell ref="D6:D8"/>
    <mergeCell ref="A1:S1"/>
    <mergeCell ref="F2:S2"/>
    <mergeCell ref="F3:S3"/>
    <mergeCell ref="F4:S4"/>
    <mergeCell ref="A5:S5"/>
    <mergeCell ref="A3:E3"/>
    <mergeCell ref="A2:E2"/>
    <mergeCell ref="E6:E8"/>
    <mergeCell ref="G6:R6"/>
    <mergeCell ref="F6:F8"/>
    <mergeCell ref="S6:S8"/>
    <mergeCell ref="G7:I7"/>
  </mergeCells>
  <pageMargins left="0.7" right="0.7" top="0.75" bottom="0.75" header="0.3" footer="0.3"/>
  <pageSetup paperSize="9" orientation="portrait" horizontalDpi="4294967293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0000"/>
  </sheetPr>
  <dimension ref="A1:S15"/>
  <sheetViews>
    <sheetView zoomScale="80" zoomScaleNormal="80" workbookViewId="0">
      <selection activeCell="Y9" sqref="Y9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18.3984375" style="1" customWidth="1"/>
    <col min="4" max="4" width="14.8984375" style="1" customWidth="1"/>
    <col min="5" max="5" width="24" style="1" customWidth="1"/>
    <col min="6" max="6" width="13.39843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16384" width="8.8984375" style="1"/>
  </cols>
  <sheetData>
    <row r="1" spans="1:19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</row>
    <row r="2" spans="1:19" s="6" customFormat="1" ht="18.75" customHeight="1" x14ac:dyDescent="0.25">
      <c r="A2" s="624" t="s">
        <v>62</v>
      </c>
      <c r="B2" s="624"/>
      <c r="C2" s="624"/>
      <c r="D2" s="624"/>
      <c r="E2" s="624"/>
      <c r="F2" s="625" t="s">
        <v>63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19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34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19" s="6" customFormat="1" ht="18.75" customHeight="1" x14ac:dyDescent="0.25">
      <c r="B4" s="51"/>
      <c r="C4" s="51"/>
      <c r="D4" s="51"/>
      <c r="F4" s="625" t="s">
        <v>111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19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19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</row>
    <row r="7" spans="1:19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</row>
    <row r="8" spans="1:19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</row>
    <row r="9" spans="1:19" ht="144" x14ac:dyDescent="0.25">
      <c r="A9" s="2"/>
      <c r="B9" s="2"/>
      <c r="C9" s="2"/>
      <c r="D9" s="2"/>
      <c r="E9" s="15" t="s">
        <v>168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</sheetData>
  <mergeCells count="19">
    <mergeCell ref="G7:I7"/>
    <mergeCell ref="J7:L7"/>
    <mergeCell ref="M7:O7"/>
    <mergeCell ref="P7:R7"/>
    <mergeCell ref="A6:A8"/>
    <mergeCell ref="B6:B8"/>
    <mergeCell ref="A1:S1"/>
    <mergeCell ref="C6:C8"/>
    <mergeCell ref="D6:D8"/>
    <mergeCell ref="E6:E8"/>
    <mergeCell ref="G6:R6"/>
    <mergeCell ref="F6:F8"/>
    <mergeCell ref="A5:S5"/>
    <mergeCell ref="F2:S2"/>
    <mergeCell ref="F3:S3"/>
    <mergeCell ref="F4:S4"/>
    <mergeCell ref="A3:E3"/>
    <mergeCell ref="A2:E2"/>
    <mergeCell ref="S6:S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0000"/>
  </sheetPr>
  <dimension ref="A1:S34"/>
  <sheetViews>
    <sheetView zoomScale="80" zoomScaleNormal="80" workbookViewId="0">
      <selection activeCell="V17" sqref="V17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22.3984375" style="1" customWidth="1"/>
    <col min="4" max="4" width="19" style="1" customWidth="1"/>
    <col min="5" max="5" width="22" style="1" customWidth="1"/>
    <col min="6" max="6" width="12.69921875" style="1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7.2968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4.59765625" style="1" bestFit="1" customWidth="1"/>
    <col min="20" max="16384" width="8.8984375" style="1"/>
  </cols>
  <sheetData>
    <row r="1" spans="1:19" x14ac:dyDescent="0.25">
      <c r="A1" s="795" t="s">
        <v>84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5"/>
      <c r="S1" s="795"/>
    </row>
    <row r="2" spans="1:19" s="6" customFormat="1" x14ac:dyDescent="0.25">
      <c r="A2" s="644" t="s">
        <v>64</v>
      </c>
      <c r="B2" s="644"/>
      <c r="C2" s="644"/>
      <c r="D2" s="644"/>
      <c r="E2" s="644"/>
      <c r="F2" s="645" t="s">
        <v>65</v>
      </c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</row>
    <row r="3" spans="1:19" s="6" customFormat="1" x14ac:dyDescent="0.25">
      <c r="A3" s="645" t="s">
        <v>35</v>
      </c>
      <c r="B3" s="645"/>
      <c r="C3" s="645"/>
      <c r="D3" s="645"/>
      <c r="E3" s="645"/>
      <c r="F3" s="645" t="s">
        <v>36</v>
      </c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</row>
    <row r="4" spans="1:19" s="6" customFormat="1" x14ac:dyDescent="0.25">
      <c r="A4" s="72"/>
      <c r="B4" s="73"/>
      <c r="C4" s="73"/>
      <c r="D4" s="73"/>
      <c r="E4" s="72"/>
      <c r="F4" s="645" t="s">
        <v>112</v>
      </c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</row>
    <row r="5" spans="1:19" s="6" customFormat="1" x14ac:dyDescent="0.25">
      <c r="A5" s="788" t="s">
        <v>49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</row>
    <row r="6" spans="1:19" x14ac:dyDescent="0.25">
      <c r="A6" s="661" t="s">
        <v>0</v>
      </c>
      <c r="B6" s="661" t="s">
        <v>1</v>
      </c>
      <c r="C6" s="661" t="s">
        <v>22</v>
      </c>
      <c r="D6" s="661" t="s">
        <v>2</v>
      </c>
      <c r="E6" s="661" t="s">
        <v>3</v>
      </c>
      <c r="F6" s="796" t="s">
        <v>4</v>
      </c>
      <c r="G6" s="789" t="s">
        <v>5</v>
      </c>
      <c r="H6" s="790"/>
      <c r="I6" s="790"/>
      <c r="J6" s="790"/>
      <c r="K6" s="790"/>
      <c r="L6" s="790"/>
      <c r="M6" s="790"/>
      <c r="N6" s="790"/>
      <c r="O6" s="790"/>
      <c r="P6" s="790"/>
      <c r="Q6" s="790"/>
      <c r="R6" s="791"/>
      <c r="S6" s="661" t="s">
        <v>23</v>
      </c>
    </row>
    <row r="7" spans="1:19" x14ac:dyDescent="0.25">
      <c r="A7" s="662"/>
      <c r="B7" s="662"/>
      <c r="C7" s="662"/>
      <c r="D7" s="662"/>
      <c r="E7" s="662"/>
      <c r="F7" s="797"/>
      <c r="G7" s="792" t="s">
        <v>6</v>
      </c>
      <c r="H7" s="793"/>
      <c r="I7" s="794"/>
      <c r="J7" s="792" t="s">
        <v>7</v>
      </c>
      <c r="K7" s="793"/>
      <c r="L7" s="794"/>
      <c r="M7" s="792" t="s">
        <v>8</v>
      </c>
      <c r="N7" s="793"/>
      <c r="O7" s="794"/>
      <c r="P7" s="792" t="s">
        <v>9</v>
      </c>
      <c r="Q7" s="793"/>
      <c r="R7" s="794"/>
      <c r="S7" s="662"/>
    </row>
    <row r="8" spans="1:19" x14ac:dyDescent="0.25">
      <c r="A8" s="663"/>
      <c r="B8" s="663"/>
      <c r="C8" s="663"/>
      <c r="D8" s="663"/>
      <c r="E8" s="663"/>
      <c r="F8" s="798"/>
      <c r="G8" s="70" t="s">
        <v>10</v>
      </c>
      <c r="H8" s="70" t="s">
        <v>11</v>
      </c>
      <c r="I8" s="70" t="s">
        <v>12</v>
      </c>
      <c r="J8" s="70" t="s">
        <v>13</v>
      </c>
      <c r="K8" s="70" t="s">
        <v>14</v>
      </c>
      <c r="L8" s="70" t="s">
        <v>15</v>
      </c>
      <c r="M8" s="70" t="s">
        <v>16</v>
      </c>
      <c r="N8" s="70" t="s">
        <v>17</v>
      </c>
      <c r="O8" s="70" t="s">
        <v>18</v>
      </c>
      <c r="P8" s="70" t="s">
        <v>19</v>
      </c>
      <c r="Q8" s="70" t="s">
        <v>20</v>
      </c>
      <c r="R8" s="70" t="s">
        <v>21</v>
      </c>
      <c r="S8" s="663"/>
    </row>
    <row r="9" spans="1:19" ht="54" x14ac:dyDescent="0.25">
      <c r="A9" s="42"/>
      <c r="B9" s="41"/>
      <c r="C9" s="41"/>
      <c r="D9" s="41"/>
      <c r="E9" s="41" t="s">
        <v>203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s="17" customFormat="1" ht="90" x14ac:dyDescent="0.25">
      <c r="A10" s="42"/>
      <c r="B10" s="41"/>
      <c r="C10" s="41"/>
      <c r="D10" s="41"/>
      <c r="E10" s="41" t="s">
        <v>202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 spans="1:19" ht="72" x14ac:dyDescent="0.25">
      <c r="A11" s="42"/>
      <c r="B11" s="41"/>
      <c r="C11" s="41"/>
      <c r="D11" s="41"/>
      <c r="E11" s="88" t="s">
        <v>204</v>
      </c>
      <c r="F11" s="42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41"/>
    </row>
    <row r="12" spans="1:19" x14ac:dyDescent="0.25">
      <c r="A12" s="42"/>
      <c r="B12" s="41"/>
      <c r="C12" s="41"/>
      <c r="D12" s="41"/>
      <c r="E12" s="41"/>
      <c r="F12" s="42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41"/>
    </row>
    <row r="13" spans="1:19" x14ac:dyDescent="0.25">
      <c r="A13" s="42"/>
      <c r="B13" s="41"/>
      <c r="C13" s="41"/>
      <c r="D13" s="41"/>
      <c r="E13" s="41"/>
      <c r="F13" s="42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41"/>
    </row>
    <row r="14" spans="1:19" x14ac:dyDescent="0.25">
      <c r="A14" s="42"/>
      <c r="B14" s="41"/>
      <c r="C14" s="41"/>
      <c r="D14" s="41"/>
      <c r="E14" s="41"/>
      <c r="F14" s="42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41"/>
    </row>
    <row r="15" spans="1:19" x14ac:dyDescent="0.25">
      <c r="A15" s="42"/>
      <c r="B15" s="41"/>
      <c r="C15" s="41"/>
      <c r="D15" s="41"/>
      <c r="E15" s="41"/>
      <c r="F15" s="42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41"/>
    </row>
    <row r="16" spans="1:19" x14ac:dyDescent="0.25">
      <c r="A16" s="42"/>
      <c r="B16" s="41"/>
      <c r="C16" s="41"/>
      <c r="D16" s="41"/>
      <c r="E16" s="41"/>
      <c r="F16" s="42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41"/>
    </row>
    <row r="17" spans="1:19" x14ac:dyDescent="0.25">
      <c r="A17" s="42"/>
      <c r="B17" s="41"/>
      <c r="C17" s="41"/>
      <c r="D17" s="41"/>
      <c r="E17" s="41"/>
      <c r="F17" s="42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41"/>
    </row>
    <row r="18" spans="1:19" x14ac:dyDescent="0.25">
      <c r="A18" s="42"/>
      <c r="B18" s="41"/>
      <c r="C18" s="41"/>
      <c r="D18" s="41"/>
      <c r="E18" s="41"/>
      <c r="F18" s="42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41"/>
    </row>
    <row r="19" spans="1:19" s="17" customFormat="1" x14ac:dyDescent="0.25">
      <c r="A19" s="42"/>
      <c r="B19" s="50"/>
      <c r="C19" s="41"/>
      <c r="D19" s="41"/>
      <c r="E19" s="10"/>
      <c r="F19" s="4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41"/>
    </row>
    <row r="20" spans="1:19" s="17" customFormat="1" x14ac:dyDescent="0.25">
      <c r="A20" s="42"/>
      <c r="B20" s="50"/>
      <c r="C20" s="41"/>
      <c r="D20" s="50"/>
      <c r="E20" s="10"/>
      <c r="F20" s="42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45" customFormat="1" x14ac:dyDescent="0.25">
      <c r="A21" s="42"/>
      <c r="B21" s="50"/>
      <c r="C21" s="41"/>
      <c r="D21" s="41"/>
      <c r="E21" s="10"/>
      <c r="F21" s="4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41"/>
    </row>
    <row r="22" spans="1:19" s="45" customFormat="1" x14ac:dyDescent="0.25">
      <c r="A22" s="42"/>
      <c r="B22" s="50"/>
      <c r="C22" s="41"/>
      <c r="D22" s="41"/>
      <c r="E22" s="10"/>
      <c r="F22" s="4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41"/>
    </row>
    <row r="23" spans="1:19" s="45" customFormat="1" x14ac:dyDescent="0.25">
      <c r="A23" s="42"/>
      <c r="B23" s="50"/>
      <c r="C23" s="41"/>
      <c r="D23" s="41"/>
      <c r="E23" s="10"/>
      <c r="F23" s="42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41"/>
    </row>
    <row r="24" spans="1:19" s="17" customFormat="1" x14ac:dyDescent="0.25">
      <c r="A24" s="42"/>
      <c r="B24" s="50"/>
      <c r="C24" s="41"/>
      <c r="D24" s="41"/>
      <c r="E24" s="10"/>
      <c r="F24" s="4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41"/>
    </row>
    <row r="25" spans="1:19" x14ac:dyDescent="0.25">
      <c r="A25" s="42"/>
      <c r="B25" s="41"/>
      <c r="C25" s="41"/>
      <c r="D25" s="41"/>
      <c r="E25" s="41"/>
      <c r="F25" s="39"/>
      <c r="G25" s="42"/>
      <c r="H25" s="42"/>
      <c r="I25" s="42"/>
      <c r="J25" s="42"/>
      <c r="K25" s="39"/>
      <c r="L25" s="42"/>
      <c r="M25" s="42"/>
      <c r="N25" s="42"/>
      <c r="O25" s="42"/>
      <c r="P25" s="42"/>
      <c r="Q25" s="42"/>
      <c r="R25" s="42"/>
      <c r="S25" s="41"/>
    </row>
    <row r="28" spans="1:19" x14ac:dyDescent="0.25">
      <c r="A28" s="31"/>
      <c r="B28" s="785" t="s">
        <v>79</v>
      </c>
      <c r="C28" s="786"/>
      <c r="D28" s="786"/>
      <c r="E28" s="787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19" s="45" customFormat="1" ht="162" x14ac:dyDescent="0.25">
      <c r="A29" s="10"/>
      <c r="B29" s="41" t="s">
        <v>73</v>
      </c>
      <c r="C29" s="41" t="s">
        <v>74</v>
      </c>
      <c r="D29" s="41" t="s">
        <v>75</v>
      </c>
      <c r="E29" s="41" t="s">
        <v>76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s="17" customFormat="1" ht="36" x14ac:dyDescent="0.25">
      <c r="A30" s="46"/>
      <c r="B30" s="3" t="s">
        <v>83</v>
      </c>
      <c r="C30" s="16"/>
      <c r="D30" s="46" t="s">
        <v>71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s="17" customFormat="1" ht="54" x14ac:dyDescent="0.25">
      <c r="A31" s="46"/>
      <c r="B31" s="3" t="s">
        <v>82</v>
      </c>
      <c r="C31" s="16"/>
      <c r="D31" s="46" t="s">
        <v>72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s="17" customFormat="1" ht="36" x14ac:dyDescent="0.25">
      <c r="A32" s="46"/>
      <c r="B32" s="3" t="s">
        <v>81</v>
      </c>
      <c r="C32" s="16"/>
      <c r="D32" s="46" t="s">
        <v>71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s="17" customFormat="1" ht="72" x14ac:dyDescent="0.25">
      <c r="A33" s="46"/>
      <c r="B33" s="3" t="s">
        <v>80</v>
      </c>
      <c r="C33" s="16"/>
      <c r="D33" s="46" t="s">
        <v>71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x14ac:dyDescent="0.25">
      <c r="D34" s="11"/>
      <c r="F34" s="1"/>
    </row>
  </sheetData>
  <mergeCells count="20">
    <mergeCell ref="A1:S1"/>
    <mergeCell ref="A3:E3"/>
    <mergeCell ref="A2:E2"/>
    <mergeCell ref="F6:F8"/>
    <mergeCell ref="A6:A8"/>
    <mergeCell ref="B6:B8"/>
    <mergeCell ref="C6:C8"/>
    <mergeCell ref="D6:D8"/>
    <mergeCell ref="E6:E8"/>
    <mergeCell ref="B28:E28"/>
    <mergeCell ref="A5:S5"/>
    <mergeCell ref="F4:S4"/>
    <mergeCell ref="F3:S3"/>
    <mergeCell ref="F2:S2"/>
    <mergeCell ref="G6:R6"/>
    <mergeCell ref="S6:S8"/>
    <mergeCell ref="G7:I7"/>
    <mergeCell ref="J7:L7"/>
    <mergeCell ref="M7:O7"/>
    <mergeCell ref="P7:R7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9FF66"/>
  </sheetPr>
  <dimension ref="A1:AD15"/>
  <sheetViews>
    <sheetView topLeftCell="A10" zoomScale="80" zoomScaleNormal="80" workbookViewId="0">
      <selection activeCell="A10" sqref="A10"/>
    </sheetView>
  </sheetViews>
  <sheetFormatPr defaultColWidth="8.8984375" defaultRowHeight="18" x14ac:dyDescent="0.25"/>
  <cols>
    <col min="1" max="1" width="5.59765625" style="1" bestFit="1" customWidth="1"/>
    <col min="2" max="2" width="28.59765625" style="1" customWidth="1"/>
    <col min="3" max="3" width="29.296875" style="1" customWidth="1"/>
    <col min="4" max="4" width="14.8984375" style="1" customWidth="1"/>
    <col min="5" max="5" width="25.8984375" style="1" customWidth="1"/>
    <col min="6" max="6" width="12.39843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2.398437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64</v>
      </c>
      <c r="B2" s="624"/>
      <c r="C2" s="624"/>
      <c r="D2" s="624"/>
      <c r="E2" s="624"/>
      <c r="F2" s="625" t="s">
        <v>65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35</v>
      </c>
      <c r="B3" s="625"/>
      <c r="C3" s="625"/>
      <c r="D3" s="625"/>
      <c r="E3" s="625"/>
      <c r="F3" s="625" t="s">
        <v>36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113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195" customHeight="1" x14ac:dyDescent="0.25">
      <c r="A9" s="5">
        <v>230</v>
      </c>
      <c r="B9" s="15" t="s">
        <v>402</v>
      </c>
      <c r="C9" s="15" t="s">
        <v>509</v>
      </c>
      <c r="D9" s="15" t="s">
        <v>510</v>
      </c>
      <c r="E9" s="41" t="s">
        <v>214</v>
      </c>
      <c r="F9" s="43" t="s">
        <v>1214</v>
      </c>
      <c r="G9" s="2"/>
      <c r="H9" s="2"/>
      <c r="I9" s="2"/>
      <c r="J9" s="5" t="s">
        <v>401</v>
      </c>
      <c r="K9" s="5" t="s">
        <v>401</v>
      </c>
      <c r="L9" s="5" t="s">
        <v>401</v>
      </c>
      <c r="M9" s="5" t="s">
        <v>401</v>
      </c>
      <c r="N9" s="5" t="s">
        <v>401</v>
      </c>
      <c r="O9" s="5" t="s">
        <v>401</v>
      </c>
      <c r="P9" s="5" t="s">
        <v>401</v>
      </c>
      <c r="Q9" s="5" t="s">
        <v>401</v>
      </c>
      <c r="R9" s="5" t="s">
        <v>401</v>
      </c>
      <c r="S9" s="48" t="s">
        <v>707</v>
      </c>
      <c r="T9" s="1" t="s">
        <v>293</v>
      </c>
      <c r="U9" s="111">
        <v>50000</v>
      </c>
      <c r="V9" s="485">
        <v>50000</v>
      </c>
      <c r="W9" s="487"/>
      <c r="X9" s="487"/>
      <c r="Y9" s="489"/>
      <c r="Z9" s="491"/>
      <c r="AA9" s="505"/>
      <c r="AB9" s="507"/>
      <c r="AC9" s="483"/>
      <c r="AD9" s="483"/>
    </row>
    <row r="10" spans="1:30" ht="342" x14ac:dyDescent="0.25">
      <c r="A10" s="5">
        <v>231</v>
      </c>
      <c r="B10" s="15" t="s">
        <v>215</v>
      </c>
      <c r="C10" s="67" t="s">
        <v>1439</v>
      </c>
      <c r="D10" s="15" t="s">
        <v>512</v>
      </c>
      <c r="E10" s="41" t="s">
        <v>214</v>
      </c>
      <c r="F10" s="117" t="s">
        <v>216</v>
      </c>
      <c r="G10" s="2"/>
      <c r="H10" s="2"/>
      <c r="I10" s="2"/>
      <c r="J10" s="5" t="s">
        <v>401</v>
      </c>
      <c r="K10" s="5" t="s">
        <v>401</v>
      </c>
      <c r="L10" s="5" t="s">
        <v>401</v>
      </c>
      <c r="M10" s="5" t="s">
        <v>401</v>
      </c>
      <c r="N10" s="5" t="s">
        <v>401</v>
      </c>
      <c r="O10" s="5" t="s">
        <v>401</v>
      </c>
      <c r="P10" s="5" t="s">
        <v>401</v>
      </c>
      <c r="Q10" s="5" t="s">
        <v>401</v>
      </c>
      <c r="R10" s="5" t="s">
        <v>401</v>
      </c>
      <c r="S10" s="48" t="s">
        <v>707</v>
      </c>
      <c r="T10" s="1" t="s">
        <v>293</v>
      </c>
      <c r="U10" s="597" t="s">
        <v>216</v>
      </c>
      <c r="V10" s="218" t="s">
        <v>216</v>
      </c>
      <c r="W10" s="193"/>
      <c r="X10" s="193"/>
      <c r="Y10" s="205"/>
      <c r="Z10" s="196"/>
      <c r="AA10" s="475"/>
      <c r="AB10" s="451"/>
      <c r="AC10" s="306"/>
      <c r="AD10" s="306"/>
    </row>
    <row r="11" spans="1:30" x14ac:dyDescent="0.25">
      <c r="F11" s="518"/>
      <c r="U11" s="327">
        <f>SUM(U9:U10)</f>
        <v>50000</v>
      </c>
      <c r="V11" s="440">
        <f t="shared" ref="V11:AD11" si="0">SUM(V9:V10)</f>
        <v>50000</v>
      </c>
      <c r="W11" s="440">
        <f t="shared" si="0"/>
        <v>0</v>
      </c>
      <c r="X11" s="440">
        <f t="shared" si="0"/>
        <v>0</v>
      </c>
      <c r="Y11" s="441">
        <f t="shared" si="0"/>
        <v>0</v>
      </c>
      <c r="Z11" s="441">
        <f t="shared" si="0"/>
        <v>0</v>
      </c>
      <c r="AA11" s="474">
        <f t="shared" si="0"/>
        <v>0</v>
      </c>
      <c r="AB11" s="474">
        <f t="shared" si="0"/>
        <v>0</v>
      </c>
      <c r="AC11" s="428">
        <f t="shared" si="0"/>
        <v>0</v>
      </c>
      <c r="AD11" s="428">
        <f t="shared" si="0"/>
        <v>0</v>
      </c>
    </row>
    <row r="12" spans="1:30" x14ac:dyDescent="0.25">
      <c r="V12" s="381"/>
      <c r="Y12" s="370"/>
      <c r="AA12" s="477"/>
    </row>
    <row r="13" spans="1:30" x14ac:dyDescent="0.25">
      <c r="V13" s="381"/>
      <c r="Y13" s="370"/>
      <c r="AA13" s="477"/>
    </row>
    <row r="14" spans="1:30" x14ac:dyDescent="0.25">
      <c r="V14" s="381"/>
      <c r="Y14" s="370"/>
      <c r="AA14" s="477"/>
    </row>
    <row r="15" spans="1:30" x14ac:dyDescent="0.25">
      <c r="V15" s="381"/>
      <c r="Y15" s="370"/>
      <c r="AA15" s="477"/>
    </row>
  </sheetData>
  <mergeCells count="33">
    <mergeCell ref="A5:S5"/>
    <mergeCell ref="A6:A8"/>
    <mergeCell ref="B6:B8"/>
    <mergeCell ref="C6:C8"/>
    <mergeCell ref="D6:D8"/>
    <mergeCell ref="E6:E8"/>
    <mergeCell ref="S6:S8"/>
    <mergeCell ref="G7:I7"/>
    <mergeCell ref="J7:L7"/>
    <mergeCell ref="M7:O7"/>
    <mergeCell ref="P7:R7"/>
    <mergeCell ref="G6:R6"/>
    <mergeCell ref="F6:F8"/>
    <mergeCell ref="A1:S1"/>
    <mergeCell ref="F2:S2"/>
    <mergeCell ref="F3:S3"/>
    <mergeCell ref="F4:S4"/>
    <mergeCell ref="A2:E2"/>
    <mergeCell ref="A3:E3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9FF66"/>
  </sheetPr>
  <dimension ref="A1:AD15"/>
  <sheetViews>
    <sheetView zoomScale="80" zoomScaleNormal="80" workbookViewId="0">
      <selection activeCell="A11" sqref="A11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19.296875" style="1" customWidth="1"/>
    <col min="4" max="4" width="17.09765625" style="1" customWidth="1"/>
    <col min="5" max="5" width="24" style="1" customWidth="1"/>
    <col min="6" max="6" width="13.5976562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3.5976562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64</v>
      </c>
      <c r="B2" s="624"/>
      <c r="C2" s="624"/>
      <c r="D2" s="624"/>
      <c r="E2" s="624"/>
      <c r="F2" s="625" t="s">
        <v>66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37</v>
      </c>
      <c r="B3" s="625"/>
      <c r="C3" s="625"/>
      <c r="D3" s="625"/>
      <c r="E3" s="625"/>
      <c r="F3" s="625" t="s">
        <v>67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114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54" x14ac:dyDescent="0.25">
      <c r="A9" s="2"/>
      <c r="B9" s="15"/>
      <c r="C9" s="15"/>
      <c r="D9" s="15"/>
      <c r="E9" s="15" t="s">
        <v>205</v>
      </c>
      <c r="F9" s="11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8"/>
      <c r="U9" s="339"/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ht="144" x14ac:dyDescent="0.25">
      <c r="A10" s="5">
        <v>232</v>
      </c>
      <c r="B10" s="15" t="s">
        <v>1193</v>
      </c>
      <c r="C10" s="15" t="s">
        <v>1191</v>
      </c>
      <c r="D10" s="15" t="s">
        <v>1192</v>
      </c>
      <c r="E10" s="15" t="s">
        <v>1195</v>
      </c>
      <c r="F10" s="117" t="s">
        <v>216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48" t="s">
        <v>1194</v>
      </c>
      <c r="U10" s="339" t="s">
        <v>216</v>
      </c>
      <c r="V10" s="204"/>
      <c r="W10" s="193"/>
      <c r="X10" s="193"/>
      <c r="Y10" s="205"/>
      <c r="Z10" s="196"/>
      <c r="AA10" s="475"/>
      <c r="AB10" s="451"/>
      <c r="AC10" s="306"/>
      <c r="AD10" s="306"/>
    </row>
    <row r="11" spans="1:30" x14ac:dyDescent="0.25">
      <c r="U11" s="555">
        <f>SUM(U9:U10)</f>
        <v>0</v>
      </c>
      <c r="V11" s="564">
        <f t="shared" ref="V11:AD11" si="0">SUM(V9:V10)</f>
        <v>0</v>
      </c>
      <c r="W11" s="324">
        <f t="shared" si="0"/>
        <v>0</v>
      </c>
      <c r="X11" s="324">
        <f t="shared" si="0"/>
        <v>0</v>
      </c>
      <c r="Y11" s="565">
        <f t="shared" si="0"/>
        <v>0</v>
      </c>
      <c r="Z11" s="325">
        <f t="shared" si="0"/>
        <v>0</v>
      </c>
      <c r="AA11" s="566">
        <f t="shared" si="0"/>
        <v>0</v>
      </c>
      <c r="AB11" s="456">
        <f t="shared" si="0"/>
        <v>0</v>
      </c>
      <c r="AC11" s="326">
        <f t="shared" si="0"/>
        <v>0</v>
      </c>
      <c r="AD11" s="326">
        <f t="shared" si="0"/>
        <v>0</v>
      </c>
    </row>
    <row r="12" spans="1:30" x14ac:dyDescent="0.25">
      <c r="V12" s="381"/>
      <c r="Y12" s="370"/>
      <c r="AA12" s="477"/>
    </row>
    <row r="13" spans="1:30" x14ac:dyDescent="0.25">
      <c r="V13" s="381"/>
      <c r="Y13" s="370"/>
      <c r="AA13" s="477"/>
    </row>
    <row r="14" spans="1:30" x14ac:dyDescent="0.25">
      <c r="V14" s="381"/>
      <c r="Y14" s="370"/>
      <c r="AA14" s="477"/>
    </row>
    <row r="15" spans="1:30" x14ac:dyDescent="0.25">
      <c r="V15" s="381"/>
      <c r="Y15" s="370"/>
      <c r="AA15" s="477"/>
    </row>
  </sheetData>
  <mergeCells count="33">
    <mergeCell ref="F6:F8"/>
    <mergeCell ref="A6:A8"/>
    <mergeCell ref="B6:B8"/>
    <mergeCell ref="C6:C8"/>
    <mergeCell ref="D6:D8"/>
    <mergeCell ref="E6:E8"/>
    <mergeCell ref="G6:R6"/>
    <mergeCell ref="S6:S8"/>
    <mergeCell ref="G7:I7"/>
    <mergeCell ref="J7:L7"/>
    <mergeCell ref="M7:O7"/>
    <mergeCell ref="P7:R7"/>
    <mergeCell ref="A1:S1"/>
    <mergeCell ref="A5:S5"/>
    <mergeCell ref="F2:S2"/>
    <mergeCell ref="F3:S3"/>
    <mergeCell ref="F4:S4"/>
    <mergeCell ref="A3:E3"/>
    <mergeCell ref="A2:E2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" header="0.31496062992125984" footer="0.31496062992125984"/>
  <pageSetup paperSize="9" scale="80" orientation="landscape" horizontalDpi="4294967293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9FF66"/>
  </sheetPr>
  <dimension ref="A1:AD15"/>
  <sheetViews>
    <sheetView zoomScale="80" zoomScaleNormal="80" workbookViewId="0">
      <selection activeCell="A11" sqref="A11"/>
    </sheetView>
  </sheetViews>
  <sheetFormatPr defaultColWidth="8.8984375" defaultRowHeight="18" x14ac:dyDescent="0.25"/>
  <cols>
    <col min="1" max="1" width="5.59765625" style="1" bestFit="1" customWidth="1"/>
    <col min="2" max="2" width="26.3984375" style="1" customWidth="1"/>
    <col min="3" max="3" width="18.3984375" style="1" customWidth="1"/>
    <col min="4" max="4" width="14.8984375" style="1" customWidth="1"/>
    <col min="5" max="5" width="24" style="1" customWidth="1"/>
    <col min="6" max="6" width="12.89843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6.296875" style="1" customWidth="1"/>
    <col min="20" max="20" width="8.8984375" style="1"/>
    <col min="21" max="21" width="12.898437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x14ac:dyDescent="0.25">
      <c r="A2" s="624" t="s">
        <v>64</v>
      </c>
      <c r="B2" s="624"/>
      <c r="C2" s="624"/>
      <c r="D2" s="624"/>
      <c r="E2" s="624"/>
      <c r="F2" s="625" t="s">
        <v>68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x14ac:dyDescent="0.25">
      <c r="A3" s="625" t="s">
        <v>37</v>
      </c>
      <c r="B3" s="625"/>
      <c r="C3" s="625"/>
      <c r="D3" s="625"/>
      <c r="E3" s="625"/>
      <c r="F3" s="625" t="s">
        <v>67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114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799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80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801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72" x14ac:dyDescent="0.25">
      <c r="A9" s="2"/>
      <c r="B9" s="2"/>
      <c r="C9" s="2"/>
      <c r="D9" s="2"/>
      <c r="E9" s="15" t="s">
        <v>169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U9" s="30"/>
      <c r="V9" s="485"/>
      <c r="W9" s="487"/>
      <c r="X9" s="487"/>
      <c r="Y9" s="489"/>
      <c r="Z9" s="491"/>
      <c r="AA9" s="505"/>
      <c r="AB9" s="507"/>
      <c r="AC9" s="483"/>
      <c r="AD9" s="483"/>
    </row>
    <row r="10" spans="1:30" ht="72" x14ac:dyDescent="0.25">
      <c r="A10" s="5">
        <v>233</v>
      </c>
      <c r="B10" s="15" t="s">
        <v>1071</v>
      </c>
      <c r="C10" s="15" t="s">
        <v>1072</v>
      </c>
      <c r="D10" s="15"/>
      <c r="E10" s="15" t="s">
        <v>1074</v>
      </c>
      <c r="F10" s="117" t="s">
        <v>216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42" t="s">
        <v>1073</v>
      </c>
      <c r="U10" s="339" t="s">
        <v>216</v>
      </c>
      <c r="V10" s="204"/>
      <c r="W10" s="193"/>
      <c r="X10" s="193"/>
      <c r="Y10" s="205"/>
      <c r="Z10" s="196"/>
      <c r="AA10" s="475"/>
      <c r="AB10" s="451"/>
      <c r="AC10" s="306"/>
      <c r="AD10" s="306"/>
    </row>
    <row r="11" spans="1:30" x14ac:dyDescent="0.25">
      <c r="F11" s="518"/>
      <c r="U11" s="327">
        <f>SUM(U9:U10)</f>
        <v>0</v>
      </c>
      <c r="V11" s="440">
        <f t="shared" ref="V11:AD11" si="0">SUM(V9:V10)</f>
        <v>0</v>
      </c>
      <c r="W11" s="440">
        <f t="shared" si="0"/>
        <v>0</v>
      </c>
      <c r="X11" s="440">
        <f t="shared" si="0"/>
        <v>0</v>
      </c>
      <c r="Y11" s="441">
        <f t="shared" si="0"/>
        <v>0</v>
      </c>
      <c r="Z11" s="441">
        <f t="shared" si="0"/>
        <v>0</v>
      </c>
      <c r="AA11" s="474">
        <f t="shared" si="0"/>
        <v>0</v>
      </c>
      <c r="AB11" s="474">
        <f t="shared" si="0"/>
        <v>0</v>
      </c>
      <c r="AC11" s="428">
        <f t="shared" si="0"/>
        <v>0</v>
      </c>
      <c r="AD11" s="428">
        <f t="shared" si="0"/>
        <v>0</v>
      </c>
    </row>
    <row r="12" spans="1:30" x14ac:dyDescent="0.25">
      <c r="V12" s="381"/>
      <c r="Y12" s="370"/>
      <c r="AA12" s="477"/>
    </row>
    <row r="13" spans="1:30" x14ac:dyDescent="0.25">
      <c r="V13" s="381"/>
      <c r="Y13" s="370"/>
      <c r="AA13" s="477"/>
    </row>
    <row r="14" spans="1:30" x14ac:dyDescent="0.25">
      <c r="V14" s="381"/>
      <c r="Y14" s="370"/>
      <c r="AA14" s="477"/>
    </row>
    <row r="15" spans="1:30" x14ac:dyDescent="0.25">
      <c r="V15" s="381"/>
      <c r="Y15" s="370"/>
      <c r="AA15" s="477"/>
    </row>
  </sheetData>
  <mergeCells count="33">
    <mergeCell ref="F6:F8"/>
    <mergeCell ref="A6:A8"/>
    <mergeCell ref="B6:B8"/>
    <mergeCell ref="C6:C8"/>
    <mergeCell ref="D6:D8"/>
    <mergeCell ref="E6:E8"/>
    <mergeCell ref="G6:R6"/>
    <mergeCell ref="S6:S8"/>
    <mergeCell ref="G7:I7"/>
    <mergeCell ref="J7:L7"/>
    <mergeCell ref="M7:O7"/>
    <mergeCell ref="P7:R7"/>
    <mergeCell ref="A5:S5"/>
    <mergeCell ref="A1:S1"/>
    <mergeCell ref="A2:E2"/>
    <mergeCell ref="A3:E3"/>
    <mergeCell ref="F2:S2"/>
    <mergeCell ref="F3:S3"/>
    <mergeCell ref="F4:S4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39370078740157483" header="0.31496062992125984" footer="0.31496062992125984"/>
  <pageSetup paperSize="5" scale="65" orientation="landscape" horizontalDpi="4294967293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0000"/>
  </sheetPr>
  <dimension ref="A1:S13"/>
  <sheetViews>
    <sheetView zoomScale="80" zoomScaleNormal="80" workbookViewId="0">
      <selection activeCell="S13" sqref="A1:S13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15.09765625" style="1" customWidth="1"/>
    <col min="4" max="4" width="14.8984375" style="1" customWidth="1"/>
    <col min="5" max="5" width="24" style="1" customWidth="1"/>
    <col min="6" max="6" width="12.5976562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customWidth="1"/>
    <col min="20" max="16384" width="8.8984375" style="1"/>
  </cols>
  <sheetData>
    <row r="1" spans="1:19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</row>
    <row r="2" spans="1:19" s="6" customFormat="1" ht="18.75" customHeight="1" x14ac:dyDescent="0.25">
      <c r="A2" s="624" t="s">
        <v>64</v>
      </c>
      <c r="B2" s="624"/>
      <c r="C2" s="624"/>
      <c r="D2" s="624"/>
      <c r="E2" s="624"/>
      <c r="F2" s="625" t="s">
        <v>69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19" s="6" customFormat="1" ht="18.75" customHeight="1" x14ac:dyDescent="0.25">
      <c r="A3" s="625" t="s">
        <v>37</v>
      </c>
      <c r="B3" s="625"/>
      <c r="C3" s="625"/>
      <c r="D3" s="625"/>
      <c r="E3" s="625"/>
      <c r="F3" s="625" t="s">
        <v>38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19" s="6" customFormat="1" ht="18.75" customHeight="1" x14ac:dyDescent="0.25">
      <c r="B4" s="51"/>
      <c r="C4" s="51"/>
      <c r="D4" s="51"/>
      <c r="F4" s="625" t="s">
        <v>115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19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19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</row>
    <row r="7" spans="1:19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</row>
    <row r="8" spans="1:19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</row>
    <row r="9" spans="1:19" ht="72" x14ac:dyDescent="0.25">
      <c r="A9" s="2"/>
      <c r="B9" s="2"/>
      <c r="C9" s="2"/>
      <c r="D9" s="2"/>
      <c r="E9" s="15" t="s">
        <v>170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</sheetData>
  <mergeCells count="19">
    <mergeCell ref="A6:A8"/>
    <mergeCell ref="B6:B8"/>
    <mergeCell ref="C6:C8"/>
    <mergeCell ref="D6:D8"/>
    <mergeCell ref="E6:E8"/>
    <mergeCell ref="F6:F8"/>
    <mergeCell ref="G6:R6"/>
    <mergeCell ref="S6:S8"/>
    <mergeCell ref="G7:I7"/>
    <mergeCell ref="J7:L7"/>
    <mergeCell ref="M7:O7"/>
    <mergeCell ref="P7:R7"/>
    <mergeCell ref="A1:S1"/>
    <mergeCell ref="A5:S5"/>
    <mergeCell ref="F2:S2"/>
    <mergeCell ref="F3:S3"/>
    <mergeCell ref="F4:S4"/>
    <mergeCell ref="A2:E2"/>
    <mergeCell ref="A3:E3"/>
  </mergeCells>
  <printOptions horizontalCentered="1"/>
  <pageMargins left="0" right="0" top="0.59055118110236227" bottom="0" header="0.31496062992125984" footer="0.31496062992125984"/>
  <pageSetup paperSize="9" scale="80" orientation="landscape" horizontalDpi="4294967293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9FF66"/>
  </sheetPr>
  <dimension ref="A1:AD19"/>
  <sheetViews>
    <sheetView topLeftCell="A17" zoomScale="80" zoomScaleNormal="80" workbookViewId="0">
      <selection activeCell="E26" sqref="E26"/>
    </sheetView>
  </sheetViews>
  <sheetFormatPr defaultColWidth="8.8984375" defaultRowHeight="18" x14ac:dyDescent="0.25"/>
  <cols>
    <col min="1" max="1" width="5.59765625" style="11" bestFit="1" customWidth="1"/>
    <col min="2" max="2" width="21.59765625" style="1" customWidth="1"/>
    <col min="3" max="3" width="25.59765625" style="1" customWidth="1"/>
    <col min="4" max="4" width="19.296875" style="1" customWidth="1"/>
    <col min="5" max="5" width="24" style="1" customWidth="1"/>
    <col min="6" max="6" width="12.09765625" style="1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7.3984375" style="1" bestFit="1" customWidth="1"/>
    <col min="12" max="12" width="4.3984375" style="1" bestFit="1" customWidth="1"/>
    <col min="13" max="13" width="7.3984375" style="1" bestFit="1" customWidth="1"/>
    <col min="14" max="14" width="4.8984375" style="1" bestFit="1" customWidth="1"/>
    <col min="15" max="15" width="7.3984375" style="1" bestFit="1" customWidth="1"/>
    <col min="16" max="16" width="4.3984375" style="1" bestFit="1" customWidth="1"/>
    <col min="17" max="17" width="7.3984375" style="1" bestFit="1" customWidth="1"/>
    <col min="18" max="18" width="4.3984375" style="1" bestFit="1" customWidth="1"/>
    <col min="19" max="19" width="13.8984375" style="11" bestFit="1" customWidth="1"/>
    <col min="20" max="20" width="8.8984375" style="1"/>
    <col min="21" max="21" width="12.09765625" style="112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x14ac:dyDescent="0.25">
      <c r="A2" s="624" t="s">
        <v>64</v>
      </c>
      <c r="B2" s="624"/>
      <c r="C2" s="624"/>
      <c r="D2" s="624"/>
      <c r="E2" s="624"/>
      <c r="F2" s="625" t="s">
        <v>70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x14ac:dyDescent="0.25">
      <c r="A3" s="625" t="s">
        <v>37</v>
      </c>
      <c r="B3" s="625"/>
      <c r="C3" s="625"/>
      <c r="D3" s="625"/>
      <c r="E3" s="625"/>
      <c r="F3" s="625" t="s">
        <v>67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115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s="6" customFormat="1" ht="204" customHeight="1" x14ac:dyDescent="0.25">
      <c r="A9" s="42">
        <v>234</v>
      </c>
      <c r="B9" s="65" t="s">
        <v>547</v>
      </c>
      <c r="C9" s="65" t="s">
        <v>235</v>
      </c>
      <c r="D9" s="65" t="s">
        <v>236</v>
      </c>
      <c r="E9" s="41" t="s">
        <v>237</v>
      </c>
      <c r="F9" s="567" t="s">
        <v>1354</v>
      </c>
      <c r="G9" s="5"/>
      <c r="H9" s="5"/>
      <c r="I9" s="5" t="s">
        <v>401</v>
      </c>
      <c r="J9" s="5" t="s">
        <v>401</v>
      </c>
      <c r="K9" s="5" t="s">
        <v>401</v>
      </c>
      <c r="L9" s="5" t="s">
        <v>401</v>
      </c>
      <c r="M9" s="5"/>
      <c r="N9" s="5"/>
      <c r="O9" s="5"/>
      <c r="P9" s="5"/>
      <c r="Q9" s="5"/>
      <c r="R9" s="5"/>
      <c r="S9" s="90" t="s">
        <v>708</v>
      </c>
      <c r="T9" s="6" t="s">
        <v>293</v>
      </c>
      <c r="U9" s="226">
        <v>69000</v>
      </c>
      <c r="V9" s="485">
        <v>69000</v>
      </c>
      <c r="W9" s="487"/>
      <c r="X9" s="487"/>
      <c r="Y9" s="489"/>
      <c r="Z9" s="491"/>
      <c r="AA9" s="505"/>
      <c r="AB9" s="507"/>
      <c r="AC9" s="483"/>
      <c r="AD9" s="483"/>
    </row>
    <row r="10" spans="1:30" s="6" customFormat="1" ht="199.5" customHeight="1" x14ac:dyDescent="0.25">
      <c r="A10" s="42">
        <v>235</v>
      </c>
      <c r="B10" s="65" t="s">
        <v>238</v>
      </c>
      <c r="C10" s="65" t="s">
        <v>501</v>
      </c>
      <c r="D10" s="65" t="s">
        <v>236</v>
      </c>
      <c r="E10" s="41"/>
      <c r="F10" s="567" t="s">
        <v>1355</v>
      </c>
      <c r="G10" s="2"/>
      <c r="H10" s="2"/>
      <c r="I10" s="2"/>
      <c r="J10" s="5" t="s">
        <v>401</v>
      </c>
      <c r="K10" s="5" t="s">
        <v>401</v>
      </c>
      <c r="L10" s="5" t="s">
        <v>401</v>
      </c>
      <c r="M10" s="5" t="s">
        <v>401</v>
      </c>
      <c r="N10" s="5" t="s">
        <v>401</v>
      </c>
      <c r="O10" s="5" t="s">
        <v>401</v>
      </c>
      <c r="P10" s="5" t="s">
        <v>401</v>
      </c>
      <c r="Q10" s="5" t="s">
        <v>401</v>
      </c>
      <c r="R10" s="5" t="s">
        <v>401</v>
      </c>
      <c r="S10" s="90" t="s">
        <v>708</v>
      </c>
      <c r="T10" s="6" t="s">
        <v>293</v>
      </c>
      <c r="U10" s="226">
        <v>207000</v>
      </c>
      <c r="V10" s="485">
        <v>207000</v>
      </c>
      <c r="W10" s="487"/>
      <c r="X10" s="487"/>
      <c r="Y10" s="489"/>
      <c r="Z10" s="491"/>
      <c r="AA10" s="505"/>
      <c r="AB10" s="507"/>
      <c r="AC10" s="483"/>
      <c r="AD10" s="483"/>
    </row>
    <row r="11" spans="1:30" ht="162" x14ac:dyDescent="0.25">
      <c r="A11" s="48">
        <v>236</v>
      </c>
      <c r="B11" s="41" t="s">
        <v>243</v>
      </c>
      <c r="C11" s="41" t="s">
        <v>244</v>
      </c>
      <c r="D11" s="41" t="s">
        <v>245</v>
      </c>
      <c r="E11" s="41" t="s">
        <v>246</v>
      </c>
      <c r="F11" s="39" t="s">
        <v>1356</v>
      </c>
      <c r="G11" s="2"/>
      <c r="H11" s="2"/>
      <c r="I11" s="2"/>
      <c r="J11" s="2"/>
      <c r="K11" s="2"/>
      <c r="L11" s="48"/>
      <c r="M11" s="2"/>
      <c r="N11" s="5" t="s">
        <v>401</v>
      </c>
      <c r="O11" s="5" t="s">
        <v>401</v>
      </c>
      <c r="P11" s="5" t="s">
        <v>401</v>
      </c>
      <c r="Q11" s="5" t="s">
        <v>401</v>
      </c>
      <c r="R11" s="5" t="s">
        <v>401</v>
      </c>
      <c r="S11" s="48" t="s">
        <v>770</v>
      </c>
      <c r="T11" s="1" t="s">
        <v>293</v>
      </c>
      <c r="U11" s="202">
        <v>20756</v>
      </c>
      <c r="V11" s="485">
        <v>20756</v>
      </c>
      <c r="W11" s="487"/>
      <c r="X11" s="487"/>
      <c r="Y11" s="489"/>
      <c r="Z11" s="491"/>
      <c r="AA11" s="505"/>
      <c r="AB11" s="507"/>
      <c r="AC11" s="483"/>
      <c r="AD11" s="483"/>
    </row>
    <row r="12" spans="1:30" ht="306" x14ac:dyDescent="0.25">
      <c r="A12" s="42">
        <v>237</v>
      </c>
      <c r="B12" s="41" t="s">
        <v>769</v>
      </c>
      <c r="C12" s="41" t="s">
        <v>774</v>
      </c>
      <c r="D12" s="41" t="s">
        <v>247</v>
      </c>
      <c r="E12" s="50" t="s">
        <v>773</v>
      </c>
      <c r="F12" s="39" t="s">
        <v>1357</v>
      </c>
      <c r="G12" s="15"/>
      <c r="H12" s="15"/>
      <c r="I12" s="15"/>
      <c r="J12" s="15"/>
      <c r="K12" s="5" t="s">
        <v>401</v>
      </c>
      <c r="L12" s="5" t="s">
        <v>401</v>
      </c>
      <c r="M12" s="5" t="s">
        <v>401</v>
      </c>
      <c r="N12" s="15"/>
      <c r="O12" s="15"/>
      <c r="P12" s="15"/>
      <c r="Q12" s="15"/>
      <c r="R12" s="15"/>
      <c r="S12" s="48" t="s">
        <v>770</v>
      </c>
      <c r="T12" s="1" t="s">
        <v>293</v>
      </c>
      <c r="U12" s="202">
        <v>8400</v>
      </c>
      <c r="V12" s="485">
        <v>8400</v>
      </c>
      <c r="W12" s="487"/>
      <c r="X12" s="487"/>
      <c r="Y12" s="489"/>
      <c r="Z12" s="491"/>
      <c r="AA12" s="505"/>
      <c r="AB12" s="507"/>
      <c r="AC12" s="483"/>
      <c r="AD12" s="483"/>
    </row>
    <row r="13" spans="1:30" ht="198" x14ac:dyDescent="0.25">
      <c r="A13" s="48">
        <v>238</v>
      </c>
      <c r="B13" s="47" t="s">
        <v>248</v>
      </c>
      <c r="C13" s="170" t="s">
        <v>771</v>
      </c>
      <c r="D13" s="41" t="s">
        <v>249</v>
      </c>
      <c r="E13" s="41" t="s">
        <v>772</v>
      </c>
      <c r="F13" s="43" t="s">
        <v>1358</v>
      </c>
      <c r="G13" s="15"/>
      <c r="H13" s="15"/>
      <c r="I13" s="5" t="s">
        <v>401</v>
      </c>
      <c r="J13" s="5" t="s">
        <v>401</v>
      </c>
      <c r="K13" s="5" t="s">
        <v>401</v>
      </c>
      <c r="L13" s="15"/>
      <c r="M13" s="15"/>
      <c r="N13" s="15"/>
      <c r="O13" s="15"/>
      <c r="P13" s="15"/>
      <c r="Q13" s="15"/>
      <c r="R13" s="50"/>
      <c r="S13" s="48" t="s">
        <v>770</v>
      </c>
      <c r="T13" s="1" t="s">
        <v>293</v>
      </c>
      <c r="U13" s="172">
        <v>12150</v>
      </c>
      <c r="V13" s="204">
        <v>12150</v>
      </c>
      <c r="W13" s="193"/>
      <c r="X13" s="193"/>
      <c r="Y13" s="205"/>
      <c r="Z13" s="196"/>
      <c r="AA13" s="475"/>
      <c r="AB13" s="451"/>
      <c r="AC13" s="306"/>
      <c r="AD13" s="306"/>
    </row>
    <row r="14" spans="1:30" ht="115.5" customHeight="1" x14ac:dyDescent="0.25">
      <c r="A14" s="5">
        <v>239</v>
      </c>
      <c r="B14" s="15" t="s">
        <v>397</v>
      </c>
      <c r="C14" s="15" t="s">
        <v>398</v>
      </c>
      <c r="D14" s="15" t="s">
        <v>399</v>
      </c>
      <c r="E14" s="15" t="s">
        <v>400</v>
      </c>
      <c r="F14" s="43" t="s">
        <v>1206</v>
      </c>
      <c r="G14" s="2"/>
      <c r="H14" s="2"/>
      <c r="I14" s="2"/>
      <c r="K14" s="5" t="s">
        <v>401</v>
      </c>
      <c r="L14" s="2"/>
      <c r="M14" s="2"/>
      <c r="N14" s="2"/>
      <c r="O14" s="2"/>
      <c r="P14" s="2"/>
      <c r="Q14" s="2"/>
      <c r="R14" s="2"/>
      <c r="S14" s="48" t="s">
        <v>704</v>
      </c>
      <c r="U14" s="172">
        <v>35000</v>
      </c>
      <c r="V14" s="194">
        <v>35000</v>
      </c>
      <c r="W14" s="194"/>
      <c r="X14" s="194"/>
      <c r="Y14" s="197"/>
      <c r="Z14" s="197"/>
      <c r="AA14" s="452"/>
      <c r="AB14" s="452"/>
      <c r="AC14" s="307"/>
      <c r="AD14" s="307"/>
    </row>
    <row r="15" spans="1:30" ht="144" x14ac:dyDescent="0.25">
      <c r="A15" s="5">
        <v>240</v>
      </c>
      <c r="B15" s="41" t="s">
        <v>222</v>
      </c>
      <c r="C15" s="110" t="s">
        <v>504</v>
      </c>
      <c r="D15" s="15" t="s">
        <v>505</v>
      </c>
      <c r="E15" s="47" t="s">
        <v>506</v>
      </c>
      <c r="F15" s="39" t="s">
        <v>1209</v>
      </c>
      <c r="G15" s="2"/>
      <c r="H15" s="5" t="s">
        <v>401</v>
      </c>
      <c r="I15" s="5" t="s">
        <v>401</v>
      </c>
      <c r="J15" s="5" t="s">
        <v>401</v>
      </c>
      <c r="K15" s="5" t="s">
        <v>401</v>
      </c>
      <c r="L15" s="5" t="s">
        <v>401</v>
      </c>
      <c r="M15" s="5" t="s">
        <v>401</v>
      </c>
      <c r="N15" s="5" t="s">
        <v>401</v>
      </c>
      <c r="O15" s="2"/>
      <c r="P15" s="2"/>
      <c r="Q15" s="2"/>
      <c r="R15" s="2"/>
      <c r="S15" s="48" t="s">
        <v>461</v>
      </c>
      <c r="U15" s="202">
        <v>53000</v>
      </c>
      <c r="V15" s="194">
        <v>53000</v>
      </c>
      <c r="W15" s="194"/>
      <c r="X15" s="194"/>
      <c r="Y15" s="197"/>
      <c r="Z15" s="197"/>
      <c r="AA15" s="452"/>
      <c r="AB15" s="452"/>
      <c r="AC15" s="307"/>
      <c r="AD15" s="307"/>
    </row>
    <row r="16" spans="1:30" ht="144" x14ac:dyDescent="0.25">
      <c r="A16" s="5">
        <v>241</v>
      </c>
      <c r="B16" s="15" t="s">
        <v>223</v>
      </c>
      <c r="C16" s="15" t="s">
        <v>224</v>
      </c>
      <c r="D16" s="15" t="s">
        <v>467</v>
      </c>
      <c r="E16" s="15" t="s">
        <v>468</v>
      </c>
      <c r="F16" s="39" t="s">
        <v>1210</v>
      </c>
      <c r="G16" s="2"/>
      <c r="H16" s="5" t="s">
        <v>401</v>
      </c>
      <c r="I16" s="5" t="s">
        <v>401</v>
      </c>
      <c r="J16" s="5" t="s">
        <v>401</v>
      </c>
      <c r="K16" s="5" t="s">
        <v>401</v>
      </c>
      <c r="L16" s="5" t="s">
        <v>401</v>
      </c>
      <c r="M16" s="5" t="s">
        <v>401</v>
      </c>
      <c r="N16" s="5" t="s">
        <v>401</v>
      </c>
      <c r="O16" s="2"/>
      <c r="P16" s="2"/>
      <c r="Q16" s="2"/>
      <c r="R16" s="2"/>
      <c r="S16" s="48" t="s">
        <v>461</v>
      </c>
      <c r="U16" s="202">
        <v>4500</v>
      </c>
      <c r="V16" s="194">
        <v>4500</v>
      </c>
      <c r="W16" s="194"/>
      <c r="X16" s="194"/>
      <c r="Y16" s="197"/>
      <c r="Z16" s="197"/>
      <c r="AA16" s="452"/>
      <c r="AB16" s="452"/>
      <c r="AC16" s="307"/>
      <c r="AD16" s="307"/>
    </row>
    <row r="17" spans="1:30" ht="198" x14ac:dyDescent="0.25">
      <c r="A17" s="48">
        <v>242</v>
      </c>
      <c r="B17" s="15" t="s">
        <v>775</v>
      </c>
      <c r="C17" s="65" t="s">
        <v>973</v>
      </c>
      <c r="D17" s="65" t="s">
        <v>962</v>
      </c>
      <c r="E17" s="15" t="s">
        <v>968</v>
      </c>
      <c r="F17" s="568" t="s">
        <v>1359</v>
      </c>
      <c r="G17" s="2"/>
      <c r="H17" s="2"/>
      <c r="I17" s="2"/>
      <c r="J17" s="5"/>
      <c r="K17" s="398">
        <v>6000</v>
      </c>
      <c r="L17" s="5"/>
      <c r="M17" s="398">
        <v>6000</v>
      </c>
      <c r="N17" s="5"/>
      <c r="O17" s="398">
        <v>6000</v>
      </c>
      <c r="P17" s="5"/>
      <c r="Q17" s="398">
        <v>6000</v>
      </c>
      <c r="R17" s="5"/>
      <c r="S17" s="90" t="s">
        <v>969</v>
      </c>
      <c r="T17" s="1" t="s">
        <v>293</v>
      </c>
      <c r="U17" s="397">
        <v>24000</v>
      </c>
      <c r="V17" s="204">
        <v>24000</v>
      </c>
      <c r="W17" s="193"/>
      <c r="X17" s="193"/>
      <c r="Y17" s="205"/>
      <c r="Z17" s="196"/>
      <c r="AA17" s="475"/>
      <c r="AB17" s="451"/>
      <c r="AC17" s="306"/>
      <c r="AD17" s="306"/>
    </row>
    <row r="18" spans="1:30" x14ac:dyDescent="0.25">
      <c r="F18" s="518"/>
      <c r="U18" s="327">
        <f t="shared" ref="U18:AD18" si="0">SUM(U9:U17)</f>
        <v>433806</v>
      </c>
      <c r="V18" s="592">
        <f t="shared" si="0"/>
        <v>433806</v>
      </c>
      <c r="W18" s="400">
        <f t="shared" si="0"/>
        <v>0</v>
      </c>
      <c r="X18" s="400">
        <f t="shared" si="0"/>
        <v>0</v>
      </c>
      <c r="Y18" s="593">
        <f t="shared" si="0"/>
        <v>0</v>
      </c>
      <c r="Z18" s="401">
        <f t="shared" si="0"/>
        <v>0</v>
      </c>
      <c r="AA18" s="594">
        <f t="shared" si="0"/>
        <v>0</v>
      </c>
      <c r="AB18" s="453">
        <f t="shared" si="0"/>
        <v>0</v>
      </c>
      <c r="AC18" s="402">
        <f t="shared" si="0"/>
        <v>0</v>
      </c>
      <c r="AD18" s="402">
        <f t="shared" si="0"/>
        <v>0</v>
      </c>
    </row>
    <row r="19" spans="1:30" x14ac:dyDescent="0.25">
      <c r="V19" s="381"/>
      <c r="Y19" s="370"/>
      <c r="AA19" s="477"/>
    </row>
  </sheetData>
  <mergeCells count="33">
    <mergeCell ref="A5:S5"/>
    <mergeCell ref="A6:A8"/>
    <mergeCell ref="B6:B8"/>
    <mergeCell ref="C6:C8"/>
    <mergeCell ref="D6:D8"/>
    <mergeCell ref="E6:E8"/>
    <mergeCell ref="S6:S8"/>
    <mergeCell ref="G7:I7"/>
    <mergeCell ref="J7:L7"/>
    <mergeCell ref="M7:O7"/>
    <mergeCell ref="P7:R7"/>
    <mergeCell ref="G6:R6"/>
    <mergeCell ref="F6:F8"/>
    <mergeCell ref="A1:S1"/>
    <mergeCell ref="A2:E2"/>
    <mergeCell ref="A3:E3"/>
    <mergeCell ref="F4:S4"/>
    <mergeCell ref="F3:S3"/>
    <mergeCell ref="F2:S2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12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0000"/>
  </sheetPr>
  <dimension ref="A1:S13"/>
  <sheetViews>
    <sheetView zoomScale="80" zoomScaleNormal="80" workbookViewId="0">
      <selection activeCell="E9" sqref="E9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15.09765625" style="1" customWidth="1"/>
    <col min="4" max="4" width="14.8984375" style="1" customWidth="1"/>
    <col min="5" max="5" width="24" style="1" customWidth="1"/>
    <col min="6" max="6" width="12.5976562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customWidth="1"/>
    <col min="20" max="16384" width="8.8984375" style="1"/>
  </cols>
  <sheetData>
    <row r="1" spans="1:19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</row>
    <row r="2" spans="1:19" s="6" customFormat="1" ht="18.75" customHeight="1" x14ac:dyDescent="0.25">
      <c r="A2" s="624" t="s">
        <v>64</v>
      </c>
      <c r="B2" s="624"/>
      <c r="C2" s="624"/>
      <c r="D2" s="624"/>
      <c r="E2" s="624"/>
      <c r="F2" s="625" t="s">
        <v>69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19" s="6" customFormat="1" ht="18.75" customHeight="1" x14ac:dyDescent="0.25">
      <c r="A3" s="625" t="s">
        <v>37</v>
      </c>
      <c r="B3" s="625"/>
      <c r="C3" s="625"/>
      <c r="D3" s="625"/>
      <c r="E3" s="625"/>
      <c r="F3" s="625" t="s">
        <v>38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19" s="6" customFormat="1" ht="18.75" customHeight="1" x14ac:dyDescent="0.25">
      <c r="B4" s="51"/>
      <c r="C4" s="51"/>
      <c r="D4" s="51"/>
      <c r="F4" s="625" t="s">
        <v>115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19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19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</row>
    <row r="7" spans="1:19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</row>
    <row r="8" spans="1:19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</row>
    <row r="9" spans="1:19" ht="116.25" customHeight="1" x14ac:dyDescent="0.25">
      <c r="A9" s="2"/>
      <c r="B9" s="2"/>
      <c r="C9" s="2"/>
      <c r="D9" s="2"/>
      <c r="E9" s="15" t="s">
        <v>171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</sheetData>
  <mergeCells count="19">
    <mergeCell ref="F4:S4"/>
    <mergeCell ref="A1:S1"/>
    <mergeCell ref="A2:E2"/>
    <mergeCell ref="F2:S2"/>
    <mergeCell ref="A3:E3"/>
    <mergeCell ref="F3:S3"/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G7:I7"/>
    <mergeCell ref="J7:L7"/>
    <mergeCell ref="M7:O7"/>
    <mergeCell ref="P7:R7"/>
  </mergeCells>
  <printOptions horizontalCentered="1"/>
  <pageMargins left="0" right="0" top="0.59055118110236227" bottom="0" header="0.31496062992125984" footer="0.31496062992125984"/>
  <pageSetup paperSize="9" scale="80" orientation="landscape" horizontalDpi="4294967293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0000"/>
  </sheetPr>
  <dimension ref="A1:AD22"/>
  <sheetViews>
    <sheetView zoomScale="80" zoomScaleNormal="80" workbookViewId="0">
      <selection activeCell="P10" sqref="P10"/>
    </sheetView>
  </sheetViews>
  <sheetFormatPr defaultColWidth="8.8984375" defaultRowHeight="18" x14ac:dyDescent="0.25"/>
  <cols>
    <col min="1" max="1" width="5.59765625" style="1" bestFit="1" customWidth="1"/>
    <col min="2" max="3" width="22.8984375" style="1" customWidth="1"/>
    <col min="4" max="4" width="14.8984375" style="1" customWidth="1"/>
    <col min="5" max="5" width="24" style="1" customWidth="1"/>
    <col min="6" max="6" width="11.699218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7.3984375" style="1" bestFit="1" customWidth="1"/>
    <col min="12" max="12" width="4.3984375" style="1" bestFit="1" customWidth="1"/>
    <col min="13" max="13" width="7.3984375" style="1" bestFit="1" customWidth="1"/>
    <col min="14" max="14" width="4.8984375" style="1" bestFit="1" customWidth="1"/>
    <col min="15" max="15" width="7.3984375" style="1" bestFit="1" customWidth="1"/>
    <col min="16" max="16" width="4.3984375" style="1" bestFit="1" customWidth="1"/>
    <col min="17" max="17" width="7.3984375" style="1" bestFit="1" customWidth="1"/>
    <col min="18" max="18" width="4.3984375" style="1" bestFit="1" customWidth="1"/>
    <col min="19" max="19" width="14.296875" style="1" bestFit="1" customWidth="1"/>
    <col min="20" max="20" width="8.8984375" style="1"/>
    <col min="21" max="21" width="11.6992187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64</v>
      </c>
      <c r="B2" s="624"/>
      <c r="C2" s="624"/>
      <c r="D2" s="624"/>
      <c r="E2" s="624"/>
      <c r="F2" s="625" t="s">
        <v>70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37</v>
      </c>
      <c r="B3" s="625"/>
      <c r="C3" s="625"/>
      <c r="D3" s="625"/>
      <c r="E3" s="625"/>
      <c r="F3" s="625" t="s">
        <v>39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116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s="8" customFormat="1" ht="72" x14ac:dyDescent="0.25">
      <c r="A9" s="48"/>
      <c r="B9" s="15"/>
      <c r="C9" s="15"/>
      <c r="D9" s="15"/>
      <c r="E9" s="47" t="s">
        <v>1454</v>
      </c>
      <c r="F9" s="521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48"/>
      <c r="U9" s="206"/>
      <c r="V9" s="485"/>
      <c r="W9" s="487"/>
      <c r="X9" s="487"/>
      <c r="Y9" s="489"/>
      <c r="Z9" s="491"/>
      <c r="AA9" s="505"/>
      <c r="AB9" s="507"/>
      <c r="AC9" s="483"/>
      <c r="AD9" s="483"/>
    </row>
    <row r="10" spans="1:30" s="8" customFormat="1" ht="54" x14ac:dyDescent="0.25">
      <c r="A10" s="48"/>
      <c r="B10" s="15"/>
      <c r="C10" s="15"/>
      <c r="D10" s="15"/>
      <c r="E10" s="47" t="s">
        <v>1455</v>
      </c>
      <c r="F10" s="521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48"/>
      <c r="U10" s="206"/>
      <c r="V10" s="485"/>
      <c r="W10" s="487"/>
      <c r="X10" s="487"/>
      <c r="Y10" s="489"/>
      <c r="Z10" s="491"/>
      <c r="AA10" s="505"/>
      <c r="AB10" s="507"/>
      <c r="AC10" s="483"/>
      <c r="AD10" s="483"/>
    </row>
    <row r="11" spans="1:30" s="8" customFormat="1" ht="72" x14ac:dyDescent="0.25">
      <c r="A11" s="48"/>
      <c r="B11" s="15"/>
      <c r="C11" s="15"/>
      <c r="D11" s="15"/>
      <c r="E11" s="47" t="s">
        <v>1456</v>
      </c>
      <c r="F11" s="521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48"/>
      <c r="U11" s="206"/>
      <c r="V11" s="485"/>
      <c r="W11" s="487"/>
      <c r="X11" s="487"/>
      <c r="Y11" s="489"/>
      <c r="Z11" s="491"/>
      <c r="AA11" s="505"/>
      <c r="AB11" s="507"/>
      <c r="AC11" s="483"/>
      <c r="AD11" s="483"/>
    </row>
    <row r="12" spans="1:30" s="8" customFormat="1" x14ac:dyDescent="0.25">
      <c r="A12" s="48"/>
      <c r="B12" s="15"/>
      <c r="C12" s="15"/>
      <c r="D12" s="15"/>
      <c r="E12" s="47"/>
      <c r="F12" s="521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48"/>
      <c r="U12" s="206"/>
      <c r="V12" s="485"/>
      <c r="W12" s="487"/>
      <c r="X12" s="487"/>
      <c r="Y12" s="489"/>
      <c r="Z12" s="491"/>
      <c r="AA12" s="505"/>
      <c r="AB12" s="507"/>
      <c r="AC12" s="483"/>
      <c r="AD12" s="483"/>
    </row>
    <row r="13" spans="1:30" s="8" customFormat="1" x14ac:dyDescent="0.25">
      <c r="A13" s="48"/>
      <c r="B13" s="15"/>
      <c r="C13" s="15"/>
      <c r="D13" s="15"/>
      <c r="E13" s="47"/>
      <c r="F13" s="521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48"/>
      <c r="U13" s="206"/>
      <c r="V13" s="485"/>
      <c r="W13" s="487"/>
      <c r="X13" s="487"/>
      <c r="Y13" s="489"/>
      <c r="Z13" s="491"/>
      <c r="AA13" s="505"/>
      <c r="AB13" s="507"/>
      <c r="AC13" s="483"/>
      <c r="AD13" s="483"/>
    </row>
    <row r="14" spans="1:30" s="8" customFormat="1" x14ac:dyDescent="0.25">
      <c r="A14" s="48"/>
      <c r="B14" s="15"/>
      <c r="C14" s="15"/>
      <c r="D14" s="15"/>
      <c r="E14" s="47"/>
      <c r="F14" s="521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48"/>
      <c r="U14" s="206"/>
      <c r="V14" s="485"/>
      <c r="W14" s="487"/>
      <c r="X14" s="487"/>
      <c r="Y14" s="489"/>
      <c r="Z14" s="491"/>
      <c r="AA14" s="505"/>
      <c r="AB14" s="507"/>
      <c r="AC14" s="483"/>
      <c r="AD14" s="483"/>
    </row>
    <row r="15" spans="1:30" s="8" customFormat="1" x14ac:dyDescent="0.25">
      <c r="A15" s="48"/>
      <c r="B15" s="15"/>
      <c r="C15" s="15"/>
      <c r="D15" s="15"/>
      <c r="E15" s="47"/>
      <c r="F15" s="521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48"/>
      <c r="U15" s="206"/>
      <c r="V15" s="485"/>
      <c r="W15" s="487"/>
      <c r="X15" s="487"/>
      <c r="Y15" s="489"/>
      <c r="Z15" s="491"/>
      <c r="AA15" s="505"/>
      <c r="AB15" s="507"/>
      <c r="AC15" s="483"/>
      <c r="AD15" s="483"/>
    </row>
    <row r="16" spans="1:30" s="8" customFormat="1" ht="15.75" customHeight="1" x14ac:dyDescent="0.25">
      <c r="A16" s="48"/>
      <c r="B16" s="15"/>
      <c r="C16" s="15"/>
      <c r="D16" s="15"/>
      <c r="E16" s="47"/>
      <c r="F16" s="521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48"/>
      <c r="U16" s="206"/>
      <c r="V16" s="485"/>
      <c r="W16" s="487"/>
      <c r="X16" s="487"/>
      <c r="Y16" s="489"/>
      <c r="Z16" s="491"/>
      <c r="AA16" s="505"/>
      <c r="AB16" s="507"/>
      <c r="AC16" s="483"/>
      <c r="AD16" s="483"/>
    </row>
    <row r="17" spans="1:30" ht="15.75" customHeight="1" x14ac:dyDescent="0.25">
      <c r="A17" s="48"/>
      <c r="B17" s="15"/>
      <c r="C17" s="65"/>
      <c r="D17" s="65"/>
      <c r="E17" s="15"/>
      <c r="F17" s="568"/>
      <c r="G17" s="2"/>
      <c r="H17" s="2"/>
      <c r="I17" s="2"/>
      <c r="J17" s="5"/>
      <c r="K17" s="398"/>
      <c r="L17" s="5"/>
      <c r="M17" s="398"/>
      <c r="N17" s="5"/>
      <c r="O17" s="398"/>
      <c r="P17" s="5"/>
      <c r="Q17" s="398"/>
      <c r="R17" s="5"/>
      <c r="S17" s="90"/>
      <c r="U17" s="397"/>
      <c r="V17" s="204"/>
      <c r="W17" s="193"/>
      <c r="X17" s="193"/>
      <c r="Y17" s="205"/>
      <c r="Z17" s="196"/>
      <c r="AA17" s="475"/>
      <c r="AB17" s="451"/>
      <c r="AC17" s="306"/>
      <c r="AD17" s="306"/>
    </row>
    <row r="18" spans="1:30" ht="15.75" customHeight="1" x14ac:dyDescent="0.25">
      <c r="F18" s="518">
        <f>SUM(F9:F17)</f>
        <v>0</v>
      </c>
      <c r="U18" s="327">
        <f t="shared" ref="U18:AD18" si="0">SUM(U9:U17)</f>
        <v>0</v>
      </c>
      <c r="V18" s="440">
        <f t="shared" si="0"/>
        <v>0</v>
      </c>
      <c r="W18" s="440">
        <f t="shared" si="0"/>
        <v>0</v>
      </c>
      <c r="X18" s="440">
        <f t="shared" si="0"/>
        <v>0</v>
      </c>
      <c r="Y18" s="441">
        <f t="shared" si="0"/>
        <v>0</v>
      </c>
      <c r="Z18" s="441">
        <f t="shared" si="0"/>
        <v>0</v>
      </c>
      <c r="AA18" s="474">
        <f t="shared" si="0"/>
        <v>0</v>
      </c>
      <c r="AB18" s="474">
        <f t="shared" si="0"/>
        <v>0</v>
      </c>
      <c r="AC18" s="428">
        <f t="shared" si="0"/>
        <v>0</v>
      </c>
      <c r="AD18" s="428">
        <f t="shared" si="0"/>
        <v>0</v>
      </c>
    </row>
    <row r="19" spans="1:30" ht="15.75" customHeight="1" x14ac:dyDescent="0.25">
      <c r="V19" s="381"/>
      <c r="Y19" s="370"/>
      <c r="AA19" s="477"/>
    </row>
    <row r="20" spans="1:30" ht="15.75" customHeight="1" x14ac:dyDescent="0.25">
      <c r="V20" s="381"/>
      <c r="Y20" s="370"/>
      <c r="AA20" s="477"/>
    </row>
    <row r="21" spans="1:30" ht="15.75" customHeight="1" x14ac:dyDescent="0.25">
      <c r="V21" s="381"/>
      <c r="Y21" s="370"/>
      <c r="AA21" s="477"/>
    </row>
    <row r="22" spans="1:30" x14ac:dyDescent="0.25">
      <c r="V22" s="381"/>
      <c r="Y22" s="370"/>
      <c r="AA22" s="477"/>
    </row>
  </sheetData>
  <mergeCells count="33">
    <mergeCell ref="A1:S1"/>
    <mergeCell ref="C6:C8"/>
    <mergeCell ref="D6:D8"/>
    <mergeCell ref="E6:E8"/>
    <mergeCell ref="G6:R6"/>
    <mergeCell ref="F6:F8"/>
    <mergeCell ref="F2:S2"/>
    <mergeCell ref="F3:S3"/>
    <mergeCell ref="F4:S4"/>
    <mergeCell ref="A5:S5"/>
    <mergeCell ref="A3:E3"/>
    <mergeCell ref="A2:E2"/>
    <mergeCell ref="S6:S8"/>
    <mergeCell ref="G7:I7"/>
    <mergeCell ref="J7:L7"/>
    <mergeCell ref="M7:O7"/>
    <mergeCell ref="P7:R7"/>
    <mergeCell ref="A6:A8"/>
    <mergeCell ref="B6:B8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9FF66"/>
  </sheetPr>
  <dimension ref="A1:AD15"/>
  <sheetViews>
    <sheetView zoomScale="80" zoomScaleNormal="80" workbookViewId="0">
      <selection activeCell="E13" sqref="E13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15.09765625" style="1" customWidth="1"/>
    <col min="4" max="4" width="14.8984375" style="1" customWidth="1"/>
    <col min="5" max="5" width="24" style="1" customWidth="1"/>
    <col min="6" max="6" width="11.699218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1.6992187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64</v>
      </c>
      <c r="B2" s="624"/>
      <c r="C2" s="624"/>
      <c r="D2" s="624"/>
      <c r="E2" s="624"/>
      <c r="F2" s="625" t="s">
        <v>70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37</v>
      </c>
      <c r="B3" s="625"/>
      <c r="C3" s="625"/>
      <c r="D3" s="625"/>
      <c r="E3" s="625"/>
      <c r="F3" s="625" t="s">
        <v>39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116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90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90"/>
      <c r="B7" s="690"/>
      <c r="C7" s="690"/>
      <c r="D7" s="690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90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s="9" customFormat="1" ht="54" x14ac:dyDescent="0.25">
      <c r="A9" s="71">
        <v>243</v>
      </c>
      <c r="B9" s="41" t="s">
        <v>575</v>
      </c>
      <c r="C9" s="67"/>
      <c r="D9" s="67"/>
      <c r="E9" s="15" t="s">
        <v>172</v>
      </c>
      <c r="F9" s="528" t="s">
        <v>216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48" t="s">
        <v>286</v>
      </c>
      <c r="U9" s="209" t="s">
        <v>216</v>
      </c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x14ac:dyDescent="0.25">
      <c r="F10" s="518"/>
      <c r="U10" s="327">
        <f>SUM(U9)</f>
        <v>0</v>
      </c>
      <c r="V10" s="440">
        <f t="shared" ref="V10:AD10" si="0">SUM(V9)</f>
        <v>0</v>
      </c>
      <c r="W10" s="440">
        <f t="shared" si="0"/>
        <v>0</v>
      </c>
      <c r="X10" s="440">
        <f t="shared" si="0"/>
        <v>0</v>
      </c>
      <c r="Y10" s="441">
        <f t="shared" si="0"/>
        <v>0</v>
      </c>
      <c r="Z10" s="441">
        <f t="shared" si="0"/>
        <v>0</v>
      </c>
      <c r="AA10" s="474">
        <f t="shared" si="0"/>
        <v>0</v>
      </c>
      <c r="AB10" s="474">
        <f t="shared" si="0"/>
        <v>0</v>
      </c>
      <c r="AC10" s="428">
        <f t="shared" si="0"/>
        <v>0</v>
      </c>
      <c r="AD10" s="428">
        <f t="shared" si="0"/>
        <v>0</v>
      </c>
    </row>
    <row r="11" spans="1:30" x14ac:dyDescent="0.25">
      <c r="V11" s="381"/>
      <c r="Y11" s="370"/>
      <c r="AA11" s="477"/>
    </row>
    <row r="12" spans="1:30" x14ac:dyDescent="0.25">
      <c r="V12" s="381"/>
      <c r="Y12" s="370"/>
      <c r="AA12" s="477"/>
    </row>
    <row r="13" spans="1:30" ht="126" x14ac:dyDescent="0.25">
      <c r="E13" s="8" t="s">
        <v>1457</v>
      </c>
      <c r="F13" s="8"/>
      <c r="V13" s="381"/>
      <c r="Y13" s="370"/>
      <c r="AA13" s="477"/>
    </row>
    <row r="14" spans="1:30" x14ac:dyDescent="0.25">
      <c r="V14" s="381"/>
      <c r="Y14" s="370"/>
      <c r="AA14" s="477"/>
    </row>
    <row r="15" spans="1:30" x14ac:dyDescent="0.25">
      <c r="V15" s="381"/>
      <c r="Y15" s="370"/>
      <c r="AA15" s="477"/>
    </row>
  </sheetData>
  <mergeCells count="33"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G7:I7"/>
    <mergeCell ref="J7:L7"/>
    <mergeCell ref="M7:O7"/>
    <mergeCell ref="P7:R7"/>
    <mergeCell ref="F4:S4"/>
    <mergeCell ref="A1:S1"/>
    <mergeCell ref="A2:E2"/>
    <mergeCell ref="F2:S2"/>
    <mergeCell ref="A3:E3"/>
    <mergeCell ref="F3:S3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FF0000"/>
  </sheetPr>
  <dimension ref="A1:S13"/>
  <sheetViews>
    <sheetView zoomScale="80" zoomScaleNormal="80" workbookViewId="0">
      <selection activeCell="X14" sqref="X14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15.09765625" style="1" customWidth="1"/>
    <col min="4" max="4" width="14.8984375" style="1" customWidth="1"/>
    <col min="5" max="5" width="24" style="1" customWidth="1"/>
    <col min="6" max="6" width="13.5976562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16384" width="8.8984375" style="1"/>
  </cols>
  <sheetData>
    <row r="1" spans="1:19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</row>
    <row r="2" spans="1:19" s="6" customFormat="1" ht="18.75" customHeight="1" x14ac:dyDescent="0.25">
      <c r="A2" s="624" t="s">
        <v>54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19" s="6" customFormat="1" ht="18.75" customHeight="1" x14ac:dyDescent="0.25">
      <c r="A3" s="625" t="s">
        <v>37</v>
      </c>
      <c r="B3" s="625"/>
      <c r="C3" s="625"/>
      <c r="D3" s="625"/>
      <c r="E3" s="625"/>
      <c r="F3" s="625" t="s">
        <v>24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19" s="6" customFormat="1" ht="18.75" customHeight="1" x14ac:dyDescent="0.25">
      <c r="B4" s="51"/>
      <c r="C4" s="51"/>
      <c r="D4" s="51"/>
      <c r="F4" s="625" t="s">
        <v>117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19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19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</row>
    <row r="7" spans="1:19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</row>
    <row r="8" spans="1:19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</row>
    <row r="9" spans="1:19" ht="72" x14ac:dyDescent="0.25">
      <c r="A9" s="2"/>
      <c r="B9" s="2"/>
      <c r="C9" s="2"/>
      <c r="D9" s="2"/>
      <c r="E9" s="15" t="s">
        <v>173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</sheetData>
  <mergeCells count="19">
    <mergeCell ref="D6:D8"/>
    <mergeCell ref="E6:E8"/>
    <mergeCell ref="G6:R6"/>
    <mergeCell ref="F6:F8"/>
    <mergeCell ref="A5:S5"/>
    <mergeCell ref="S6:S8"/>
    <mergeCell ref="G7:I7"/>
    <mergeCell ref="J7:L7"/>
    <mergeCell ref="M7:O7"/>
    <mergeCell ref="P7:R7"/>
    <mergeCell ref="A6:A8"/>
    <mergeCell ref="B6:B8"/>
    <mergeCell ref="C6:C8"/>
    <mergeCell ref="A1:S1"/>
    <mergeCell ref="F2:S2"/>
    <mergeCell ref="F3:S3"/>
    <mergeCell ref="F4:S4"/>
    <mergeCell ref="A2:E2"/>
    <mergeCell ref="A3:E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FF0000"/>
  </sheetPr>
  <dimension ref="A1:S15"/>
  <sheetViews>
    <sheetView zoomScale="80" zoomScaleNormal="80" workbookViewId="0">
      <selection activeCell="T1" sqref="T1:AB1048576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20.69921875" style="1" customWidth="1"/>
    <col min="4" max="4" width="14.8984375" style="1" customWidth="1"/>
    <col min="5" max="5" width="24" style="1" customWidth="1"/>
    <col min="6" max="6" width="11.5976562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customWidth="1"/>
    <col min="20" max="16384" width="8.8984375" style="1"/>
  </cols>
  <sheetData>
    <row r="1" spans="1:19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</row>
    <row r="2" spans="1:19" s="6" customFormat="1" ht="18.75" customHeight="1" x14ac:dyDescent="0.25">
      <c r="A2" s="624" t="s">
        <v>54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19" s="6" customFormat="1" ht="18.75" customHeight="1" x14ac:dyDescent="0.25">
      <c r="A3" s="625" t="s">
        <v>37</v>
      </c>
      <c r="B3" s="625"/>
      <c r="C3" s="625"/>
      <c r="D3" s="625"/>
      <c r="E3" s="625"/>
      <c r="F3" s="625" t="s">
        <v>24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19" s="6" customFormat="1" ht="18.75" customHeight="1" x14ac:dyDescent="0.25">
      <c r="B4" s="51"/>
      <c r="C4" s="51"/>
      <c r="D4" s="51"/>
      <c r="F4" s="625" t="s">
        <v>117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19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19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</row>
    <row r="7" spans="1:19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</row>
    <row r="8" spans="1:19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</row>
    <row r="9" spans="1:19" ht="72" x14ac:dyDescent="0.25">
      <c r="A9" s="2"/>
      <c r="B9" s="2"/>
      <c r="C9" s="2"/>
      <c r="D9" s="2"/>
      <c r="E9" s="15" t="s">
        <v>174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</sheetData>
  <mergeCells count="19">
    <mergeCell ref="D6:D8"/>
    <mergeCell ref="E6:E8"/>
    <mergeCell ref="G6:R6"/>
    <mergeCell ref="F6:F8"/>
    <mergeCell ref="A5:S5"/>
    <mergeCell ref="A6:A8"/>
    <mergeCell ref="B6:B8"/>
    <mergeCell ref="C6:C8"/>
    <mergeCell ref="A1:S1"/>
    <mergeCell ref="A2:E2"/>
    <mergeCell ref="A3:E3"/>
    <mergeCell ref="F2:S2"/>
    <mergeCell ref="F3:S3"/>
    <mergeCell ref="F4:S4"/>
    <mergeCell ref="S6:S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99FF66"/>
  </sheetPr>
  <dimension ref="A1:AD13"/>
  <sheetViews>
    <sheetView zoomScale="80" zoomScaleNormal="80" workbookViewId="0">
      <selection activeCell="A13" sqref="A13"/>
    </sheetView>
  </sheetViews>
  <sheetFormatPr defaultColWidth="8.8984375" defaultRowHeight="18" x14ac:dyDescent="0.25"/>
  <cols>
    <col min="1" max="1" width="5.59765625" style="1" bestFit="1" customWidth="1"/>
    <col min="2" max="2" width="35" style="1" customWidth="1"/>
    <col min="3" max="3" width="19.296875" style="1" customWidth="1"/>
    <col min="4" max="4" width="11.3984375" style="1" bestFit="1" customWidth="1"/>
    <col min="5" max="5" width="24" style="1" customWidth="1"/>
    <col min="6" max="6" width="13.898437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3.898437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43</v>
      </c>
      <c r="B2" s="624"/>
      <c r="C2" s="624"/>
      <c r="D2" s="624"/>
      <c r="E2" s="624"/>
      <c r="F2" s="625" t="s">
        <v>42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37</v>
      </c>
      <c r="B3" s="625"/>
      <c r="C3" s="625"/>
      <c r="D3" s="625"/>
      <c r="E3" s="625"/>
      <c r="F3" s="625" t="s">
        <v>24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118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54" x14ac:dyDescent="0.25">
      <c r="A9" s="2"/>
      <c r="B9" s="2"/>
      <c r="C9" s="2"/>
      <c r="D9" s="2"/>
      <c r="E9" s="15" t="s">
        <v>175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U9" s="30"/>
      <c r="V9" s="204"/>
      <c r="W9" s="193"/>
      <c r="X9" s="193"/>
      <c r="Y9" s="205"/>
      <c r="Z9" s="196"/>
      <c r="AA9" s="475"/>
      <c r="AB9" s="451"/>
      <c r="AC9" s="306"/>
      <c r="AD9" s="306"/>
    </row>
    <row r="10" spans="1:30" ht="54" x14ac:dyDescent="0.25">
      <c r="A10" s="2"/>
      <c r="B10" s="2"/>
      <c r="C10" s="2"/>
      <c r="D10" s="2"/>
      <c r="E10" s="15" t="s">
        <v>176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U10" s="30"/>
      <c r="V10" s="204"/>
      <c r="W10" s="193"/>
      <c r="X10" s="193"/>
      <c r="Y10" s="205"/>
      <c r="Z10" s="196"/>
      <c r="AA10" s="475"/>
      <c r="AB10" s="451"/>
      <c r="AC10" s="306"/>
      <c r="AD10" s="306"/>
    </row>
    <row r="11" spans="1:30" ht="72" x14ac:dyDescent="0.25">
      <c r="A11" s="2"/>
      <c r="B11" s="2"/>
      <c r="C11" s="2"/>
      <c r="D11" s="2"/>
      <c r="E11" s="15" t="s">
        <v>177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U11" s="30"/>
      <c r="V11" s="204"/>
      <c r="W11" s="193"/>
      <c r="X11" s="193"/>
      <c r="Y11" s="205"/>
      <c r="Z11" s="196"/>
      <c r="AA11" s="475"/>
      <c r="AB11" s="451"/>
      <c r="AC11" s="306"/>
      <c r="AD11" s="306"/>
    </row>
    <row r="12" spans="1:30" ht="90" x14ac:dyDescent="0.25">
      <c r="A12" s="5">
        <v>244</v>
      </c>
      <c r="B12" s="15" t="s">
        <v>1067</v>
      </c>
      <c r="C12" s="15" t="s">
        <v>1068</v>
      </c>
      <c r="D12" s="15"/>
      <c r="E12" s="15" t="s">
        <v>1069</v>
      </c>
      <c r="F12" s="117" t="s">
        <v>216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8" t="s">
        <v>1070</v>
      </c>
      <c r="U12" s="339" t="s">
        <v>216</v>
      </c>
      <c r="V12" s="204"/>
      <c r="W12" s="193"/>
      <c r="X12" s="193"/>
      <c r="Y12" s="205"/>
      <c r="Z12" s="196"/>
      <c r="AA12" s="475"/>
      <c r="AB12" s="451"/>
      <c r="AC12" s="306"/>
      <c r="AD12" s="306"/>
    </row>
    <row r="13" spans="1:30" x14ac:dyDescent="0.25">
      <c r="F13" s="518"/>
      <c r="U13" s="327">
        <f>SUM(U9:U12)</f>
        <v>0</v>
      </c>
      <c r="V13" s="440">
        <f t="shared" ref="V13:AD13" si="0">SUM(V9:V12)</f>
        <v>0</v>
      </c>
      <c r="W13" s="440">
        <f t="shared" si="0"/>
        <v>0</v>
      </c>
      <c r="X13" s="440">
        <f t="shared" si="0"/>
        <v>0</v>
      </c>
      <c r="Y13" s="441">
        <f t="shared" si="0"/>
        <v>0</v>
      </c>
      <c r="Z13" s="441">
        <f t="shared" si="0"/>
        <v>0</v>
      </c>
      <c r="AA13" s="474">
        <f t="shared" si="0"/>
        <v>0</v>
      </c>
      <c r="AB13" s="474">
        <f t="shared" si="0"/>
        <v>0</v>
      </c>
      <c r="AC13" s="428">
        <f t="shared" si="0"/>
        <v>0</v>
      </c>
      <c r="AD13" s="428">
        <f t="shared" si="0"/>
        <v>0</v>
      </c>
    </row>
  </sheetData>
  <mergeCells count="33">
    <mergeCell ref="F6:F8"/>
    <mergeCell ref="A6:A8"/>
    <mergeCell ref="B6:B8"/>
    <mergeCell ref="C6:C8"/>
    <mergeCell ref="D6:D8"/>
    <mergeCell ref="E6:E8"/>
    <mergeCell ref="S6:S8"/>
    <mergeCell ref="G7:I7"/>
    <mergeCell ref="J7:L7"/>
    <mergeCell ref="M7:O7"/>
    <mergeCell ref="P7:R7"/>
    <mergeCell ref="G6:R6"/>
    <mergeCell ref="A1:S1"/>
    <mergeCell ref="A5:S5"/>
    <mergeCell ref="A3:E3"/>
    <mergeCell ref="A2:E2"/>
    <mergeCell ref="F2:S2"/>
    <mergeCell ref="F3:S3"/>
    <mergeCell ref="F4:S4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39370078740157483" header="0.31496062992125984" footer="0.31496062992125984"/>
  <pageSetup paperSize="9" scale="80" orientation="landscape" horizontalDpi="4294967293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9FF66"/>
  </sheetPr>
  <dimension ref="A1:AD16"/>
  <sheetViews>
    <sheetView topLeftCell="A5" zoomScale="80" zoomScaleNormal="80" workbookViewId="0">
      <selection activeCell="A12" sqref="A12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19.8984375" style="1" customWidth="1"/>
    <col min="4" max="4" width="14.8984375" style="1" customWidth="1"/>
    <col min="5" max="5" width="24" style="1" customWidth="1"/>
    <col min="6" max="6" width="12.0976562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4" style="1" customWidth="1"/>
    <col min="20" max="20" width="8.8984375" style="1"/>
    <col min="21" max="21" width="12.0976562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44</v>
      </c>
      <c r="B2" s="624"/>
      <c r="C2" s="624"/>
      <c r="D2" s="624"/>
      <c r="E2" s="624"/>
      <c r="F2" s="625" t="s">
        <v>41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37</v>
      </c>
      <c r="B3" s="625"/>
      <c r="C3" s="625"/>
      <c r="D3" s="625"/>
      <c r="E3" s="625"/>
      <c r="F3" s="625" t="s">
        <v>25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119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27" t="s">
        <v>0</v>
      </c>
      <c r="B6" s="627" t="s">
        <v>1</v>
      </c>
      <c r="C6" s="627" t="s">
        <v>22</v>
      </c>
      <c r="D6" s="627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28"/>
      <c r="D7" s="628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29"/>
      <c r="D8" s="629"/>
      <c r="E8" s="629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ht="108" x14ac:dyDescent="0.25">
      <c r="A9" s="5">
        <v>245</v>
      </c>
      <c r="B9" s="65" t="s">
        <v>239</v>
      </c>
      <c r="C9" s="65" t="s">
        <v>240</v>
      </c>
      <c r="D9" s="65" t="s">
        <v>241</v>
      </c>
      <c r="E9" s="15" t="s">
        <v>242</v>
      </c>
      <c r="F9" s="568" t="s">
        <v>1360</v>
      </c>
      <c r="G9" s="2"/>
      <c r="H9" s="2"/>
      <c r="I9" s="2"/>
      <c r="J9" s="2"/>
      <c r="K9" s="5" t="s">
        <v>401</v>
      </c>
      <c r="L9" s="5" t="s">
        <v>401</v>
      </c>
      <c r="M9" s="5" t="s">
        <v>401</v>
      </c>
      <c r="N9" s="5" t="s">
        <v>401</v>
      </c>
      <c r="O9" s="5" t="s">
        <v>401</v>
      </c>
      <c r="P9" s="5" t="s">
        <v>401</v>
      </c>
      <c r="Q9" s="5" t="s">
        <v>401</v>
      </c>
      <c r="R9" s="5" t="s">
        <v>401</v>
      </c>
      <c r="S9" s="90" t="s">
        <v>708</v>
      </c>
      <c r="T9" s="1" t="s">
        <v>293</v>
      </c>
      <c r="U9" s="227">
        <v>93000</v>
      </c>
      <c r="V9" s="204">
        <v>93000</v>
      </c>
      <c r="W9" s="193"/>
      <c r="X9" s="193"/>
      <c r="Y9" s="205"/>
      <c r="Z9" s="196"/>
      <c r="AA9" s="475"/>
      <c r="AB9" s="451"/>
      <c r="AC9" s="306"/>
      <c r="AD9" s="306"/>
    </row>
    <row r="10" spans="1:30" ht="234" x14ac:dyDescent="0.25">
      <c r="A10" s="5">
        <v>246</v>
      </c>
      <c r="B10" s="15" t="s">
        <v>717</v>
      </c>
      <c r="C10" s="41" t="s">
        <v>265</v>
      </c>
      <c r="D10" s="2"/>
      <c r="E10" s="595" t="s">
        <v>712</v>
      </c>
      <c r="F10" s="43" t="s">
        <v>1219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48" t="s">
        <v>266</v>
      </c>
      <c r="U10" s="172">
        <v>181800</v>
      </c>
      <c r="V10" s="193">
        <v>181800</v>
      </c>
      <c r="W10" s="193"/>
      <c r="X10" s="193"/>
      <c r="Y10" s="196"/>
      <c r="Z10" s="196"/>
      <c r="AA10" s="451"/>
      <c r="AB10" s="451"/>
      <c r="AC10" s="306"/>
      <c r="AD10" s="306"/>
    </row>
    <row r="11" spans="1:30" x14ac:dyDescent="0.25">
      <c r="F11" s="518"/>
      <c r="U11" s="429">
        <f>SUM(U9:U10)</f>
        <v>274800</v>
      </c>
      <c r="V11" s="592">
        <f>SUM(V9:V10)</f>
        <v>274800</v>
      </c>
      <c r="W11" s="400">
        <f t="shared" ref="W11:AD11" si="0">SUM(W9:W10)</f>
        <v>0</v>
      </c>
      <c r="X11" s="400">
        <f t="shared" si="0"/>
        <v>0</v>
      </c>
      <c r="Y11" s="593">
        <f t="shared" si="0"/>
        <v>0</v>
      </c>
      <c r="Z11" s="401">
        <f t="shared" si="0"/>
        <v>0</v>
      </c>
      <c r="AA11" s="594">
        <f t="shared" si="0"/>
        <v>0</v>
      </c>
      <c r="AB11" s="453">
        <f t="shared" si="0"/>
        <v>0</v>
      </c>
      <c r="AC11" s="402">
        <f t="shared" si="0"/>
        <v>0</v>
      </c>
      <c r="AD11" s="402">
        <f t="shared" si="0"/>
        <v>0</v>
      </c>
    </row>
    <row r="12" spans="1:30" x14ac:dyDescent="0.25">
      <c r="V12" s="381"/>
      <c r="Y12" s="370"/>
      <c r="AA12" s="477"/>
    </row>
    <row r="13" spans="1:30" x14ac:dyDescent="0.25">
      <c r="V13" s="381"/>
      <c r="Y13" s="370"/>
      <c r="AA13" s="477"/>
    </row>
    <row r="14" spans="1:30" x14ac:dyDescent="0.25">
      <c r="V14" s="381"/>
      <c r="Y14" s="370"/>
      <c r="AA14" s="477"/>
    </row>
    <row r="15" spans="1:30" x14ac:dyDescent="0.25">
      <c r="V15" s="381"/>
      <c r="Y15" s="370"/>
      <c r="AA15" s="477"/>
    </row>
    <row r="16" spans="1:30" x14ac:dyDescent="0.25">
      <c r="V16" s="381"/>
      <c r="Y16" s="370"/>
      <c r="AA16" s="477"/>
    </row>
  </sheetData>
  <mergeCells count="33">
    <mergeCell ref="A6:A8"/>
    <mergeCell ref="B6:B8"/>
    <mergeCell ref="S6:S8"/>
    <mergeCell ref="G7:I7"/>
    <mergeCell ref="J7:L7"/>
    <mergeCell ref="M7:O7"/>
    <mergeCell ref="P7:R7"/>
    <mergeCell ref="C6:C8"/>
    <mergeCell ref="D6:D8"/>
    <mergeCell ref="E6:E8"/>
    <mergeCell ref="G6:R6"/>
    <mergeCell ref="F6:F8"/>
    <mergeCell ref="A1:S1"/>
    <mergeCell ref="A5:S5"/>
    <mergeCell ref="F2:S2"/>
    <mergeCell ref="F3:S3"/>
    <mergeCell ref="F4:S4"/>
    <mergeCell ref="A2:E2"/>
    <mergeCell ref="A3:E3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99FF66"/>
  </sheetPr>
  <dimension ref="A1:AD16"/>
  <sheetViews>
    <sheetView zoomScale="80" zoomScaleNormal="80" workbookViewId="0">
      <selection activeCell="F10" sqref="F10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20.09765625" style="1" customWidth="1"/>
    <col min="4" max="4" width="14.8984375" style="1" customWidth="1"/>
    <col min="5" max="5" width="28.09765625" style="1" customWidth="1"/>
    <col min="6" max="6" width="11.8984375" style="1" customWidth="1"/>
    <col min="7" max="18" width="6.296875" style="1" bestFit="1" customWidth="1"/>
    <col min="19" max="19" width="13.09765625" style="1" bestFit="1" customWidth="1"/>
    <col min="20" max="20" width="11.3984375" style="1" bestFit="1" customWidth="1"/>
    <col min="21" max="21" width="11.898437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59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30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89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29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s="412" customFormat="1" x14ac:dyDescent="0.25">
      <c r="A9" s="410"/>
      <c r="B9" s="415" t="s">
        <v>1075</v>
      </c>
      <c r="C9" s="413"/>
      <c r="D9" s="414"/>
      <c r="E9" s="413"/>
      <c r="F9" s="56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0"/>
      <c r="U9" s="498"/>
      <c r="V9" s="499"/>
      <c r="W9" s="499"/>
      <c r="X9" s="499"/>
      <c r="Y9" s="497"/>
      <c r="Z9" s="497"/>
      <c r="AA9" s="500"/>
      <c r="AB9" s="500"/>
      <c r="AC9" s="497"/>
      <c r="AD9" s="497"/>
    </row>
    <row r="10" spans="1:30" ht="144" x14ac:dyDescent="0.25">
      <c r="A10" s="5">
        <v>247</v>
      </c>
      <c r="B10" s="15" t="s">
        <v>1435</v>
      </c>
      <c r="C10" s="15" t="s">
        <v>415</v>
      </c>
      <c r="D10" s="15" t="s">
        <v>416</v>
      </c>
      <c r="E10" s="15" t="s">
        <v>417</v>
      </c>
      <c r="F10" s="201" t="s">
        <v>1461</v>
      </c>
      <c r="G10" s="802">
        <v>14250</v>
      </c>
      <c r="H10" s="803"/>
      <c r="I10" s="804"/>
      <c r="J10" s="802">
        <v>14250</v>
      </c>
      <c r="K10" s="803"/>
      <c r="L10" s="804"/>
      <c r="M10" s="802">
        <v>14250</v>
      </c>
      <c r="N10" s="803"/>
      <c r="O10" s="804"/>
      <c r="P10" s="802">
        <v>14250</v>
      </c>
      <c r="Q10" s="803"/>
      <c r="R10" s="804"/>
      <c r="S10" s="48" t="s">
        <v>776</v>
      </c>
      <c r="T10" s="409" t="s">
        <v>1462</v>
      </c>
      <c r="U10" s="201">
        <v>57000</v>
      </c>
      <c r="V10" s="225">
        <v>57000</v>
      </c>
      <c r="W10" s="487"/>
      <c r="X10" s="487"/>
      <c r="Y10" s="489"/>
      <c r="Z10" s="491"/>
      <c r="AA10" s="505"/>
      <c r="AB10" s="507"/>
      <c r="AC10" s="483"/>
      <c r="AD10" s="483"/>
    </row>
    <row r="11" spans="1:30" s="8" customFormat="1" ht="54" x14ac:dyDescent="0.25">
      <c r="A11" s="48">
        <v>248</v>
      </c>
      <c r="B11" s="41" t="s">
        <v>777</v>
      </c>
      <c r="C11" s="15"/>
      <c r="D11" s="15"/>
      <c r="E11" s="47"/>
      <c r="F11" s="528" t="s">
        <v>216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48" t="s">
        <v>286</v>
      </c>
      <c r="T11" s="8" t="s">
        <v>216</v>
      </c>
      <c r="U11" s="209" t="s">
        <v>216</v>
      </c>
      <c r="V11" s="485"/>
      <c r="W11" s="487"/>
      <c r="X11" s="487"/>
      <c r="Y11" s="489"/>
      <c r="Z11" s="491"/>
      <c r="AA11" s="505"/>
      <c r="AB11" s="507"/>
      <c r="AC11" s="483"/>
      <c r="AD11" s="483"/>
    </row>
    <row r="12" spans="1:30" ht="54" x14ac:dyDescent="0.25">
      <c r="A12" s="5">
        <v>249</v>
      </c>
      <c r="B12" s="41" t="s">
        <v>576</v>
      </c>
      <c r="C12" s="2"/>
      <c r="D12" s="2"/>
      <c r="E12" s="2"/>
      <c r="F12" s="528" t="s">
        <v>216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48" t="s">
        <v>286</v>
      </c>
      <c r="T12" s="1" t="s">
        <v>216</v>
      </c>
      <c r="U12" s="209" t="s">
        <v>216</v>
      </c>
      <c r="V12" s="204"/>
      <c r="W12" s="193"/>
      <c r="X12" s="193"/>
      <c r="Y12" s="205"/>
      <c r="Z12" s="196"/>
      <c r="AA12" s="475"/>
      <c r="AB12" s="451"/>
      <c r="AC12" s="306"/>
      <c r="AD12" s="306"/>
    </row>
    <row r="13" spans="1:30" x14ac:dyDescent="0.25">
      <c r="F13" s="518"/>
      <c r="U13" s="327">
        <f>SUM(U10:U12)</f>
        <v>57000</v>
      </c>
      <c r="V13" s="440">
        <f t="shared" ref="V13:AD13" si="0">SUM(V10:V12)</f>
        <v>57000</v>
      </c>
      <c r="W13" s="440">
        <f t="shared" si="0"/>
        <v>0</v>
      </c>
      <c r="X13" s="440">
        <f t="shared" si="0"/>
        <v>0</v>
      </c>
      <c r="Y13" s="441">
        <f t="shared" si="0"/>
        <v>0</v>
      </c>
      <c r="Z13" s="441">
        <f t="shared" si="0"/>
        <v>0</v>
      </c>
      <c r="AA13" s="474">
        <f t="shared" si="0"/>
        <v>0</v>
      </c>
      <c r="AB13" s="474">
        <f t="shared" si="0"/>
        <v>0</v>
      </c>
      <c r="AC13" s="428">
        <f t="shared" si="0"/>
        <v>0</v>
      </c>
      <c r="AD13" s="428">
        <f t="shared" si="0"/>
        <v>0</v>
      </c>
    </row>
    <row r="14" spans="1:30" x14ac:dyDescent="0.25">
      <c r="V14" s="381"/>
      <c r="Y14" s="370"/>
      <c r="AA14" s="477"/>
    </row>
    <row r="15" spans="1:30" x14ac:dyDescent="0.25">
      <c r="V15" s="381"/>
      <c r="Y15" s="370"/>
      <c r="AA15" s="477"/>
    </row>
    <row r="16" spans="1:30" x14ac:dyDescent="0.25">
      <c r="V16" s="381"/>
      <c r="Y16" s="370"/>
      <c r="AA16" s="477"/>
    </row>
  </sheetData>
  <mergeCells count="37">
    <mergeCell ref="G10:I10"/>
    <mergeCell ref="J10:L10"/>
    <mergeCell ref="M10:O10"/>
    <mergeCell ref="P10:R10"/>
    <mergeCell ref="F4:S4"/>
    <mergeCell ref="A5:S5"/>
    <mergeCell ref="A6:A8"/>
    <mergeCell ref="B6:B8"/>
    <mergeCell ref="A1:S1"/>
    <mergeCell ref="A2:E2"/>
    <mergeCell ref="F2:S2"/>
    <mergeCell ref="A3:E3"/>
    <mergeCell ref="F3:S3"/>
    <mergeCell ref="U6:U8"/>
    <mergeCell ref="V6:X6"/>
    <mergeCell ref="C6:C8"/>
    <mergeCell ref="D6:D8"/>
    <mergeCell ref="E6:E8"/>
    <mergeCell ref="F6:F8"/>
    <mergeCell ref="G6:R6"/>
    <mergeCell ref="G7:I7"/>
    <mergeCell ref="J7:L7"/>
    <mergeCell ref="M7:O7"/>
    <mergeCell ref="P7:R7"/>
    <mergeCell ref="S6:S8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9FF66"/>
  </sheetPr>
  <dimension ref="A1:AD13"/>
  <sheetViews>
    <sheetView zoomScale="80" zoomScaleNormal="80" workbookViewId="0">
      <selection activeCell="A13" sqref="A13"/>
    </sheetView>
  </sheetViews>
  <sheetFormatPr defaultColWidth="8.8984375" defaultRowHeight="18" x14ac:dyDescent="0.25"/>
  <cols>
    <col min="1" max="1" width="5.3984375" style="1" customWidth="1"/>
    <col min="2" max="2" width="23.09765625" style="1" customWidth="1"/>
    <col min="3" max="3" width="31.296875" style="1" customWidth="1"/>
    <col min="4" max="4" width="13.8984375" style="27" customWidth="1"/>
    <col min="5" max="5" width="21.59765625" style="1" customWidth="1"/>
    <col min="6" max="6" width="11.699218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1.69921875" style="200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624" t="s">
        <v>51</v>
      </c>
      <c r="B2" s="624"/>
      <c r="C2" s="624"/>
      <c r="D2" s="624"/>
      <c r="E2" s="624"/>
      <c r="F2" s="625" t="s">
        <v>50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625" t="s">
        <v>78</v>
      </c>
      <c r="B3" s="625"/>
      <c r="C3" s="625"/>
      <c r="D3" s="625"/>
      <c r="E3" s="625"/>
      <c r="F3" s="625" t="s">
        <v>52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52"/>
      <c r="B4" s="52"/>
      <c r="C4" s="52"/>
      <c r="D4" s="26"/>
      <c r="F4" s="625" t="s">
        <v>53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627" t="s">
        <v>0</v>
      </c>
      <c r="B6" s="627" t="s">
        <v>1</v>
      </c>
      <c r="C6" s="661" t="s">
        <v>22</v>
      </c>
      <c r="D6" s="664" t="s">
        <v>2</v>
      </c>
      <c r="E6" s="627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27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28"/>
      <c r="B7" s="628"/>
      <c r="C7" s="662"/>
      <c r="D7" s="665"/>
      <c r="E7" s="628"/>
      <c r="F7" s="631"/>
      <c r="G7" s="636" t="s">
        <v>6</v>
      </c>
      <c r="H7" s="637"/>
      <c r="I7" s="638"/>
      <c r="J7" s="636" t="s">
        <v>7</v>
      </c>
      <c r="K7" s="637"/>
      <c r="L7" s="638"/>
      <c r="M7" s="636" t="s">
        <v>8</v>
      </c>
      <c r="N7" s="637"/>
      <c r="O7" s="638"/>
      <c r="P7" s="636" t="s">
        <v>9</v>
      </c>
      <c r="Q7" s="637"/>
      <c r="R7" s="638"/>
      <c r="S7" s="628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29"/>
      <c r="B8" s="629"/>
      <c r="C8" s="663"/>
      <c r="D8" s="666"/>
      <c r="E8" s="629"/>
      <c r="F8" s="632"/>
      <c r="G8" s="55" t="s">
        <v>10</v>
      </c>
      <c r="H8" s="55" t="s">
        <v>11</v>
      </c>
      <c r="I8" s="55" t="s">
        <v>12</v>
      </c>
      <c r="J8" s="55" t="s">
        <v>13</v>
      </c>
      <c r="K8" s="55" t="s">
        <v>14</v>
      </c>
      <c r="L8" s="55" t="s">
        <v>15</v>
      </c>
      <c r="M8" s="55" t="s">
        <v>16</v>
      </c>
      <c r="N8" s="55" t="s">
        <v>17</v>
      </c>
      <c r="O8" s="55" t="s">
        <v>18</v>
      </c>
      <c r="P8" s="55" t="s">
        <v>19</v>
      </c>
      <c r="Q8" s="55" t="s">
        <v>20</v>
      </c>
      <c r="R8" s="55" t="s">
        <v>21</v>
      </c>
      <c r="S8" s="629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s="412" customFormat="1" x14ac:dyDescent="0.25">
      <c r="A9" s="411"/>
      <c r="B9" s="415" t="s">
        <v>1076</v>
      </c>
      <c r="C9" s="416"/>
      <c r="D9" s="417"/>
      <c r="E9" s="411"/>
      <c r="F9" s="56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1"/>
      <c r="U9" s="498"/>
      <c r="V9" s="498"/>
      <c r="W9" s="498"/>
      <c r="X9" s="498"/>
      <c r="Y9" s="502"/>
      <c r="Z9" s="502"/>
      <c r="AA9" s="503"/>
      <c r="AB9" s="503"/>
      <c r="AC9" s="502"/>
      <c r="AD9" s="502"/>
    </row>
    <row r="10" spans="1:30" ht="54" x14ac:dyDescent="0.25">
      <c r="A10" s="48"/>
      <c r="B10" s="47"/>
      <c r="C10" s="47"/>
      <c r="D10" s="28"/>
      <c r="E10" s="47" t="s">
        <v>179</v>
      </c>
      <c r="F10" s="529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48"/>
      <c r="U10" s="105"/>
      <c r="V10" s="204"/>
      <c r="W10" s="193"/>
      <c r="X10" s="193"/>
      <c r="Y10" s="205"/>
      <c r="Z10" s="196"/>
      <c r="AA10" s="475"/>
      <c r="AB10" s="451"/>
      <c r="AC10" s="306"/>
      <c r="AD10" s="306"/>
    </row>
    <row r="11" spans="1:30" ht="36" x14ac:dyDescent="0.25">
      <c r="A11" s="48"/>
      <c r="B11" s="47"/>
      <c r="C11" s="47"/>
      <c r="D11" s="28"/>
      <c r="E11" s="47" t="s">
        <v>180</v>
      </c>
      <c r="F11" s="529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48"/>
      <c r="U11" s="105"/>
      <c r="V11" s="204"/>
      <c r="W11" s="193"/>
      <c r="X11" s="193"/>
      <c r="Y11" s="205"/>
      <c r="Z11" s="196"/>
      <c r="AA11" s="475"/>
      <c r="AB11" s="451"/>
      <c r="AC11" s="306"/>
      <c r="AD11" s="306"/>
    </row>
    <row r="12" spans="1:30" ht="90" x14ac:dyDescent="0.25">
      <c r="A12" s="48">
        <v>250</v>
      </c>
      <c r="B12" s="47" t="s">
        <v>970</v>
      </c>
      <c r="C12" s="47" t="s">
        <v>974</v>
      </c>
      <c r="D12" s="28" t="s">
        <v>971</v>
      </c>
      <c r="E12" s="47"/>
      <c r="F12" s="529" t="s">
        <v>1361</v>
      </c>
      <c r="G12" s="55"/>
      <c r="H12" s="5" t="s">
        <v>401</v>
      </c>
      <c r="I12" s="5" t="s">
        <v>401</v>
      </c>
      <c r="J12" s="5" t="s">
        <v>401</v>
      </c>
      <c r="K12" s="5" t="s">
        <v>401</v>
      </c>
      <c r="L12" s="5" t="s">
        <v>401</v>
      </c>
      <c r="M12" s="5" t="s">
        <v>401</v>
      </c>
      <c r="N12" s="5" t="s">
        <v>401</v>
      </c>
      <c r="O12" s="5" t="s">
        <v>401</v>
      </c>
      <c r="P12" s="5" t="s">
        <v>401</v>
      </c>
      <c r="Q12" s="5" t="s">
        <v>401</v>
      </c>
      <c r="R12" s="55"/>
      <c r="S12" s="48" t="s">
        <v>972</v>
      </c>
      <c r="T12" s="1" t="s">
        <v>288</v>
      </c>
      <c r="U12" s="105">
        <v>31500</v>
      </c>
      <c r="V12" s="204"/>
      <c r="W12" s="193"/>
      <c r="X12" s="193"/>
      <c r="Y12" s="205"/>
      <c r="Z12" s="196"/>
      <c r="AA12" s="475">
        <v>31500</v>
      </c>
      <c r="AB12" s="451"/>
      <c r="AC12" s="306"/>
      <c r="AD12" s="306"/>
    </row>
    <row r="13" spans="1:30" x14ac:dyDescent="0.25">
      <c r="F13" s="518"/>
      <c r="U13" s="327">
        <f>SUM(U10:U12)</f>
        <v>31500</v>
      </c>
      <c r="V13" s="440">
        <f t="shared" ref="V13:AD13" si="0">SUM(V10:V12)</f>
        <v>0</v>
      </c>
      <c r="W13" s="440">
        <f t="shared" si="0"/>
        <v>0</v>
      </c>
      <c r="X13" s="440">
        <f t="shared" si="0"/>
        <v>0</v>
      </c>
      <c r="Y13" s="441">
        <f t="shared" si="0"/>
        <v>0</v>
      </c>
      <c r="Z13" s="441">
        <f t="shared" si="0"/>
        <v>0</v>
      </c>
      <c r="AA13" s="474">
        <f t="shared" si="0"/>
        <v>31500</v>
      </c>
      <c r="AB13" s="474">
        <f t="shared" si="0"/>
        <v>0</v>
      </c>
      <c r="AC13" s="428">
        <f t="shared" si="0"/>
        <v>0</v>
      </c>
      <c r="AD13" s="428">
        <f t="shared" si="0"/>
        <v>0</v>
      </c>
    </row>
  </sheetData>
  <mergeCells count="33">
    <mergeCell ref="G7:I7"/>
    <mergeCell ref="J7:L7"/>
    <mergeCell ref="M7:O7"/>
    <mergeCell ref="P7:R7"/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F4:S4"/>
    <mergeCell ref="A1:S1"/>
    <mergeCell ref="A2:E2"/>
    <mergeCell ref="F2:S2"/>
    <mergeCell ref="A3:E3"/>
    <mergeCell ref="F3:S3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19685039370078741" header="0.31496062992125984" footer="0.31496062992125984"/>
  <pageSetup paperSize="9" scale="80" orientation="landscape" horizontalDpi="4294967293" verticalDpi="12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9FF66"/>
  </sheetPr>
  <dimension ref="A1:AD12"/>
  <sheetViews>
    <sheetView zoomScale="80" zoomScaleNormal="80" workbookViewId="0">
      <selection activeCell="A12" sqref="A12"/>
    </sheetView>
  </sheetViews>
  <sheetFormatPr defaultColWidth="8.8984375" defaultRowHeight="18" x14ac:dyDescent="0.25"/>
  <cols>
    <col min="1" max="1" width="5.59765625" style="1" bestFit="1" customWidth="1"/>
    <col min="2" max="2" width="21.59765625" style="1" customWidth="1"/>
    <col min="3" max="3" width="15.09765625" style="1" customWidth="1"/>
    <col min="4" max="4" width="14.8984375" style="1" customWidth="1"/>
    <col min="5" max="5" width="24" style="1" customWidth="1"/>
    <col min="6" max="6" width="12.09765625" style="1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3.09765625" style="1" bestFit="1" customWidth="1"/>
    <col min="20" max="20" width="8.8984375" style="1"/>
    <col min="21" max="21" width="12.09765625" style="106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ht="18.75" customHeight="1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6" customFormat="1" ht="18.75" customHeight="1" x14ac:dyDescent="0.25">
      <c r="A2" s="624" t="s">
        <v>61</v>
      </c>
      <c r="B2" s="624"/>
      <c r="C2" s="624"/>
      <c r="D2" s="624"/>
      <c r="E2" s="624"/>
      <c r="F2" s="625" t="s">
        <v>60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</row>
    <row r="3" spans="1:30" s="6" customFormat="1" ht="18.75" customHeight="1" x14ac:dyDescent="0.25">
      <c r="A3" s="625" t="s">
        <v>31</v>
      </c>
      <c r="B3" s="625"/>
      <c r="C3" s="625"/>
      <c r="D3" s="625"/>
      <c r="E3" s="625"/>
      <c r="F3" s="625" t="s">
        <v>32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</row>
    <row r="4" spans="1:30" s="6" customFormat="1" ht="18.75" customHeight="1" x14ac:dyDescent="0.25">
      <c r="B4" s="51"/>
      <c r="C4" s="51"/>
      <c r="D4" s="51"/>
      <c r="F4" s="625" t="s">
        <v>99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</row>
    <row r="5" spans="1:30" s="6" customFormat="1" ht="18.75" customHeight="1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</row>
    <row r="6" spans="1:30" ht="18.75" customHeight="1" x14ac:dyDescent="0.25">
      <c r="A6" s="690" t="s">
        <v>0</v>
      </c>
      <c r="B6" s="690" t="s">
        <v>1</v>
      </c>
      <c r="C6" s="690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90"/>
      <c r="B7" s="690"/>
      <c r="C7" s="690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690"/>
      <c r="D8" s="628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x14ac:dyDescent="0.25">
      <c r="A9" s="31"/>
      <c r="B9" s="805" t="s">
        <v>1077</v>
      </c>
      <c r="C9" s="805"/>
      <c r="D9" s="805"/>
      <c r="E9" s="805"/>
      <c r="F9" s="2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U9" s="30"/>
      <c r="V9" s="498"/>
      <c r="W9" s="498"/>
      <c r="X9" s="498"/>
      <c r="Y9" s="502"/>
      <c r="Z9" s="502"/>
      <c r="AA9" s="503"/>
      <c r="AB9" s="503"/>
      <c r="AC9" s="502"/>
      <c r="AD9" s="502"/>
    </row>
    <row r="10" spans="1:30" ht="90" x14ac:dyDescent="0.25">
      <c r="A10" s="2"/>
      <c r="B10" s="76"/>
      <c r="C10" s="18"/>
      <c r="D10" s="15"/>
      <c r="E10" s="41" t="s">
        <v>1082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U10" s="30"/>
      <c r="V10" s="204"/>
      <c r="W10" s="193"/>
      <c r="X10" s="193"/>
      <c r="Y10" s="205"/>
      <c r="Z10" s="196"/>
      <c r="AA10" s="475"/>
      <c r="AB10" s="451"/>
      <c r="AC10" s="306"/>
      <c r="AD10" s="306"/>
    </row>
    <row r="11" spans="1:30" ht="144" x14ac:dyDescent="0.25">
      <c r="A11" s="5">
        <v>251</v>
      </c>
      <c r="B11" s="15" t="s">
        <v>1078</v>
      </c>
      <c r="C11" s="15" t="s">
        <v>1079</v>
      </c>
      <c r="D11" s="15" t="s">
        <v>1080</v>
      </c>
      <c r="E11" s="15" t="s">
        <v>1081</v>
      </c>
      <c r="F11" s="528" t="s">
        <v>216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48" t="s">
        <v>1163</v>
      </c>
      <c r="U11" s="209" t="s">
        <v>216</v>
      </c>
      <c r="V11" s="204"/>
      <c r="W11" s="193"/>
      <c r="X11" s="193"/>
      <c r="Y11" s="205"/>
      <c r="Z11" s="196"/>
      <c r="AA11" s="475"/>
      <c r="AB11" s="451"/>
      <c r="AC11" s="306"/>
      <c r="AD11" s="306"/>
    </row>
    <row r="12" spans="1:30" x14ac:dyDescent="0.25">
      <c r="F12" s="518"/>
      <c r="U12" s="327">
        <f t="shared" ref="U12:AB12" si="0">SUM(U10:U11)</f>
        <v>0</v>
      </c>
      <c r="V12" s="440">
        <f t="shared" si="0"/>
        <v>0</v>
      </c>
      <c r="W12" s="440">
        <f t="shared" si="0"/>
        <v>0</v>
      </c>
      <c r="X12" s="440">
        <f t="shared" si="0"/>
        <v>0</v>
      </c>
      <c r="Y12" s="441">
        <f t="shared" si="0"/>
        <v>0</v>
      </c>
      <c r="Z12" s="441">
        <f t="shared" si="0"/>
        <v>0</v>
      </c>
      <c r="AA12" s="474">
        <f t="shared" si="0"/>
        <v>0</v>
      </c>
      <c r="AB12" s="474">
        <f t="shared" si="0"/>
        <v>0</v>
      </c>
      <c r="AC12" s="428">
        <f t="shared" ref="AC12:AD12" si="1">SUM(AC10:AC11)</f>
        <v>0</v>
      </c>
      <c r="AD12" s="428">
        <f t="shared" si="1"/>
        <v>0</v>
      </c>
    </row>
  </sheetData>
  <mergeCells count="34">
    <mergeCell ref="F4:S4"/>
    <mergeCell ref="A1:S1"/>
    <mergeCell ref="A2:E2"/>
    <mergeCell ref="F2:S2"/>
    <mergeCell ref="A3:E3"/>
    <mergeCell ref="F3:S3"/>
    <mergeCell ref="A5:S5"/>
    <mergeCell ref="A6:A8"/>
    <mergeCell ref="B6:B8"/>
    <mergeCell ref="C6:C8"/>
    <mergeCell ref="D6:D8"/>
    <mergeCell ref="E6:E8"/>
    <mergeCell ref="F6:F8"/>
    <mergeCell ref="G6:R6"/>
    <mergeCell ref="S6:S8"/>
    <mergeCell ref="B9:E9"/>
    <mergeCell ref="G7:I7"/>
    <mergeCell ref="J7:L7"/>
    <mergeCell ref="M7:O7"/>
    <mergeCell ref="P7:R7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ageMargins left="0.7" right="0.7" top="0.75" bottom="0.75" header="0.3" footer="0.3"/>
  <pageSetup paperSize="9" orientation="portrait" horizontalDpi="1200" verticalDpi="12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9FF66"/>
  </sheetPr>
  <dimension ref="A1:AE31"/>
  <sheetViews>
    <sheetView tabSelected="1" zoomScale="80" zoomScaleNormal="80" workbookViewId="0">
      <pane ySplit="8" topLeftCell="A9" activePane="bottomLeft" state="frozen"/>
      <selection activeCell="D17" sqref="D17"/>
      <selection pane="bottomLeft" activeCell="B11" sqref="B11"/>
    </sheetView>
  </sheetViews>
  <sheetFormatPr defaultColWidth="8.8984375" defaultRowHeight="18" x14ac:dyDescent="0.25"/>
  <cols>
    <col min="1" max="1" width="5.59765625" style="11" bestFit="1" customWidth="1"/>
    <col min="2" max="2" width="38.3984375" style="1" customWidth="1"/>
    <col min="3" max="3" width="28" style="1" customWidth="1"/>
    <col min="4" max="4" width="16" style="1" customWidth="1"/>
    <col min="5" max="5" width="23.3984375" style="1" customWidth="1"/>
    <col min="6" max="6" width="13.69921875" style="14" customWidth="1"/>
    <col min="7" max="7" width="4.3984375" style="1" bestFit="1" customWidth="1"/>
    <col min="8" max="8" width="4.8984375" style="1" bestFit="1" customWidth="1"/>
    <col min="9" max="10" width="4.3984375" style="1" bestFit="1" customWidth="1"/>
    <col min="11" max="11" width="4.8984375" style="1" bestFit="1" customWidth="1"/>
    <col min="12" max="12" width="4.3984375" style="1" bestFit="1" customWidth="1"/>
    <col min="13" max="13" width="5" style="1" bestFit="1" customWidth="1"/>
    <col min="14" max="14" width="4.8984375" style="1" bestFit="1" customWidth="1"/>
    <col min="15" max="18" width="4.3984375" style="1" bestFit="1" customWidth="1"/>
    <col min="19" max="19" width="14.09765625" style="11" customWidth="1"/>
    <col min="20" max="20" width="15.09765625" style="1" customWidth="1"/>
    <col min="21" max="21" width="13.69921875" style="200" customWidth="1"/>
    <col min="22" max="24" width="9.3984375" style="195" customWidth="1"/>
    <col min="25" max="26" width="9.69921875" style="198" customWidth="1"/>
    <col min="27" max="28" width="9.69921875" style="454" customWidth="1"/>
    <col min="29" max="30" width="9.69921875" style="309" customWidth="1"/>
    <col min="31" max="16384" width="8.8984375" style="1"/>
  </cols>
  <sheetData>
    <row r="1" spans="1:30" x14ac:dyDescent="0.25">
      <c r="A1" s="623" t="s">
        <v>84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624" t="s">
        <v>45</v>
      </c>
      <c r="B2" s="624"/>
      <c r="C2" s="624"/>
      <c r="D2" s="624"/>
      <c r="E2" s="624"/>
      <c r="F2" s="625" t="s">
        <v>47</v>
      </c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625" t="s">
        <v>46</v>
      </c>
      <c r="B3" s="625"/>
      <c r="C3" s="625"/>
      <c r="D3" s="625"/>
      <c r="E3" s="625"/>
      <c r="F3" s="625" t="s">
        <v>48</v>
      </c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B4" s="51"/>
      <c r="C4" s="51"/>
      <c r="D4" s="51"/>
      <c r="E4" s="6"/>
      <c r="F4" s="625" t="s">
        <v>26</v>
      </c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626" t="s">
        <v>49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75" customHeight="1" x14ac:dyDescent="0.25">
      <c r="A6" s="690" t="s">
        <v>0</v>
      </c>
      <c r="B6" s="690" t="s">
        <v>1</v>
      </c>
      <c r="C6" s="806" t="s">
        <v>22</v>
      </c>
      <c r="D6" s="627" t="s">
        <v>2</v>
      </c>
      <c r="E6" s="690" t="s">
        <v>3</v>
      </c>
      <c r="F6" s="630" t="s">
        <v>4</v>
      </c>
      <c r="G6" s="633" t="s">
        <v>5</v>
      </c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5"/>
      <c r="S6" s="690" t="s">
        <v>23</v>
      </c>
      <c r="U6" s="601" t="s">
        <v>4</v>
      </c>
      <c r="V6" s="603" t="s">
        <v>696</v>
      </c>
      <c r="W6" s="604"/>
      <c r="X6" s="605"/>
      <c r="Y6" s="639" t="s">
        <v>697</v>
      </c>
      <c r="Z6" s="639"/>
      <c r="AA6" s="614" t="s">
        <v>1167</v>
      </c>
      <c r="AB6" s="615"/>
      <c r="AC6" s="640" t="s">
        <v>700</v>
      </c>
      <c r="AD6" s="640"/>
    </row>
    <row r="7" spans="1:30" ht="18.75" customHeight="1" x14ac:dyDescent="0.25">
      <c r="A7" s="690"/>
      <c r="B7" s="690"/>
      <c r="C7" s="806"/>
      <c r="D7" s="628"/>
      <c r="E7" s="690"/>
      <c r="F7" s="631"/>
      <c r="G7" s="691" t="s">
        <v>6</v>
      </c>
      <c r="H7" s="691"/>
      <c r="I7" s="691"/>
      <c r="J7" s="691" t="s">
        <v>7</v>
      </c>
      <c r="K7" s="691"/>
      <c r="L7" s="691"/>
      <c r="M7" s="691" t="s">
        <v>8</v>
      </c>
      <c r="N7" s="691"/>
      <c r="O7" s="691"/>
      <c r="P7" s="691" t="s">
        <v>9</v>
      </c>
      <c r="Q7" s="691"/>
      <c r="R7" s="691"/>
      <c r="S7" s="690"/>
      <c r="U7" s="602"/>
      <c r="V7" s="610" t="s">
        <v>698</v>
      </c>
      <c r="W7" s="610" t="s">
        <v>695</v>
      </c>
      <c r="X7" s="610" t="s">
        <v>699</v>
      </c>
      <c r="Y7" s="641" t="s">
        <v>698</v>
      </c>
      <c r="Z7" s="641" t="s">
        <v>695</v>
      </c>
      <c r="AA7" s="642" t="s">
        <v>698</v>
      </c>
      <c r="AB7" s="642" t="s">
        <v>695</v>
      </c>
      <c r="AC7" s="643" t="s">
        <v>698</v>
      </c>
      <c r="AD7" s="643" t="s">
        <v>695</v>
      </c>
    </row>
    <row r="8" spans="1:30" x14ac:dyDescent="0.25">
      <c r="A8" s="690"/>
      <c r="B8" s="690"/>
      <c r="C8" s="806"/>
      <c r="D8" s="629"/>
      <c r="E8" s="690"/>
      <c r="F8" s="632"/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19</v>
      </c>
      <c r="Q8" s="19" t="s">
        <v>20</v>
      </c>
      <c r="R8" s="19" t="s">
        <v>21</v>
      </c>
      <c r="S8" s="690"/>
      <c r="U8" s="618"/>
      <c r="V8" s="619"/>
      <c r="W8" s="619"/>
      <c r="X8" s="619"/>
      <c r="Y8" s="641"/>
      <c r="Z8" s="641"/>
      <c r="AA8" s="642"/>
      <c r="AB8" s="642"/>
      <c r="AC8" s="643"/>
      <c r="AD8" s="643"/>
    </row>
    <row r="9" spans="1:30" s="208" customFormat="1" x14ac:dyDescent="0.25">
      <c r="A9" s="384"/>
      <c r="B9" s="387" t="s">
        <v>778</v>
      </c>
      <c r="C9" s="385"/>
      <c r="D9" s="386"/>
      <c r="E9" s="384"/>
      <c r="F9" s="384"/>
      <c r="G9" s="384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4"/>
      <c r="U9" s="207"/>
      <c r="V9" s="207"/>
      <c r="W9" s="207"/>
      <c r="X9" s="207"/>
      <c r="Y9" s="207"/>
      <c r="Z9" s="207"/>
      <c r="AA9" s="501"/>
      <c r="AB9" s="501"/>
      <c r="AC9" s="207"/>
      <c r="AD9" s="207"/>
    </row>
    <row r="10" spans="1:30" ht="162" x14ac:dyDescent="0.25">
      <c r="A10" s="48">
        <v>252</v>
      </c>
      <c r="B10" s="47" t="s">
        <v>407</v>
      </c>
      <c r="C10" s="4" t="s">
        <v>408</v>
      </c>
      <c r="D10" s="47" t="s">
        <v>409</v>
      </c>
      <c r="E10" s="47" t="s">
        <v>410</v>
      </c>
      <c r="F10" s="39" t="s">
        <v>1362</v>
      </c>
      <c r="G10" s="48"/>
      <c r="H10" s="48"/>
      <c r="I10" s="48"/>
      <c r="J10" s="48"/>
      <c r="K10" s="48" t="s">
        <v>401</v>
      </c>
      <c r="L10" s="48" t="s">
        <v>401</v>
      </c>
      <c r="M10" s="48"/>
      <c r="N10" s="48"/>
      <c r="O10" s="48" t="s">
        <v>401</v>
      </c>
      <c r="P10" s="48" t="s">
        <v>401</v>
      </c>
      <c r="Q10" s="48"/>
      <c r="R10" s="48"/>
      <c r="S10" s="48" t="s">
        <v>964</v>
      </c>
      <c r="T10" s="1" t="s">
        <v>293</v>
      </c>
      <c r="U10" s="202">
        <v>174000</v>
      </c>
      <c r="V10" s="485">
        <v>174000</v>
      </c>
      <c r="W10" s="487"/>
      <c r="X10" s="487"/>
      <c r="Y10" s="489"/>
      <c r="Z10" s="491"/>
      <c r="AA10" s="507"/>
      <c r="AB10" s="507"/>
      <c r="AC10" s="483"/>
      <c r="AD10" s="483"/>
    </row>
    <row r="11" spans="1:30" s="17" customFormat="1" ht="54" x14ac:dyDescent="0.25">
      <c r="A11" s="49">
        <v>253</v>
      </c>
      <c r="B11" s="98" t="s">
        <v>1468</v>
      </c>
      <c r="C11" s="97"/>
      <c r="D11" s="97"/>
      <c r="E11" s="99"/>
      <c r="F11" s="569" t="s">
        <v>1386</v>
      </c>
      <c r="G11" s="100"/>
      <c r="H11" s="100"/>
      <c r="I11" s="100"/>
      <c r="J11" s="100"/>
      <c r="K11" s="100"/>
      <c r="L11" s="100"/>
      <c r="M11" s="100"/>
      <c r="N11" s="101"/>
      <c r="O11" s="100"/>
      <c r="P11" s="100"/>
      <c r="Q11" s="100"/>
      <c r="R11" s="100"/>
      <c r="S11" s="262" t="s">
        <v>965</v>
      </c>
      <c r="T11" s="17" t="s">
        <v>293</v>
      </c>
      <c r="U11" s="228">
        <v>40000</v>
      </c>
      <c r="V11" s="485">
        <v>40000</v>
      </c>
      <c r="W11" s="487"/>
      <c r="X11" s="487"/>
      <c r="Y11" s="489"/>
      <c r="Z11" s="491"/>
      <c r="AA11" s="507"/>
      <c r="AB11" s="507"/>
      <c r="AC11" s="483"/>
      <c r="AD11" s="483"/>
    </row>
    <row r="12" spans="1:30" s="8" customFormat="1" ht="54" x14ac:dyDescent="0.25">
      <c r="A12" s="48">
        <v>254</v>
      </c>
      <c r="B12" s="47" t="s">
        <v>581</v>
      </c>
      <c r="C12" s="15"/>
      <c r="D12" s="15"/>
      <c r="E12" s="47"/>
      <c r="F12" s="529" t="s">
        <v>1441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5"/>
      <c r="S12" s="48" t="s">
        <v>750</v>
      </c>
      <c r="T12" s="8" t="s">
        <v>285</v>
      </c>
      <c r="U12" s="105">
        <v>295800</v>
      </c>
      <c r="V12" s="485"/>
      <c r="W12" s="487"/>
      <c r="X12" s="487"/>
      <c r="Y12" s="489"/>
      <c r="Z12" s="491"/>
      <c r="AA12" s="507"/>
      <c r="AB12" s="507"/>
      <c r="AC12" s="483">
        <v>295800</v>
      </c>
      <c r="AD12" s="483"/>
    </row>
    <row r="13" spans="1:30" s="8" customFormat="1" ht="36" x14ac:dyDescent="0.25">
      <c r="A13" s="48">
        <v>255</v>
      </c>
      <c r="B13" s="15" t="s">
        <v>582</v>
      </c>
      <c r="C13" s="15"/>
      <c r="D13" s="15"/>
      <c r="E13" s="47"/>
      <c r="F13" s="529" t="s">
        <v>1388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5"/>
      <c r="S13" s="48" t="s">
        <v>750</v>
      </c>
      <c r="T13" s="8" t="s">
        <v>1387</v>
      </c>
      <c r="U13" s="105">
        <v>234700</v>
      </c>
      <c r="V13" s="485"/>
      <c r="W13" s="487"/>
      <c r="X13" s="487"/>
      <c r="Y13" s="489"/>
      <c r="Z13" s="491">
        <v>234700</v>
      </c>
      <c r="AA13" s="507"/>
      <c r="AB13" s="507"/>
      <c r="AC13" s="483"/>
      <c r="AD13" s="483"/>
    </row>
    <row r="14" spans="1:30" ht="36" x14ac:dyDescent="0.25">
      <c r="A14" s="5">
        <v>256</v>
      </c>
      <c r="B14" s="44" t="s">
        <v>287</v>
      </c>
      <c r="C14" s="15"/>
      <c r="D14" s="15"/>
      <c r="E14" s="47"/>
      <c r="F14" s="529" t="s">
        <v>288</v>
      </c>
      <c r="G14" s="2"/>
      <c r="H14" s="2"/>
      <c r="I14" s="2"/>
      <c r="J14" s="2"/>
      <c r="K14" s="2"/>
      <c r="L14" s="2"/>
      <c r="M14" s="2"/>
      <c r="N14" s="5"/>
      <c r="O14" s="2"/>
      <c r="P14" s="2"/>
      <c r="Q14" s="2"/>
      <c r="R14" s="2"/>
      <c r="S14" s="48" t="s">
        <v>967</v>
      </c>
      <c r="T14" s="1" t="s">
        <v>288</v>
      </c>
      <c r="U14" s="105" t="s">
        <v>288</v>
      </c>
      <c r="V14" s="485"/>
      <c r="W14" s="487"/>
      <c r="X14" s="487"/>
      <c r="Y14" s="489"/>
      <c r="Z14" s="491"/>
      <c r="AA14" s="507"/>
      <c r="AB14" s="507"/>
      <c r="AC14" s="483"/>
      <c r="AD14" s="483"/>
    </row>
    <row r="15" spans="1:30" s="17" customFormat="1" ht="36" x14ac:dyDescent="0.25">
      <c r="A15" s="5">
        <v>257</v>
      </c>
      <c r="B15" s="15" t="s">
        <v>1166</v>
      </c>
      <c r="C15" s="50"/>
      <c r="D15" s="42"/>
      <c r="E15" s="7"/>
      <c r="F15" s="529" t="s">
        <v>1385</v>
      </c>
      <c r="G15" s="16"/>
      <c r="H15" s="16"/>
      <c r="I15" s="16"/>
      <c r="J15" s="16"/>
      <c r="K15" s="16"/>
      <c r="L15" s="16"/>
      <c r="M15" s="16"/>
      <c r="N15" s="46"/>
      <c r="O15" s="16"/>
      <c r="P15" s="16"/>
      <c r="Q15" s="16"/>
      <c r="R15" s="16"/>
      <c r="S15" s="42" t="s">
        <v>750</v>
      </c>
      <c r="T15" s="17" t="s">
        <v>293</v>
      </c>
      <c r="U15" s="105">
        <v>77750</v>
      </c>
      <c r="V15" s="485">
        <v>77750</v>
      </c>
      <c r="W15" s="487"/>
      <c r="X15" s="487"/>
      <c r="Y15" s="489"/>
      <c r="Z15" s="491"/>
      <c r="AA15" s="507"/>
      <c r="AB15" s="507"/>
      <c r="AC15" s="483"/>
      <c r="AD15" s="483"/>
    </row>
    <row r="16" spans="1:30" ht="54" x14ac:dyDescent="0.25">
      <c r="A16" s="5">
        <v>258</v>
      </c>
      <c r="B16" s="15" t="s">
        <v>578</v>
      </c>
      <c r="C16" s="4"/>
      <c r="D16" s="15"/>
      <c r="E16" s="47"/>
      <c r="F16" s="521" t="s">
        <v>1364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48" t="s">
        <v>965</v>
      </c>
      <c r="T16" s="1" t="s">
        <v>283</v>
      </c>
      <c r="U16" s="206">
        <v>50000</v>
      </c>
      <c r="V16" s="485"/>
      <c r="W16" s="487"/>
      <c r="X16" s="487"/>
      <c r="Y16" s="489"/>
      <c r="Z16" s="491"/>
      <c r="AA16" s="507"/>
      <c r="AB16" s="507"/>
      <c r="AC16" s="483">
        <v>50000</v>
      </c>
      <c r="AD16" s="483"/>
    </row>
    <row r="17" spans="1:31" ht="47.25" customHeight="1" x14ac:dyDescent="0.25">
      <c r="A17" s="5">
        <v>259</v>
      </c>
      <c r="B17" s="15" t="s">
        <v>289</v>
      </c>
      <c r="C17" s="2"/>
      <c r="D17" s="2"/>
      <c r="E17" s="2"/>
      <c r="F17" s="529" t="s">
        <v>1384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48" t="s">
        <v>965</v>
      </c>
      <c r="T17" s="1" t="s">
        <v>282</v>
      </c>
      <c r="U17" s="229">
        <v>83000</v>
      </c>
      <c r="V17" s="485"/>
      <c r="W17" s="487"/>
      <c r="X17" s="487"/>
      <c r="Y17" s="489">
        <v>83000</v>
      </c>
      <c r="Z17" s="491"/>
      <c r="AA17" s="507"/>
      <c r="AB17" s="507"/>
      <c r="AC17" s="483"/>
      <c r="AD17" s="483"/>
    </row>
    <row r="18" spans="1:31" ht="234" x14ac:dyDescent="0.25">
      <c r="A18" s="5">
        <v>260</v>
      </c>
      <c r="B18" s="15" t="s">
        <v>339</v>
      </c>
      <c r="C18" s="41" t="s">
        <v>340</v>
      </c>
      <c r="D18" s="15" t="s">
        <v>341</v>
      </c>
      <c r="E18" s="15" t="s">
        <v>342</v>
      </c>
      <c r="F18" s="39" t="s">
        <v>1383</v>
      </c>
      <c r="G18" s="48" t="s">
        <v>401</v>
      </c>
      <c r="H18" s="48" t="s">
        <v>401</v>
      </c>
      <c r="I18" s="48" t="s">
        <v>401</v>
      </c>
      <c r="J18" s="48" t="s">
        <v>401</v>
      </c>
      <c r="K18" s="48" t="s">
        <v>401</v>
      </c>
      <c r="L18" s="48" t="s">
        <v>401</v>
      </c>
      <c r="M18" s="48" t="s">
        <v>401</v>
      </c>
      <c r="N18" s="48" t="s">
        <v>401</v>
      </c>
      <c r="O18" s="48" t="s">
        <v>401</v>
      </c>
      <c r="P18" s="48" t="s">
        <v>401</v>
      </c>
      <c r="Q18" s="48" t="s">
        <v>401</v>
      </c>
      <c r="R18" s="48" t="s">
        <v>401</v>
      </c>
      <c r="S18" s="48" t="s">
        <v>963</v>
      </c>
      <c r="T18" s="1" t="s">
        <v>293</v>
      </c>
      <c r="U18" s="202">
        <v>61920</v>
      </c>
      <c r="V18" s="485">
        <v>61920</v>
      </c>
      <c r="W18" s="487"/>
      <c r="X18" s="487"/>
      <c r="Y18" s="489"/>
      <c r="Z18" s="491"/>
      <c r="AA18" s="507"/>
      <c r="AB18" s="507"/>
      <c r="AC18" s="483"/>
      <c r="AD18" s="483"/>
    </row>
    <row r="19" spans="1:31" ht="261.75" customHeight="1" x14ac:dyDescent="0.25">
      <c r="A19" s="5">
        <v>261</v>
      </c>
      <c r="B19" s="15" t="s">
        <v>548</v>
      </c>
      <c r="C19" s="15" t="s">
        <v>549</v>
      </c>
      <c r="D19" s="15" t="s">
        <v>343</v>
      </c>
      <c r="E19" s="15" t="s">
        <v>344</v>
      </c>
      <c r="F19" s="39" t="s">
        <v>1382</v>
      </c>
      <c r="G19" s="15"/>
      <c r="H19" s="2"/>
      <c r="I19" s="5"/>
      <c r="J19" s="5"/>
      <c r="K19" s="5"/>
      <c r="L19" s="2"/>
      <c r="M19" s="2"/>
      <c r="N19" s="2"/>
      <c r="O19" s="2"/>
      <c r="P19" s="2"/>
      <c r="Q19" s="2"/>
      <c r="R19" s="48" t="s">
        <v>401</v>
      </c>
      <c r="S19" s="48" t="s">
        <v>963</v>
      </c>
      <c r="T19" s="1" t="s">
        <v>293</v>
      </c>
      <c r="U19" s="202">
        <v>22500</v>
      </c>
      <c r="V19" s="485">
        <v>22500</v>
      </c>
      <c r="W19" s="487"/>
      <c r="X19" s="487"/>
      <c r="Y19" s="489"/>
      <c r="Z19" s="491"/>
      <c r="AA19" s="507"/>
      <c r="AB19" s="507"/>
      <c r="AC19" s="483"/>
      <c r="AD19" s="483"/>
    </row>
    <row r="20" spans="1:31" ht="137.25" customHeight="1" x14ac:dyDescent="0.25">
      <c r="A20" s="48">
        <v>262</v>
      </c>
      <c r="B20" s="41" t="s">
        <v>431</v>
      </c>
      <c r="C20" s="4" t="s">
        <v>432</v>
      </c>
      <c r="D20" s="47" t="s">
        <v>433</v>
      </c>
      <c r="E20" s="15" t="s">
        <v>434</v>
      </c>
      <c r="F20" s="39" t="s">
        <v>1381</v>
      </c>
      <c r="G20" s="48"/>
      <c r="H20" s="48"/>
      <c r="I20" s="48"/>
      <c r="J20" s="5"/>
      <c r="K20" s="5"/>
      <c r="L20" s="5"/>
      <c r="M20" s="5"/>
      <c r="N20" s="5"/>
      <c r="O20" s="5"/>
      <c r="P20" s="5"/>
      <c r="Q20" s="5"/>
      <c r="R20" s="5"/>
      <c r="S20" s="48" t="s">
        <v>435</v>
      </c>
      <c r="T20" s="117" t="s">
        <v>436</v>
      </c>
      <c r="U20" s="202">
        <v>30000</v>
      </c>
      <c r="V20" s="485"/>
      <c r="W20" s="487"/>
      <c r="X20" s="487"/>
      <c r="Y20" s="489"/>
      <c r="Z20" s="491"/>
      <c r="AA20" s="507"/>
      <c r="AB20" s="507"/>
      <c r="AC20" s="483">
        <v>30000</v>
      </c>
      <c r="AD20" s="483"/>
      <c r="AE20" s="1" t="s">
        <v>437</v>
      </c>
    </row>
    <row r="21" spans="1:31" ht="67.5" customHeight="1" x14ac:dyDescent="0.25">
      <c r="A21" s="658">
        <v>263</v>
      </c>
      <c r="B21" s="118" t="s">
        <v>551</v>
      </c>
      <c r="C21" s="118" t="s">
        <v>438</v>
      </c>
      <c r="D21" s="119" t="s">
        <v>439</v>
      </c>
      <c r="E21" s="120" t="s">
        <v>440</v>
      </c>
      <c r="F21" s="570" t="s">
        <v>1380</v>
      </c>
      <c r="G21" s="121"/>
      <c r="H21" s="121"/>
      <c r="I21" s="121"/>
      <c r="J21" s="122"/>
      <c r="K21" s="122"/>
      <c r="L21" s="122"/>
      <c r="M21" s="122"/>
      <c r="N21" s="122"/>
      <c r="O21" s="122"/>
      <c r="P21" s="122"/>
      <c r="Q21" s="122"/>
      <c r="R21" s="122"/>
      <c r="S21" s="121" t="s">
        <v>435</v>
      </c>
      <c r="T21" s="123" t="s">
        <v>430</v>
      </c>
      <c r="U21" s="230">
        <v>1260</v>
      </c>
      <c r="V21" s="388"/>
      <c r="W21" s="346"/>
      <c r="X21" s="346"/>
      <c r="Y21" s="389"/>
      <c r="Z21" s="347"/>
      <c r="AA21" s="465"/>
      <c r="AB21" s="465"/>
      <c r="AC21" s="348">
        <v>1260</v>
      </c>
      <c r="AD21" s="348"/>
      <c r="AE21" s="1" t="s">
        <v>437</v>
      </c>
    </row>
    <row r="22" spans="1:31" ht="180" x14ac:dyDescent="0.25">
      <c r="A22" s="659"/>
      <c r="B22" s="124" t="s">
        <v>441</v>
      </c>
      <c r="C22" s="125" t="s">
        <v>550</v>
      </c>
      <c r="D22" s="126" t="s">
        <v>442</v>
      </c>
      <c r="E22" s="124" t="s">
        <v>443</v>
      </c>
      <c r="F22" s="571" t="s">
        <v>1379</v>
      </c>
      <c r="G22" s="127"/>
      <c r="H22" s="127"/>
      <c r="I22" s="127"/>
      <c r="J22" s="128"/>
      <c r="K22" s="128"/>
      <c r="L22" s="128"/>
      <c r="M22" s="128"/>
      <c r="N22" s="128"/>
      <c r="O22" s="128"/>
      <c r="P22" s="128"/>
      <c r="Q22" s="128"/>
      <c r="R22" s="128"/>
      <c r="S22" s="127" t="s">
        <v>435</v>
      </c>
      <c r="T22" s="123" t="s">
        <v>430</v>
      </c>
      <c r="U22" s="231">
        <v>15000</v>
      </c>
      <c r="V22" s="393"/>
      <c r="W22" s="362"/>
      <c r="X22" s="362"/>
      <c r="Y22" s="394"/>
      <c r="Z22" s="363"/>
      <c r="AA22" s="470"/>
      <c r="AB22" s="470"/>
      <c r="AC22" s="364">
        <v>15000</v>
      </c>
      <c r="AD22" s="364"/>
      <c r="AE22" s="1" t="s">
        <v>437</v>
      </c>
    </row>
    <row r="23" spans="1:31" ht="90" x14ac:dyDescent="0.25">
      <c r="A23" s="660"/>
      <c r="B23" s="129" t="s">
        <v>444</v>
      </c>
      <c r="C23" s="130" t="s">
        <v>445</v>
      </c>
      <c r="D23" s="131" t="s">
        <v>446</v>
      </c>
      <c r="E23" s="129" t="s">
        <v>447</v>
      </c>
      <c r="F23" s="572" t="s">
        <v>1378</v>
      </c>
      <c r="G23" s="132" t="s">
        <v>201</v>
      </c>
      <c r="H23" s="132"/>
      <c r="I23" s="132"/>
      <c r="J23" s="133"/>
      <c r="K23" s="133"/>
      <c r="L23" s="133"/>
      <c r="M23" s="133"/>
      <c r="N23" s="133"/>
      <c r="O23" s="133"/>
      <c r="P23" s="133"/>
      <c r="Q23" s="133"/>
      <c r="R23" s="133"/>
      <c r="S23" s="132" t="s">
        <v>435</v>
      </c>
      <c r="T23" s="134" t="s">
        <v>448</v>
      </c>
      <c r="U23" s="232">
        <v>10000</v>
      </c>
      <c r="V23" s="390"/>
      <c r="W23" s="354"/>
      <c r="X23" s="354"/>
      <c r="Y23" s="391"/>
      <c r="Z23" s="355"/>
      <c r="AA23" s="468"/>
      <c r="AB23" s="468"/>
      <c r="AC23" s="392">
        <v>10000</v>
      </c>
      <c r="AD23" s="392"/>
      <c r="AE23" s="1" t="s">
        <v>437</v>
      </c>
    </row>
    <row r="24" spans="1:31" ht="90" x14ac:dyDescent="0.25">
      <c r="A24" s="48">
        <v>264</v>
      </c>
      <c r="B24" s="47" t="s">
        <v>449</v>
      </c>
      <c r="C24" s="4" t="s">
        <v>450</v>
      </c>
      <c r="D24" s="47" t="s">
        <v>451</v>
      </c>
      <c r="E24" s="47"/>
      <c r="F24" s="521" t="s">
        <v>1377</v>
      </c>
      <c r="G24" s="48"/>
      <c r="H24" s="48"/>
      <c r="I24" s="48"/>
      <c r="J24" s="5"/>
      <c r="K24" s="5"/>
      <c r="L24" s="5"/>
      <c r="M24" s="48" t="s">
        <v>401</v>
      </c>
      <c r="N24" s="48" t="s">
        <v>401</v>
      </c>
      <c r="O24" s="48" t="s">
        <v>401</v>
      </c>
      <c r="P24" s="48" t="s">
        <v>401</v>
      </c>
      <c r="Q24" s="48" t="s">
        <v>401</v>
      </c>
      <c r="R24" s="5"/>
      <c r="S24" s="48" t="s">
        <v>452</v>
      </c>
      <c r="T24" s="117" t="s">
        <v>453</v>
      </c>
      <c r="U24" s="206">
        <v>100000</v>
      </c>
      <c r="V24" s="485"/>
      <c r="W24" s="485">
        <v>100000</v>
      </c>
      <c r="X24" s="487"/>
      <c r="Y24" s="489"/>
      <c r="Z24" s="491"/>
      <c r="AA24" s="507"/>
      <c r="AB24" s="507"/>
      <c r="AC24" s="483"/>
      <c r="AD24" s="483"/>
      <c r="AE24" s="1" t="s">
        <v>293</v>
      </c>
    </row>
    <row r="25" spans="1:31" ht="54" x14ac:dyDescent="0.25">
      <c r="A25" s="48">
        <v>265</v>
      </c>
      <c r="B25" s="47" t="s">
        <v>552</v>
      </c>
      <c r="C25" s="4" t="s">
        <v>454</v>
      </c>
      <c r="D25" s="47" t="s">
        <v>455</v>
      </c>
      <c r="E25" s="47" t="s">
        <v>456</v>
      </c>
      <c r="F25" s="528" t="s">
        <v>216</v>
      </c>
      <c r="G25" s="48"/>
      <c r="H25" s="48"/>
      <c r="I25" s="48"/>
      <c r="J25" s="5"/>
      <c r="K25" s="5"/>
      <c r="L25" s="5"/>
      <c r="M25" s="5"/>
      <c r="N25" s="5"/>
      <c r="O25" s="5"/>
      <c r="P25" s="48" t="s">
        <v>401</v>
      </c>
      <c r="Q25" s="48" t="s">
        <v>401</v>
      </c>
      <c r="R25" s="48" t="s">
        <v>401</v>
      </c>
      <c r="S25" s="48" t="s">
        <v>457</v>
      </c>
      <c r="T25" s="117" t="s">
        <v>458</v>
      </c>
      <c r="U25" s="209" t="s">
        <v>216</v>
      </c>
      <c r="V25" s="485"/>
      <c r="W25" s="487"/>
      <c r="X25" s="487"/>
      <c r="Y25" s="489"/>
      <c r="Z25" s="491"/>
      <c r="AA25" s="507"/>
      <c r="AB25" s="507"/>
      <c r="AC25" s="483"/>
      <c r="AD25" s="483"/>
      <c r="AE25" s="1" t="s">
        <v>216</v>
      </c>
    </row>
    <row r="26" spans="1:31" ht="54" x14ac:dyDescent="0.25">
      <c r="A26" s="48">
        <v>266</v>
      </c>
      <c r="B26" s="47" t="s">
        <v>553</v>
      </c>
      <c r="C26" s="4" t="s">
        <v>459</v>
      </c>
      <c r="D26" s="47" t="s">
        <v>455</v>
      </c>
      <c r="E26" s="47" t="s">
        <v>460</v>
      </c>
      <c r="F26" s="528" t="s">
        <v>216</v>
      </c>
      <c r="G26" s="48"/>
      <c r="H26" s="48"/>
      <c r="I26" s="48"/>
      <c r="J26" s="5"/>
      <c r="K26" s="5"/>
      <c r="L26" s="5"/>
      <c r="M26" s="5"/>
      <c r="N26" s="5"/>
      <c r="O26" s="5"/>
      <c r="P26" s="48" t="s">
        <v>401</v>
      </c>
      <c r="Q26" s="48" t="s">
        <v>401</v>
      </c>
      <c r="R26" s="48" t="s">
        <v>401</v>
      </c>
      <c r="S26" s="48" t="s">
        <v>457</v>
      </c>
      <c r="T26" s="117" t="s">
        <v>458</v>
      </c>
      <c r="U26" s="209" t="s">
        <v>216</v>
      </c>
      <c r="V26" s="204"/>
      <c r="W26" s="193"/>
      <c r="X26" s="193"/>
      <c r="Y26" s="205"/>
      <c r="Z26" s="196"/>
      <c r="AA26" s="451"/>
      <c r="AB26" s="451"/>
      <c r="AC26" s="306"/>
      <c r="AD26" s="306"/>
      <c r="AE26" s="1" t="s">
        <v>216</v>
      </c>
    </row>
    <row r="27" spans="1:31" ht="108" x14ac:dyDescent="0.25">
      <c r="A27" s="48">
        <v>267</v>
      </c>
      <c r="B27" s="47" t="s">
        <v>978</v>
      </c>
      <c r="C27" s="4" t="s">
        <v>1010</v>
      </c>
      <c r="D27" s="47" t="s">
        <v>1011</v>
      </c>
      <c r="E27" s="47"/>
      <c r="F27" s="528" t="s">
        <v>1374</v>
      </c>
      <c r="G27" s="48"/>
      <c r="H27" s="48"/>
      <c r="I27" s="48" t="s">
        <v>401</v>
      </c>
      <c r="J27" s="48" t="s">
        <v>401</v>
      </c>
      <c r="K27" s="48" t="s">
        <v>401</v>
      </c>
      <c r="L27" s="48" t="s">
        <v>401</v>
      </c>
      <c r="M27" s="48" t="s">
        <v>401</v>
      </c>
      <c r="N27" s="48" t="s">
        <v>401</v>
      </c>
      <c r="O27" s="48" t="s">
        <v>401</v>
      </c>
      <c r="P27" s="48" t="s">
        <v>401</v>
      </c>
      <c r="Q27" s="48"/>
      <c r="R27" s="48"/>
      <c r="S27" s="48" t="s">
        <v>1000</v>
      </c>
      <c r="T27" s="1" t="s">
        <v>288</v>
      </c>
      <c r="U27" s="209">
        <v>10000</v>
      </c>
      <c r="V27" s="204"/>
      <c r="W27" s="193"/>
      <c r="X27" s="193"/>
      <c r="Y27" s="205"/>
      <c r="Z27" s="196"/>
      <c r="AA27" s="451">
        <v>10000</v>
      </c>
      <c r="AB27" s="451"/>
      <c r="AC27" s="306"/>
      <c r="AD27" s="306"/>
    </row>
    <row r="28" spans="1:31" ht="90" x14ac:dyDescent="0.25">
      <c r="A28" s="48">
        <v>268</v>
      </c>
      <c r="B28" s="47" t="s">
        <v>1057</v>
      </c>
      <c r="C28" s="4" t="s">
        <v>1064</v>
      </c>
      <c r="D28" s="47" t="s">
        <v>1063</v>
      </c>
      <c r="E28" s="47"/>
      <c r="F28" s="528" t="s">
        <v>1365</v>
      </c>
      <c r="G28" s="48"/>
      <c r="H28" s="48"/>
      <c r="I28" s="48"/>
      <c r="J28" s="48"/>
      <c r="K28" s="48"/>
      <c r="L28" s="48" t="s">
        <v>401</v>
      </c>
      <c r="M28" s="48"/>
      <c r="N28" s="5"/>
      <c r="O28" s="5"/>
      <c r="P28" s="48"/>
      <c r="Q28" s="48"/>
      <c r="R28" s="48"/>
      <c r="S28" s="48" t="s">
        <v>1061</v>
      </c>
      <c r="T28" s="1" t="s">
        <v>288</v>
      </c>
      <c r="U28" s="209">
        <v>15860</v>
      </c>
      <c r="V28" s="204"/>
      <c r="W28" s="193"/>
      <c r="X28" s="193"/>
      <c r="Y28" s="205"/>
      <c r="Z28" s="196"/>
      <c r="AA28" s="451">
        <v>15860</v>
      </c>
      <c r="AB28" s="451"/>
      <c r="AC28" s="306"/>
      <c r="AD28" s="306"/>
    </row>
    <row r="29" spans="1:31" x14ac:dyDescent="0.25">
      <c r="F29" s="518"/>
      <c r="U29" s="327">
        <f t="shared" ref="U29:AD29" si="0">SUM(U10:U28)</f>
        <v>1221790</v>
      </c>
      <c r="V29" s="400">
        <f t="shared" si="0"/>
        <v>376170</v>
      </c>
      <c r="W29" s="400">
        <f t="shared" si="0"/>
        <v>100000</v>
      </c>
      <c r="X29" s="400">
        <f t="shared" si="0"/>
        <v>0</v>
      </c>
      <c r="Y29" s="401">
        <f t="shared" si="0"/>
        <v>83000</v>
      </c>
      <c r="Z29" s="401">
        <f t="shared" si="0"/>
        <v>234700</v>
      </c>
      <c r="AA29" s="453">
        <f t="shared" si="0"/>
        <v>25860</v>
      </c>
      <c r="AB29" s="453">
        <f t="shared" si="0"/>
        <v>0</v>
      </c>
      <c r="AC29" s="402">
        <f t="shared" si="0"/>
        <v>402060</v>
      </c>
      <c r="AD29" s="402">
        <f t="shared" si="0"/>
        <v>0</v>
      </c>
    </row>
    <row r="30" spans="1:31" x14ac:dyDescent="0.25">
      <c r="F30" s="518"/>
      <c r="U30" s="327">
        <f>SUM(V29:AD29)</f>
        <v>1221790</v>
      </c>
    </row>
    <row r="31" spans="1:31" x14ac:dyDescent="0.25">
      <c r="F31" s="518"/>
      <c r="U31" s="327">
        <f>U29-U30</f>
        <v>0</v>
      </c>
    </row>
  </sheetData>
  <mergeCells count="34">
    <mergeCell ref="A21:A23"/>
    <mergeCell ref="A5:S5"/>
    <mergeCell ref="S6:S8"/>
    <mergeCell ref="G7:I7"/>
    <mergeCell ref="J7:L7"/>
    <mergeCell ref="M7:O7"/>
    <mergeCell ref="P7:R7"/>
    <mergeCell ref="G6:R6"/>
    <mergeCell ref="A6:A8"/>
    <mergeCell ref="B6:B8"/>
    <mergeCell ref="C6:C8"/>
    <mergeCell ref="D6:D8"/>
    <mergeCell ref="E6:E8"/>
    <mergeCell ref="F6:F8"/>
    <mergeCell ref="A1:S1"/>
    <mergeCell ref="F4:S4"/>
    <mergeCell ref="F3:S3"/>
    <mergeCell ref="F2:S2"/>
    <mergeCell ref="A2:E2"/>
    <mergeCell ref="A3:E3"/>
    <mergeCell ref="U6:U8"/>
    <mergeCell ref="V6:X6"/>
    <mergeCell ref="Y6:Z6"/>
    <mergeCell ref="AA6:AB6"/>
    <mergeCell ref="AC6:AD6"/>
    <mergeCell ref="V7:V8"/>
    <mergeCell ref="W7:W8"/>
    <mergeCell ref="X7:X8"/>
    <mergeCell ref="Y7:Y8"/>
    <mergeCell ref="Z7:Z8"/>
    <mergeCell ref="AA7:AA8"/>
    <mergeCell ref="AB7:AB8"/>
    <mergeCell ref="AC7:AC8"/>
    <mergeCell ref="AD7:AD8"/>
  </mergeCells>
  <printOptions horizontalCentered="1"/>
  <pageMargins left="0" right="0" top="0.59055118110236227" bottom="0.19685039370078741" header="0.31496062992125984" footer="0.31496062992125984"/>
  <pageSetup paperSize="9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73</vt:i4>
      </vt:variant>
      <vt:variant>
        <vt:lpstr>ช่วงที่มีชื่อ</vt:lpstr>
      </vt:variant>
      <vt:variant>
        <vt:i4>18</vt:i4>
      </vt:variant>
    </vt:vector>
  </HeadingPairs>
  <TitlesOfParts>
    <vt:vector size="91" baseType="lpstr">
      <vt:lpstr>สรุป</vt:lpstr>
      <vt:lpstr>1.ยุทธ1 (รพ.กพ.)</vt:lpstr>
      <vt:lpstr>2.ยุทธ2 (รพ.กพ.)</vt:lpstr>
      <vt:lpstr>3.ยุทธ3 (รพ.กพ.)</vt:lpstr>
      <vt:lpstr>4.ยุทธ4 (รพ.กพ.)</vt:lpstr>
      <vt:lpstr>5.ยุทธ5 (รพ.กพ.)</vt:lpstr>
      <vt:lpstr>6.ยุทธ6 (รพ.กพ.)</vt:lpstr>
      <vt:lpstr> 7.KPI หลัก 1 มารดา</vt:lpstr>
      <vt:lpstr>8.KPI หลัก 2-3 เด็ก-พัฒนาการ</vt:lpstr>
      <vt:lpstr>9.(สสจ.) เด็ก-โภชนาการ</vt:lpstr>
      <vt:lpstr>10.(สสจ.) เด็ก-สุขภาพช่องปาก</vt:lpstr>
      <vt:lpstr>11KPI หลัก 4 คลอดมีชีพในวัยรุ่น</vt:lpstr>
      <vt:lpstr>12KPI5 6 7ผู้สูงอายุคัดกรองดูแล</vt:lpstr>
      <vt:lpstr>13(สสจ.) ผู้สูงอายุ-ช่องปาก</vt:lpstr>
      <vt:lpstr>14(สสจ.) ผู้สูงอายุ-ต้อกระจก</vt:lpstr>
      <vt:lpstr>15(สสจ)ทุกกลุ่มวัย-ช่องปาก</vt:lpstr>
      <vt:lpstr>16KPI หลัก 8 ปชก.มีความรู้</vt:lpstr>
      <vt:lpstr>17 KPI หลัก 9 พชอ</vt:lpstr>
      <vt:lpstr>18KPI หลัก10 จัดการภัยทางสา"สุข</vt:lpstr>
      <vt:lpstr>19KPI หลัก 11+สสจ.3 เบาหวาน</vt:lpstr>
      <vt:lpstr>20(สสจ.3)ความดันสูง</vt:lpstr>
      <vt:lpstr>21KPI หลัก 12 โรคจากการทำงาน</vt:lpstr>
      <vt:lpstr>22KPI หลัก 13 ผลิตภัณฑ์สุขภาพ</vt:lpstr>
      <vt:lpstr>23KPIหลัก 14 ร้านอาหารผ่านเกณฑ์</vt:lpstr>
      <vt:lpstr>24 KPI หลัก 15 Green&amp;Clean</vt:lpstr>
      <vt:lpstr>25 KPI 16 ตั้ง PCU</vt:lpstr>
      <vt:lpstr>26 KPI หลัก 17+สสจ. หมอ3คน</vt:lpstr>
      <vt:lpstr>27KPI หลัก 18 ชุมชนจัดการสุขภาพ</vt:lpstr>
      <vt:lpstr>28 KPI หลัก 19 Stroke Unit</vt:lpstr>
      <vt:lpstr>29 KPI หลัก20+สสจ. TB</vt:lpstr>
      <vt:lpstr>30 KPI หลัก 21 RDU</vt:lpstr>
      <vt:lpstr>31 KPI หลัก22 เชื้อดื้อยา</vt:lpstr>
      <vt:lpstr>32 KPI หลัก 23 ทารกแรกเกิดตาย</vt:lpstr>
      <vt:lpstr>33 KPI หลัก 24 Palliative </vt:lpstr>
      <vt:lpstr>34KPIหลัก25Intermediate แผนไทย </vt:lpstr>
      <vt:lpstr>35KPIหลัก 26 การรักษาด้วยแผนไทย</vt:lpstr>
      <vt:lpstr>36 KPI หลัก 27 โรคซึมเศร้า</vt:lpstr>
      <vt:lpstr>37 KPI หลัก 28 ฆ่าตัวตาย</vt:lpstr>
      <vt:lpstr>38 KPI หลัก 29 Sepsis</vt:lpstr>
      <vt:lpstr>39 KPI หลัก 30 refracture rate</vt:lpstr>
      <vt:lpstr>40 KPI หลัก 31 STEMI</vt:lpstr>
      <vt:lpstr>41 KPI หลัก32+ สสจ.  มะเร็ง</vt:lpstr>
      <vt:lpstr>42 KPI หลัก 33 CKD</vt:lpstr>
      <vt:lpstr>43 KPI หลัก 34 ต้อกระจก</vt:lpstr>
      <vt:lpstr>44 KPI หลัก 35 บริจาคอวัยวะ</vt:lpstr>
      <vt:lpstr>45 KPI หลัก 36 ยาเสพติด</vt:lpstr>
      <vt:lpstr>46 KPI หลัก 37 Intermediate</vt:lpstr>
      <vt:lpstr>47 KPI หลัก 38 one day surgery</vt:lpstr>
      <vt:lpstr>48 KPI หลัก 39 MIS</vt:lpstr>
      <vt:lpstr>49 KPIหลัก40+สสจ. การใช้กัญชา</vt:lpstr>
      <vt:lpstr>50 KPI หลัก 41 ฉุกเฉินเสียชีวิต</vt:lpstr>
      <vt:lpstr>51KPI 42 เข้าถึงการแพทย์ฉุกเฉิน</vt:lpstr>
      <vt:lpstr>52KPI 43บาดเจ็บที่สมองเสียชีวิต</vt:lpstr>
      <vt:lpstr>53 KPI หลัก 44 ราชทัณ</vt:lpstr>
      <vt:lpstr>54 KPI หลัก45 ท่องเที่ยวสุขภาพ</vt:lpstr>
      <vt:lpstr>55 KPI หลัก 46 Wellness Center</vt:lpstr>
      <vt:lpstr>56 KPI หลัก 47 จัดการบุคลากร</vt:lpstr>
      <vt:lpstr>57 KPI หลัก 48 hapinometer</vt:lpstr>
      <vt:lpstr>58 KPI หลัก 49 ITA</vt:lpstr>
      <vt:lpstr>59 KPI หลัก 50 ควบคุมภายใน</vt:lpstr>
      <vt:lpstr>60 KPI หลัก 51 PMQA</vt:lpstr>
      <vt:lpstr>61 KPI หลัก 52 HA +รพ.สต.ติดดาว</vt:lpstr>
      <vt:lpstr>62 KPI หลัก 53 EMSผ่านเกณฑ์</vt:lpstr>
      <vt:lpstr>63 KPI หลัก 54 คุณภาพข้อมูล</vt:lpstr>
      <vt:lpstr>64 KPI หลัก55 Telemed</vt:lpstr>
      <vt:lpstr>65 KPI หลัก 56 compliance rate</vt:lpstr>
      <vt:lpstr>66 KPI 57 ประกันสุขภาพ 3 ระบบ</vt:lpstr>
      <vt:lpstr>67 KPI 58 วิกฤตทางการเงิน+สสจ</vt:lpstr>
      <vt:lpstr>68 KPI 59 นวัตกรรม</vt:lpstr>
      <vt:lpstr>69 (สสจ.1) ลดแออัด ลดรอคอย</vt:lpstr>
      <vt:lpstr>70 (สสจ.6) ผู้พิการ</vt:lpstr>
      <vt:lpstr>71 (สสจ.2) Pneumonia</vt:lpstr>
      <vt:lpstr>72 โครงการอื่นๆ</vt:lpstr>
      <vt:lpstr>' 7.KPI หลัก 1 มารดา'!Print_Titles</vt:lpstr>
      <vt:lpstr>'11KPI หลัก 4 คลอดมีชีพในวัยรุ่น'!Print_Titles</vt:lpstr>
      <vt:lpstr>'15(สสจ)ทุกกลุ่มวัย-ช่องปาก'!Print_Titles</vt:lpstr>
      <vt:lpstr>'16KPI หลัก 8 ปชก.มีความรู้'!Print_Titles</vt:lpstr>
      <vt:lpstr>'17 KPI หลัก 9 พชอ'!Print_Titles</vt:lpstr>
      <vt:lpstr>'28 KPI หลัก 19 Stroke Unit'!Print_Titles</vt:lpstr>
      <vt:lpstr>'34KPIหลัก25Intermediate แผนไทย '!Print_Titles</vt:lpstr>
      <vt:lpstr>'35KPIหลัก 26 การรักษาด้วยแผนไทย'!Print_Titles</vt:lpstr>
      <vt:lpstr>'37 KPI หลัก 28 ฆ่าตัวตาย'!Print_Titles</vt:lpstr>
      <vt:lpstr>'38 KPI หลัก 29 Sepsis'!Print_Titles</vt:lpstr>
      <vt:lpstr>'41 KPI หลัก32+ สสจ.  มะเร็ง'!Print_Titles</vt:lpstr>
      <vt:lpstr>'42 KPI หลัก 33 CKD'!Print_Titles</vt:lpstr>
      <vt:lpstr>'50 KPI หลัก 41 ฉุกเฉินเสียชีวิต'!Print_Titles</vt:lpstr>
      <vt:lpstr>'56 KPI หลัก 47 จัดการบุคลากร'!Print_Titles</vt:lpstr>
      <vt:lpstr>'61 KPI หลัก 52 HA +รพ.สต.ติดดาว'!Print_Titles</vt:lpstr>
      <vt:lpstr>'70 (สสจ.6) ผู้พิการ'!Print_Titles</vt:lpstr>
      <vt:lpstr>'72 โครงการอื่นๆ'!Print_Titles</vt:lpstr>
      <vt:lpstr>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</dc:creator>
  <cp:lastModifiedBy>Win10x64_Bit</cp:lastModifiedBy>
  <cp:lastPrinted>2022-11-22T08:35:50Z</cp:lastPrinted>
  <dcterms:created xsi:type="dcterms:W3CDTF">2021-08-25T10:55:40Z</dcterms:created>
  <dcterms:modified xsi:type="dcterms:W3CDTF">2022-12-29T17:44:50Z</dcterms:modified>
</cp:coreProperties>
</file>