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tabRatio="880"/>
  </bookViews>
  <sheets>
    <sheet name="แบบฟอร์มงบลงทุน 67" sheetId="12" r:id="rId1"/>
    <sheet name="งบลงทุน66 (ขาขึ้น ห้ามขอซ้ำ)" sheetId="19" r:id="rId2"/>
    <sheet name="งบลงทุน 65(ได้แล้ว)" sheetId="17" r:id="rId3"/>
    <sheet name="งบค่าเสื่อม65 (ได้แล้ว)" sheetId="18" r:id="rId4"/>
    <sheet name="งบลงทุน 64(ได้แล้ว)" sheetId="16" r:id="rId5"/>
    <sheet name="ค่าเสื่อม 64(ได้แล้ว)" sheetId="13" r:id="rId6"/>
    <sheet name="งบCovid รอบ2(ได้แล้ว)" sheetId="15" r:id="rId7"/>
    <sheet name="บัญชีครุภัณฑ์การแพทย์ 23 ก.ค.63" sheetId="3" r:id="rId8"/>
    <sheet name="บัญชีสำนักงบประมาณ 23 ก.ค.63" sheetId="9" r:id="rId9"/>
    <sheet name="บัญชีนวัตกรรม 23 ก.ค. 63" sheetId="4" r:id="rId10"/>
    <sheet name=" คอมและCCTV 23 ก.ค. 63" sheetId="5" r:id="rId11"/>
  </sheets>
  <definedNames>
    <definedName name="_xlnm._FilterDatabase" localSheetId="10" hidden="1">' คอมและCCTV 23 ก.ค. 63'!$A$5:$O$85</definedName>
    <definedName name="_xlnm._FilterDatabase" localSheetId="7" hidden="1">'บัญชีครุภัณฑ์การแพทย์ 23 ก.ค.63'!$A$4:$AF$521</definedName>
    <definedName name="_xlnm._FilterDatabase" localSheetId="9" hidden="1">'บัญชีนวัตกรรม 23 ก.ค. 63'!$A$5:$O$104</definedName>
    <definedName name="_xlnm._FilterDatabase" localSheetId="8" hidden="1">'บัญชีสำนักงบประมาณ 23 ก.ค.63'!$A$5:$AJ$253</definedName>
    <definedName name="_xlnm.Print_Area" localSheetId="7">'บัญชีครุภัณฑ์การแพทย์ 23 ก.ค.63'!$A$1:$O$521</definedName>
    <definedName name="_xlnm.Print_Titles" localSheetId="3">'งบค่าเสื่อม65 (ได้แล้ว)'!$2:$2</definedName>
    <definedName name="_xlnm.Print_Titles" localSheetId="7">'บัญชีครุภัณฑ์การแพทย์ 23 ก.ค.63'!$4:$4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" roundtripDataSignature="AMtx7mhqrIc7PKzHbOzKH+BtQK0E99H/6g=="/>
    </ext>
  </extLst>
</workbook>
</file>

<file path=xl/calcChain.xml><?xml version="1.0" encoding="utf-8"?>
<calcChain xmlns="http://schemas.openxmlformats.org/spreadsheetml/2006/main">
  <c r="E19" i="19" l="1"/>
  <c r="E20" i="19" s="1"/>
  <c r="E15" i="19"/>
  <c r="E14" i="19"/>
  <c r="E13" i="19"/>
  <c r="E12" i="19"/>
  <c r="E11" i="19"/>
  <c r="E10" i="19"/>
  <c r="E9" i="19"/>
  <c r="E8" i="19"/>
  <c r="E7" i="19"/>
  <c r="E6" i="19"/>
  <c r="E5" i="19"/>
  <c r="E4" i="19"/>
  <c r="E16" i="19" s="1"/>
  <c r="F5" i="17" l="1"/>
  <c r="F4" i="17"/>
  <c r="F3" i="17"/>
  <c r="F6" i="17" s="1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L6" i="15"/>
  <c r="L1095" i="15"/>
  <c r="I1094" i="15"/>
  <c r="L1094" i="15" s="1"/>
  <c r="I1093" i="15"/>
  <c r="L1093" i="15" s="1"/>
  <c r="I1092" i="15"/>
  <c r="L1092" i="15" s="1"/>
  <c r="I1091" i="15"/>
  <c r="L1091" i="15" s="1"/>
  <c r="I1090" i="15"/>
  <c r="L1090" i="15" s="1"/>
  <c r="I1089" i="15"/>
  <c r="L1089" i="15" s="1"/>
  <c r="I1088" i="15"/>
  <c r="L1088" i="15" s="1"/>
  <c r="I1087" i="15"/>
  <c r="L1087" i="15" s="1"/>
  <c r="I1086" i="15"/>
  <c r="L1086" i="15" s="1"/>
  <c r="I1085" i="15"/>
  <c r="L1085" i="15" s="1"/>
  <c r="I1084" i="15"/>
  <c r="L1084" i="15" s="1"/>
  <c r="I1083" i="15"/>
  <c r="L1083" i="15" s="1"/>
  <c r="I1082" i="15"/>
  <c r="L1082" i="15" s="1"/>
  <c r="I1081" i="15"/>
  <c r="L1081" i="15" s="1"/>
  <c r="I1080" i="15"/>
  <c r="L1080" i="15" s="1"/>
  <c r="I1079" i="15"/>
  <c r="L1079" i="15" s="1"/>
  <c r="I1078" i="15"/>
  <c r="L1078" i="15" s="1"/>
  <c r="I1077" i="15"/>
  <c r="L1077" i="15" s="1"/>
  <c r="I1076" i="15"/>
  <c r="L1076" i="15" s="1"/>
  <c r="I1075" i="15"/>
  <c r="L1075" i="15" s="1"/>
  <c r="I1074" i="15"/>
  <c r="L1074" i="15" s="1"/>
  <c r="I1073" i="15"/>
  <c r="L1073" i="15" s="1"/>
  <c r="I1072" i="15"/>
  <c r="L1072" i="15" s="1"/>
  <c r="I1071" i="15"/>
  <c r="L1071" i="15" s="1"/>
  <c r="I1070" i="15"/>
  <c r="L1070" i="15" s="1"/>
  <c r="I1069" i="15"/>
  <c r="L1069" i="15" s="1"/>
  <c r="I1068" i="15"/>
  <c r="L1068" i="15" s="1"/>
  <c r="I1067" i="15"/>
  <c r="L1067" i="15" s="1"/>
  <c r="I1066" i="15"/>
  <c r="L1066" i="15" s="1"/>
  <c r="I1065" i="15"/>
  <c r="L1065" i="15" s="1"/>
  <c r="I1064" i="15"/>
  <c r="L1064" i="15" s="1"/>
  <c r="I1063" i="15"/>
  <c r="L1063" i="15" s="1"/>
  <c r="I1062" i="15"/>
  <c r="L1062" i="15" s="1"/>
  <c r="I1061" i="15"/>
  <c r="L1061" i="15" s="1"/>
  <c r="I1060" i="15"/>
  <c r="L1060" i="15" s="1"/>
  <c r="I1059" i="15"/>
  <c r="L1059" i="15" s="1"/>
  <c r="I1058" i="15"/>
  <c r="L1058" i="15" s="1"/>
  <c r="I1057" i="15"/>
  <c r="L1057" i="15" s="1"/>
  <c r="I1056" i="15"/>
  <c r="L1056" i="15" s="1"/>
  <c r="I1055" i="15"/>
  <c r="L1055" i="15" s="1"/>
  <c r="I1054" i="15"/>
  <c r="L1054" i="15" s="1"/>
  <c r="I1053" i="15"/>
  <c r="L1053" i="15" s="1"/>
  <c r="I1052" i="15"/>
  <c r="L1052" i="15" s="1"/>
  <c r="I1051" i="15"/>
  <c r="L1051" i="15" s="1"/>
  <c r="I1050" i="15"/>
  <c r="L1050" i="15" s="1"/>
  <c r="I1049" i="15"/>
  <c r="L1049" i="15" s="1"/>
  <c r="I1048" i="15"/>
  <c r="L1048" i="15" s="1"/>
  <c r="I1047" i="15"/>
  <c r="L1047" i="15" s="1"/>
  <c r="I1046" i="15"/>
  <c r="L1046" i="15" s="1"/>
  <c r="I1045" i="15"/>
  <c r="L1045" i="15" s="1"/>
  <c r="I1044" i="15"/>
  <c r="L1044" i="15" s="1"/>
  <c r="I1043" i="15"/>
  <c r="L1043" i="15" s="1"/>
  <c r="I1042" i="15"/>
  <c r="L1042" i="15" s="1"/>
  <c r="I1041" i="15"/>
  <c r="L1041" i="15" s="1"/>
  <c r="I1040" i="15"/>
  <c r="L1040" i="15" s="1"/>
  <c r="I1039" i="15"/>
  <c r="L1039" i="15" s="1"/>
  <c r="I1038" i="15"/>
  <c r="L1038" i="15" s="1"/>
  <c r="I1037" i="15"/>
  <c r="L1037" i="15" s="1"/>
  <c r="I1036" i="15"/>
  <c r="L1036" i="15" s="1"/>
  <c r="I1035" i="15"/>
  <c r="L1035" i="15" s="1"/>
  <c r="I1034" i="15"/>
  <c r="L1034" i="15" s="1"/>
  <c r="I1033" i="15"/>
  <c r="L1033" i="15" s="1"/>
  <c r="I1032" i="15"/>
  <c r="L1032" i="15" s="1"/>
  <c r="I1031" i="15"/>
  <c r="L1031" i="15" s="1"/>
  <c r="I1030" i="15"/>
  <c r="L1030" i="15" s="1"/>
  <c r="I1029" i="15"/>
  <c r="L1029" i="15" s="1"/>
  <c r="I1028" i="15"/>
  <c r="L1028" i="15" s="1"/>
  <c r="I1027" i="15"/>
  <c r="L1027" i="15" s="1"/>
  <c r="I1026" i="15"/>
  <c r="L1026" i="15" s="1"/>
  <c r="I1025" i="15"/>
  <c r="L1025" i="15" s="1"/>
  <c r="I1024" i="15"/>
  <c r="L1024" i="15" s="1"/>
  <c r="I1023" i="15"/>
  <c r="L1023" i="15" s="1"/>
  <c r="I1022" i="15"/>
  <c r="L1022" i="15" s="1"/>
  <c r="I1021" i="15"/>
  <c r="L1021" i="15" s="1"/>
  <c r="I1020" i="15"/>
  <c r="L1020" i="15" s="1"/>
  <c r="I1019" i="15"/>
  <c r="L1019" i="15" s="1"/>
  <c r="I1018" i="15"/>
  <c r="L1018" i="15" s="1"/>
  <c r="I1017" i="15"/>
  <c r="L1017" i="15" s="1"/>
  <c r="I1016" i="15"/>
  <c r="L1016" i="15" s="1"/>
  <c r="I1015" i="15"/>
  <c r="L1015" i="15" s="1"/>
  <c r="I1014" i="15"/>
  <c r="L1014" i="15" s="1"/>
  <c r="I1013" i="15"/>
  <c r="L1013" i="15" s="1"/>
  <c r="I1012" i="15"/>
  <c r="L1012" i="15" s="1"/>
  <c r="I1011" i="15"/>
  <c r="L1011" i="15" s="1"/>
  <c r="I1010" i="15"/>
  <c r="L1010" i="15" s="1"/>
  <c r="I1009" i="15"/>
  <c r="L1009" i="15" s="1"/>
  <c r="I1008" i="15"/>
  <c r="L1008" i="15" s="1"/>
  <c r="I1007" i="15"/>
  <c r="L1007" i="15" s="1"/>
  <c r="I1006" i="15"/>
  <c r="L1006" i="15" s="1"/>
  <c r="I1005" i="15"/>
  <c r="L1005" i="15" s="1"/>
  <c r="I1004" i="15"/>
  <c r="L1004" i="15" s="1"/>
  <c r="I1003" i="15"/>
  <c r="L1003" i="15" s="1"/>
  <c r="I1002" i="15"/>
  <c r="L1002" i="15" s="1"/>
  <c r="I1001" i="15"/>
  <c r="L1001" i="15" s="1"/>
  <c r="I1000" i="15"/>
  <c r="L1000" i="15" s="1"/>
  <c r="I999" i="15"/>
  <c r="L999" i="15" s="1"/>
  <c r="I998" i="15"/>
  <c r="L998" i="15" s="1"/>
  <c r="I997" i="15"/>
  <c r="L997" i="15" s="1"/>
  <c r="I996" i="15"/>
  <c r="L996" i="15" s="1"/>
  <c r="I995" i="15"/>
  <c r="L995" i="15" s="1"/>
  <c r="I994" i="15"/>
  <c r="L994" i="15" s="1"/>
  <c r="I993" i="15"/>
  <c r="L993" i="15" s="1"/>
  <c r="I992" i="15"/>
  <c r="L992" i="15" s="1"/>
  <c r="I991" i="15"/>
  <c r="L991" i="15" s="1"/>
  <c r="I990" i="15"/>
  <c r="L990" i="15" s="1"/>
  <c r="I989" i="15"/>
  <c r="L989" i="15" s="1"/>
  <c r="I988" i="15"/>
  <c r="L988" i="15" s="1"/>
  <c r="I987" i="15"/>
  <c r="L987" i="15" s="1"/>
  <c r="I986" i="15"/>
  <c r="L986" i="15" s="1"/>
  <c r="I985" i="15"/>
  <c r="L985" i="15" s="1"/>
  <c r="I984" i="15"/>
  <c r="L984" i="15" s="1"/>
  <c r="I983" i="15"/>
  <c r="L983" i="15" s="1"/>
  <c r="I982" i="15"/>
  <c r="L982" i="15" s="1"/>
  <c r="I981" i="15"/>
  <c r="L981" i="15" s="1"/>
  <c r="I980" i="15"/>
  <c r="L980" i="15" s="1"/>
  <c r="I979" i="15"/>
  <c r="L979" i="15" s="1"/>
  <c r="I978" i="15"/>
  <c r="L978" i="15" s="1"/>
  <c r="I977" i="15"/>
  <c r="L977" i="15" s="1"/>
  <c r="I976" i="15"/>
  <c r="L976" i="15" s="1"/>
  <c r="I975" i="15"/>
  <c r="L975" i="15" s="1"/>
  <c r="I974" i="15"/>
  <c r="L974" i="15" s="1"/>
  <c r="I973" i="15"/>
  <c r="L973" i="15" s="1"/>
  <c r="I972" i="15"/>
  <c r="L972" i="15" s="1"/>
  <c r="I971" i="15"/>
  <c r="L971" i="15" s="1"/>
  <c r="I970" i="15"/>
  <c r="L970" i="15" s="1"/>
  <c r="I969" i="15"/>
  <c r="L969" i="15" s="1"/>
  <c r="I968" i="15"/>
  <c r="L968" i="15" s="1"/>
  <c r="I967" i="15"/>
  <c r="L967" i="15" s="1"/>
  <c r="I966" i="15"/>
  <c r="L966" i="15" s="1"/>
  <c r="I965" i="15"/>
  <c r="L965" i="15" s="1"/>
  <c r="I964" i="15"/>
  <c r="L964" i="15" s="1"/>
  <c r="I963" i="15"/>
  <c r="L963" i="15" s="1"/>
  <c r="I962" i="15"/>
  <c r="L962" i="15" s="1"/>
  <c r="I961" i="15"/>
  <c r="L961" i="15" s="1"/>
  <c r="I960" i="15"/>
  <c r="L960" i="15" s="1"/>
  <c r="I959" i="15"/>
  <c r="L959" i="15" s="1"/>
  <c r="I958" i="15"/>
  <c r="L958" i="15" s="1"/>
  <c r="I957" i="15"/>
  <c r="L957" i="15" s="1"/>
  <c r="I956" i="15"/>
  <c r="L956" i="15" s="1"/>
  <c r="I955" i="15"/>
  <c r="L955" i="15" s="1"/>
  <c r="I954" i="15"/>
  <c r="L954" i="15" s="1"/>
  <c r="I953" i="15"/>
  <c r="L953" i="15" s="1"/>
  <c r="I952" i="15"/>
  <c r="L952" i="15" s="1"/>
  <c r="I951" i="15"/>
  <c r="L951" i="15" s="1"/>
  <c r="I950" i="15"/>
  <c r="L950" i="15" s="1"/>
  <c r="I949" i="15"/>
  <c r="L949" i="15" s="1"/>
  <c r="I948" i="15"/>
  <c r="L948" i="15" s="1"/>
  <c r="I947" i="15"/>
  <c r="L947" i="15" s="1"/>
  <c r="I946" i="15"/>
  <c r="L946" i="15" s="1"/>
  <c r="I945" i="15"/>
  <c r="L945" i="15" s="1"/>
  <c r="I944" i="15"/>
  <c r="L944" i="15" s="1"/>
  <c r="I943" i="15"/>
  <c r="L943" i="15" s="1"/>
  <c r="I942" i="15"/>
  <c r="L942" i="15" s="1"/>
  <c r="I941" i="15"/>
  <c r="L941" i="15" s="1"/>
  <c r="I940" i="15"/>
  <c r="L940" i="15" s="1"/>
  <c r="I939" i="15"/>
  <c r="L939" i="15" s="1"/>
  <c r="I938" i="15"/>
  <c r="L938" i="15" s="1"/>
  <c r="I937" i="15"/>
  <c r="L937" i="15" s="1"/>
  <c r="I936" i="15"/>
  <c r="L936" i="15" s="1"/>
  <c r="I935" i="15"/>
  <c r="L935" i="15" s="1"/>
  <c r="I934" i="15"/>
  <c r="L934" i="15" s="1"/>
  <c r="I933" i="15"/>
  <c r="L933" i="15" s="1"/>
  <c r="I932" i="15"/>
  <c r="L932" i="15" s="1"/>
  <c r="I931" i="15"/>
  <c r="L931" i="15" s="1"/>
  <c r="I930" i="15"/>
  <c r="L930" i="15" s="1"/>
  <c r="I929" i="15"/>
  <c r="L929" i="15" s="1"/>
  <c r="I928" i="15"/>
  <c r="L928" i="15" s="1"/>
  <c r="I927" i="15"/>
  <c r="L927" i="15" s="1"/>
  <c r="I926" i="15"/>
  <c r="L926" i="15" s="1"/>
  <c r="I925" i="15"/>
  <c r="L925" i="15" s="1"/>
  <c r="I924" i="15"/>
  <c r="L924" i="15" s="1"/>
  <c r="I923" i="15"/>
  <c r="L923" i="15" s="1"/>
  <c r="I922" i="15"/>
  <c r="L922" i="15" s="1"/>
  <c r="I921" i="15"/>
  <c r="L921" i="15" s="1"/>
  <c r="I920" i="15"/>
  <c r="L920" i="15" s="1"/>
  <c r="I919" i="15"/>
  <c r="L919" i="15" s="1"/>
  <c r="I918" i="15"/>
  <c r="L918" i="15" s="1"/>
  <c r="I917" i="15"/>
  <c r="L917" i="15" s="1"/>
  <c r="I916" i="15"/>
  <c r="L916" i="15" s="1"/>
  <c r="I915" i="15"/>
  <c r="L915" i="15" s="1"/>
  <c r="I914" i="15"/>
  <c r="L914" i="15" s="1"/>
  <c r="I913" i="15"/>
  <c r="L913" i="15" s="1"/>
  <c r="I912" i="15"/>
  <c r="L912" i="15" s="1"/>
  <c r="I911" i="15"/>
  <c r="L911" i="15" s="1"/>
  <c r="I910" i="15"/>
  <c r="L910" i="15" s="1"/>
  <c r="I909" i="15"/>
  <c r="L909" i="15" s="1"/>
  <c r="I908" i="15"/>
  <c r="L908" i="15" s="1"/>
  <c r="I907" i="15"/>
  <c r="L907" i="15" s="1"/>
  <c r="I906" i="15"/>
  <c r="L906" i="15" s="1"/>
  <c r="I905" i="15"/>
  <c r="L905" i="15" s="1"/>
  <c r="I904" i="15"/>
  <c r="L904" i="15" s="1"/>
  <c r="I903" i="15"/>
  <c r="L903" i="15" s="1"/>
  <c r="I902" i="15"/>
  <c r="L902" i="15" s="1"/>
  <c r="I901" i="15"/>
  <c r="L901" i="15" s="1"/>
  <c r="I900" i="15"/>
  <c r="L900" i="15" s="1"/>
  <c r="I899" i="15"/>
  <c r="L899" i="15" s="1"/>
  <c r="I898" i="15"/>
  <c r="L898" i="15" s="1"/>
  <c r="I897" i="15"/>
  <c r="L897" i="15" s="1"/>
  <c r="I896" i="15"/>
  <c r="L896" i="15" s="1"/>
  <c r="I895" i="15"/>
  <c r="L895" i="15" s="1"/>
  <c r="I894" i="15"/>
  <c r="L894" i="15" s="1"/>
  <c r="I893" i="15"/>
  <c r="L893" i="15" s="1"/>
  <c r="I892" i="15"/>
  <c r="L892" i="15" s="1"/>
  <c r="I891" i="15"/>
  <c r="L891" i="15" s="1"/>
  <c r="I890" i="15"/>
  <c r="L890" i="15" s="1"/>
  <c r="I889" i="15"/>
  <c r="L889" i="15" s="1"/>
  <c r="I888" i="15"/>
  <c r="L888" i="15" s="1"/>
  <c r="I887" i="15"/>
  <c r="L887" i="15" s="1"/>
  <c r="I886" i="15"/>
  <c r="L886" i="15" s="1"/>
  <c r="I885" i="15"/>
  <c r="L885" i="15" s="1"/>
  <c r="I884" i="15"/>
  <c r="L884" i="15" s="1"/>
  <c r="I883" i="15"/>
  <c r="L883" i="15" s="1"/>
  <c r="I882" i="15"/>
  <c r="L882" i="15" s="1"/>
  <c r="I881" i="15"/>
  <c r="L881" i="15" s="1"/>
  <c r="I880" i="15"/>
  <c r="L880" i="15" s="1"/>
  <c r="I879" i="15"/>
  <c r="L879" i="15" s="1"/>
  <c r="I878" i="15"/>
  <c r="L878" i="15" s="1"/>
  <c r="I877" i="15"/>
  <c r="L877" i="15" s="1"/>
  <c r="I876" i="15"/>
  <c r="L876" i="15" s="1"/>
  <c r="I875" i="15"/>
  <c r="L875" i="15" s="1"/>
  <c r="I874" i="15"/>
  <c r="L874" i="15" s="1"/>
  <c r="I873" i="15"/>
  <c r="L873" i="15" s="1"/>
  <c r="I872" i="15"/>
  <c r="L872" i="15" s="1"/>
  <c r="I871" i="15"/>
  <c r="L871" i="15" s="1"/>
  <c r="I870" i="15"/>
  <c r="L870" i="15" s="1"/>
  <c r="I869" i="15"/>
  <c r="L869" i="15" s="1"/>
  <c r="I868" i="15"/>
  <c r="L868" i="15" s="1"/>
  <c r="I867" i="15"/>
  <c r="L867" i="15" s="1"/>
  <c r="I866" i="15"/>
  <c r="L866" i="15" s="1"/>
  <c r="I865" i="15"/>
  <c r="L865" i="15" s="1"/>
  <c r="I864" i="15"/>
  <c r="L864" i="15" s="1"/>
  <c r="I863" i="15"/>
  <c r="L863" i="15" s="1"/>
  <c r="I862" i="15"/>
  <c r="L862" i="15" s="1"/>
  <c r="I861" i="15"/>
  <c r="L861" i="15" s="1"/>
  <c r="I860" i="15"/>
  <c r="L860" i="15" s="1"/>
  <c r="I859" i="15"/>
  <c r="L859" i="15" s="1"/>
  <c r="I858" i="15"/>
  <c r="L858" i="15" s="1"/>
  <c r="I857" i="15"/>
  <c r="L857" i="15" s="1"/>
  <c r="I856" i="15"/>
  <c r="L856" i="15" s="1"/>
  <c r="I855" i="15"/>
  <c r="L855" i="15" s="1"/>
  <c r="I854" i="15"/>
  <c r="L854" i="15" s="1"/>
  <c r="I853" i="15"/>
  <c r="L853" i="15" s="1"/>
  <c r="I852" i="15"/>
  <c r="L852" i="15" s="1"/>
  <c r="I851" i="15"/>
  <c r="L851" i="15" s="1"/>
  <c r="I850" i="15"/>
  <c r="L850" i="15" s="1"/>
  <c r="I849" i="15"/>
  <c r="L849" i="15" s="1"/>
  <c r="I848" i="15"/>
  <c r="L848" i="15" s="1"/>
  <c r="I847" i="15"/>
  <c r="L847" i="15" s="1"/>
  <c r="I846" i="15"/>
  <c r="L846" i="15" s="1"/>
  <c r="I845" i="15"/>
  <c r="L845" i="15" s="1"/>
  <c r="I844" i="15"/>
  <c r="L844" i="15" s="1"/>
  <c r="I843" i="15"/>
  <c r="L843" i="15" s="1"/>
  <c r="I842" i="15"/>
  <c r="L842" i="15" s="1"/>
  <c r="I841" i="15"/>
  <c r="L841" i="15" s="1"/>
  <c r="I840" i="15"/>
  <c r="L840" i="15" s="1"/>
  <c r="I839" i="15"/>
  <c r="L839" i="15" s="1"/>
  <c r="I838" i="15"/>
  <c r="L838" i="15" s="1"/>
  <c r="I837" i="15"/>
  <c r="L837" i="15" s="1"/>
  <c r="I836" i="15"/>
  <c r="L836" i="15" s="1"/>
  <c r="I835" i="15"/>
  <c r="L835" i="15" s="1"/>
  <c r="I834" i="15"/>
  <c r="L834" i="15" s="1"/>
  <c r="I833" i="15"/>
  <c r="L833" i="15" s="1"/>
  <c r="I832" i="15"/>
  <c r="L832" i="15" s="1"/>
  <c r="I831" i="15"/>
  <c r="L831" i="15" s="1"/>
  <c r="I830" i="15"/>
  <c r="L830" i="15" s="1"/>
  <c r="I829" i="15"/>
  <c r="L829" i="15" s="1"/>
  <c r="I828" i="15"/>
  <c r="L828" i="15" s="1"/>
  <c r="I827" i="15"/>
  <c r="L827" i="15" s="1"/>
  <c r="I826" i="15"/>
  <c r="L826" i="15" s="1"/>
  <c r="I825" i="15"/>
  <c r="L825" i="15" s="1"/>
  <c r="I824" i="15"/>
  <c r="L824" i="15" s="1"/>
  <c r="I823" i="15"/>
  <c r="L823" i="15" s="1"/>
  <c r="I822" i="15"/>
  <c r="L822" i="15" s="1"/>
  <c r="I821" i="15"/>
  <c r="L821" i="15" s="1"/>
  <c r="I820" i="15"/>
  <c r="L820" i="15" s="1"/>
  <c r="I819" i="15"/>
  <c r="L819" i="15" s="1"/>
  <c r="I818" i="15"/>
  <c r="L818" i="15" s="1"/>
  <c r="I817" i="15"/>
  <c r="L817" i="15" s="1"/>
  <c r="I816" i="15"/>
  <c r="L816" i="15" s="1"/>
  <c r="I815" i="15"/>
  <c r="L815" i="15" s="1"/>
  <c r="I814" i="15"/>
  <c r="L814" i="15" s="1"/>
  <c r="I813" i="15"/>
  <c r="L813" i="15" s="1"/>
  <c r="I812" i="15"/>
  <c r="L812" i="15" s="1"/>
  <c r="I811" i="15"/>
  <c r="L811" i="15" s="1"/>
  <c r="I810" i="15"/>
  <c r="L810" i="15" s="1"/>
  <c r="I809" i="15"/>
  <c r="L809" i="15" s="1"/>
  <c r="I808" i="15"/>
  <c r="L808" i="15" s="1"/>
  <c r="I807" i="15"/>
  <c r="L807" i="15" s="1"/>
  <c r="I806" i="15"/>
  <c r="L806" i="15" s="1"/>
  <c r="I805" i="15"/>
  <c r="L805" i="15" s="1"/>
  <c r="I804" i="15"/>
  <c r="L804" i="15" s="1"/>
  <c r="I803" i="15"/>
  <c r="L803" i="15" s="1"/>
  <c r="I802" i="15"/>
  <c r="L802" i="15" s="1"/>
  <c r="I801" i="15"/>
  <c r="L801" i="15" s="1"/>
  <c r="I800" i="15"/>
  <c r="L800" i="15" s="1"/>
  <c r="I799" i="15"/>
  <c r="L799" i="15" s="1"/>
  <c r="I798" i="15"/>
  <c r="L798" i="15" s="1"/>
  <c r="I797" i="15"/>
  <c r="L797" i="15" s="1"/>
  <c r="I796" i="15"/>
  <c r="L796" i="15" s="1"/>
  <c r="I795" i="15"/>
  <c r="L795" i="15" s="1"/>
  <c r="I794" i="15"/>
  <c r="L794" i="15" s="1"/>
  <c r="I793" i="15"/>
  <c r="L793" i="15" s="1"/>
  <c r="I792" i="15"/>
  <c r="L792" i="15" s="1"/>
  <c r="I791" i="15"/>
  <c r="L791" i="15" s="1"/>
  <c r="I790" i="15"/>
  <c r="L790" i="15" s="1"/>
  <c r="I789" i="15"/>
  <c r="L789" i="15" s="1"/>
  <c r="I788" i="15"/>
  <c r="L788" i="15" s="1"/>
  <c r="I787" i="15"/>
  <c r="L787" i="15" s="1"/>
  <c r="I786" i="15"/>
  <c r="L786" i="15" s="1"/>
  <c r="I785" i="15"/>
  <c r="L785" i="15" s="1"/>
  <c r="I784" i="15"/>
  <c r="L784" i="15" s="1"/>
  <c r="I783" i="15"/>
  <c r="L783" i="15" s="1"/>
  <c r="I782" i="15"/>
  <c r="L782" i="15" s="1"/>
  <c r="I781" i="15"/>
  <c r="L781" i="15" s="1"/>
  <c r="I780" i="15"/>
  <c r="L780" i="15" s="1"/>
  <c r="I779" i="15"/>
  <c r="L779" i="15" s="1"/>
  <c r="I778" i="15"/>
  <c r="L778" i="15" s="1"/>
  <c r="I777" i="15"/>
  <c r="L777" i="15" s="1"/>
  <c r="I776" i="15"/>
  <c r="L776" i="15" s="1"/>
  <c r="I775" i="15"/>
  <c r="L775" i="15" s="1"/>
  <c r="I774" i="15"/>
  <c r="L774" i="15" s="1"/>
  <c r="I773" i="15"/>
  <c r="L773" i="15" s="1"/>
  <c r="I772" i="15"/>
  <c r="L772" i="15" s="1"/>
  <c r="I771" i="15"/>
  <c r="L771" i="15" s="1"/>
  <c r="I770" i="15"/>
  <c r="L770" i="15" s="1"/>
  <c r="I769" i="15"/>
  <c r="L769" i="15" s="1"/>
  <c r="I768" i="15"/>
  <c r="L768" i="15" s="1"/>
  <c r="I767" i="15"/>
  <c r="L767" i="15" s="1"/>
  <c r="I766" i="15"/>
  <c r="L766" i="15" s="1"/>
  <c r="I765" i="15"/>
  <c r="L765" i="15" s="1"/>
  <c r="I764" i="15"/>
  <c r="L764" i="15" s="1"/>
  <c r="I763" i="15"/>
  <c r="L763" i="15" s="1"/>
  <c r="I762" i="15"/>
  <c r="L762" i="15" s="1"/>
  <c r="I761" i="15"/>
  <c r="L761" i="15" s="1"/>
  <c r="I760" i="15"/>
  <c r="L760" i="15" s="1"/>
  <c r="I759" i="15"/>
  <c r="L759" i="15" s="1"/>
  <c r="I758" i="15"/>
  <c r="L758" i="15" s="1"/>
  <c r="I757" i="15"/>
  <c r="L757" i="15" s="1"/>
  <c r="I756" i="15"/>
  <c r="L756" i="15" s="1"/>
  <c r="I755" i="15"/>
  <c r="L755" i="15" s="1"/>
  <c r="I754" i="15"/>
  <c r="L754" i="15" s="1"/>
  <c r="I753" i="15"/>
  <c r="L753" i="15" s="1"/>
  <c r="I752" i="15"/>
  <c r="L752" i="15" s="1"/>
  <c r="I751" i="15"/>
  <c r="L751" i="15" s="1"/>
  <c r="I750" i="15"/>
  <c r="L750" i="15" s="1"/>
  <c r="I749" i="15"/>
  <c r="L749" i="15" s="1"/>
  <c r="I748" i="15"/>
  <c r="L748" i="15" s="1"/>
  <c r="I747" i="15"/>
  <c r="L747" i="15" s="1"/>
  <c r="I746" i="15"/>
  <c r="L746" i="15" s="1"/>
  <c r="I745" i="15"/>
  <c r="L745" i="15" s="1"/>
  <c r="I744" i="15"/>
  <c r="L744" i="15" s="1"/>
  <c r="I743" i="15"/>
  <c r="L743" i="15" s="1"/>
  <c r="I742" i="15"/>
  <c r="L742" i="15" s="1"/>
  <c r="I741" i="15"/>
  <c r="L741" i="15" s="1"/>
  <c r="I740" i="15"/>
  <c r="L740" i="15" s="1"/>
  <c r="I739" i="15"/>
  <c r="L739" i="15" s="1"/>
  <c r="I738" i="15"/>
  <c r="L738" i="15" s="1"/>
  <c r="I737" i="15"/>
  <c r="L737" i="15" s="1"/>
  <c r="I736" i="15"/>
  <c r="L736" i="15" s="1"/>
  <c r="I735" i="15"/>
  <c r="L735" i="15" s="1"/>
  <c r="I734" i="15"/>
  <c r="L734" i="15" s="1"/>
  <c r="I733" i="15"/>
  <c r="L733" i="15" s="1"/>
  <c r="I732" i="15"/>
  <c r="L732" i="15" s="1"/>
  <c r="I731" i="15"/>
  <c r="L731" i="15" s="1"/>
  <c r="I730" i="15"/>
  <c r="L730" i="15" s="1"/>
  <c r="I729" i="15"/>
  <c r="L729" i="15" s="1"/>
  <c r="I728" i="15"/>
  <c r="L728" i="15" s="1"/>
  <c r="I727" i="15"/>
  <c r="L727" i="15" s="1"/>
  <c r="I726" i="15"/>
  <c r="L726" i="15" s="1"/>
  <c r="I725" i="15"/>
  <c r="L725" i="15" s="1"/>
  <c r="I724" i="15"/>
  <c r="L724" i="15" s="1"/>
  <c r="I723" i="15"/>
  <c r="L723" i="15" s="1"/>
  <c r="I722" i="15"/>
  <c r="L722" i="15" s="1"/>
  <c r="I721" i="15"/>
  <c r="L721" i="15" s="1"/>
  <c r="I720" i="15"/>
  <c r="L720" i="15" s="1"/>
  <c r="I719" i="15"/>
  <c r="L719" i="15" s="1"/>
  <c r="I718" i="15"/>
  <c r="L718" i="15" s="1"/>
  <c r="I717" i="15"/>
  <c r="L717" i="15" s="1"/>
  <c r="I716" i="15"/>
  <c r="L716" i="15" s="1"/>
  <c r="I715" i="15"/>
  <c r="L715" i="15" s="1"/>
  <c r="I714" i="15"/>
  <c r="L714" i="15" s="1"/>
  <c r="I713" i="15"/>
  <c r="L713" i="15" s="1"/>
  <c r="I712" i="15"/>
  <c r="L712" i="15" s="1"/>
  <c r="I711" i="15"/>
  <c r="L711" i="15" s="1"/>
  <c r="I710" i="15"/>
  <c r="L710" i="15" s="1"/>
  <c r="I709" i="15"/>
  <c r="L709" i="15" s="1"/>
  <c r="I708" i="15"/>
  <c r="L708" i="15" s="1"/>
  <c r="I707" i="15"/>
  <c r="L707" i="15" s="1"/>
  <c r="I706" i="15"/>
  <c r="L706" i="15" s="1"/>
  <c r="I705" i="15"/>
  <c r="L705" i="15" s="1"/>
  <c r="I704" i="15"/>
  <c r="L704" i="15" s="1"/>
  <c r="I703" i="15"/>
  <c r="L703" i="15" s="1"/>
  <c r="I702" i="15"/>
  <c r="L702" i="15" s="1"/>
  <c r="I701" i="15"/>
  <c r="L701" i="15" s="1"/>
  <c r="I700" i="15"/>
  <c r="L700" i="15" s="1"/>
  <c r="I699" i="15"/>
  <c r="L699" i="15" s="1"/>
  <c r="I698" i="15"/>
  <c r="L698" i="15" s="1"/>
  <c r="I697" i="15"/>
  <c r="L697" i="15" s="1"/>
  <c r="I696" i="15"/>
  <c r="L696" i="15" s="1"/>
  <c r="I695" i="15"/>
  <c r="L695" i="15" s="1"/>
  <c r="I694" i="15"/>
  <c r="L694" i="15" s="1"/>
  <c r="I693" i="15"/>
  <c r="L693" i="15" s="1"/>
  <c r="I692" i="15"/>
  <c r="L692" i="15" s="1"/>
  <c r="I691" i="15"/>
  <c r="L691" i="15" s="1"/>
  <c r="I690" i="15"/>
  <c r="L690" i="15" s="1"/>
  <c r="I689" i="15"/>
  <c r="L689" i="15" s="1"/>
  <c r="I688" i="15"/>
  <c r="L688" i="15" s="1"/>
  <c r="I687" i="15"/>
  <c r="L687" i="15" s="1"/>
  <c r="I686" i="15"/>
  <c r="L686" i="15" s="1"/>
  <c r="I685" i="15"/>
  <c r="L685" i="15" s="1"/>
  <c r="I684" i="15"/>
  <c r="L684" i="15" s="1"/>
  <c r="I683" i="15"/>
  <c r="L683" i="15" s="1"/>
  <c r="I682" i="15"/>
  <c r="L682" i="15" s="1"/>
  <c r="I681" i="15"/>
  <c r="L681" i="15" s="1"/>
  <c r="I680" i="15"/>
  <c r="L680" i="15" s="1"/>
  <c r="I679" i="15"/>
  <c r="L679" i="15" s="1"/>
  <c r="I678" i="15"/>
  <c r="L678" i="15" s="1"/>
  <c r="I677" i="15"/>
  <c r="L677" i="15" s="1"/>
  <c r="I676" i="15"/>
  <c r="L676" i="15" s="1"/>
  <c r="I675" i="15"/>
  <c r="L675" i="15" s="1"/>
  <c r="I674" i="15"/>
  <c r="L674" i="15" s="1"/>
  <c r="I673" i="15"/>
  <c r="L673" i="15" s="1"/>
  <c r="I672" i="15"/>
  <c r="L672" i="15" s="1"/>
  <c r="I671" i="15"/>
  <c r="L671" i="15" s="1"/>
  <c r="I670" i="15"/>
  <c r="L670" i="15" s="1"/>
  <c r="I669" i="15"/>
  <c r="L669" i="15" s="1"/>
  <c r="I668" i="15"/>
  <c r="L668" i="15" s="1"/>
  <c r="I667" i="15"/>
  <c r="L667" i="15" s="1"/>
  <c r="I666" i="15"/>
  <c r="L666" i="15" s="1"/>
  <c r="I665" i="15"/>
  <c r="L665" i="15" s="1"/>
  <c r="I664" i="15"/>
  <c r="L664" i="15" s="1"/>
  <c r="I663" i="15"/>
  <c r="L663" i="15" s="1"/>
  <c r="I662" i="15"/>
  <c r="L662" i="15" s="1"/>
  <c r="I661" i="15"/>
  <c r="L661" i="15" s="1"/>
  <c r="I660" i="15"/>
  <c r="L660" i="15" s="1"/>
  <c r="I659" i="15"/>
  <c r="L659" i="15" s="1"/>
  <c r="I658" i="15"/>
  <c r="L658" i="15" s="1"/>
  <c r="I657" i="15"/>
  <c r="L657" i="15" s="1"/>
  <c r="I656" i="15"/>
  <c r="L656" i="15" s="1"/>
  <c r="I655" i="15"/>
  <c r="L655" i="15" s="1"/>
  <c r="I654" i="15"/>
  <c r="L654" i="15" s="1"/>
  <c r="I653" i="15"/>
  <c r="L653" i="15" s="1"/>
  <c r="I652" i="15"/>
  <c r="L652" i="15" s="1"/>
  <c r="I651" i="15"/>
  <c r="L651" i="15" s="1"/>
  <c r="I650" i="15"/>
  <c r="L650" i="15" s="1"/>
  <c r="I649" i="15"/>
  <c r="L649" i="15" s="1"/>
  <c r="I648" i="15"/>
  <c r="L648" i="15" s="1"/>
  <c r="I647" i="15"/>
  <c r="L647" i="15" s="1"/>
  <c r="I646" i="15"/>
  <c r="L646" i="15" s="1"/>
  <c r="I645" i="15"/>
  <c r="L645" i="15" s="1"/>
  <c r="I644" i="15"/>
  <c r="L644" i="15" s="1"/>
  <c r="I643" i="15"/>
  <c r="L643" i="15" s="1"/>
  <c r="I642" i="15"/>
  <c r="L642" i="15" s="1"/>
  <c r="I641" i="15"/>
  <c r="L641" i="15" s="1"/>
  <c r="I640" i="15"/>
  <c r="L640" i="15" s="1"/>
  <c r="I639" i="15"/>
  <c r="L639" i="15" s="1"/>
  <c r="I638" i="15"/>
  <c r="L638" i="15" s="1"/>
  <c r="I637" i="15"/>
  <c r="L637" i="15" s="1"/>
  <c r="I636" i="15"/>
  <c r="L636" i="15" s="1"/>
  <c r="I635" i="15"/>
  <c r="L635" i="15" s="1"/>
  <c r="I634" i="15"/>
  <c r="L634" i="15" s="1"/>
  <c r="I633" i="15"/>
  <c r="L633" i="15" s="1"/>
  <c r="I632" i="15"/>
  <c r="L632" i="15" s="1"/>
  <c r="I631" i="15"/>
  <c r="L631" i="15" s="1"/>
  <c r="I630" i="15"/>
  <c r="L630" i="15" s="1"/>
  <c r="I629" i="15"/>
  <c r="L629" i="15" s="1"/>
  <c r="I628" i="15"/>
  <c r="L628" i="15" s="1"/>
  <c r="I627" i="15"/>
  <c r="L627" i="15" s="1"/>
  <c r="I626" i="15"/>
  <c r="L626" i="15" s="1"/>
  <c r="I625" i="15"/>
  <c r="L625" i="15" s="1"/>
  <c r="I624" i="15"/>
  <c r="L624" i="15" s="1"/>
  <c r="I623" i="15"/>
  <c r="L623" i="15" s="1"/>
  <c r="I622" i="15"/>
  <c r="L622" i="15" s="1"/>
  <c r="I621" i="15"/>
  <c r="L621" i="15" s="1"/>
  <c r="I620" i="15"/>
  <c r="L620" i="15" s="1"/>
  <c r="I619" i="15"/>
  <c r="L619" i="15" s="1"/>
  <c r="I618" i="15"/>
  <c r="L618" i="15" s="1"/>
  <c r="I617" i="15"/>
  <c r="L617" i="15" s="1"/>
  <c r="I616" i="15"/>
  <c r="L616" i="15" s="1"/>
  <c r="I615" i="15"/>
  <c r="L615" i="15" s="1"/>
  <c r="I614" i="15"/>
  <c r="L614" i="15" s="1"/>
  <c r="I613" i="15"/>
  <c r="L613" i="15" s="1"/>
  <c r="I612" i="15"/>
  <c r="L612" i="15" s="1"/>
  <c r="I611" i="15"/>
  <c r="L611" i="15" s="1"/>
  <c r="I610" i="15"/>
  <c r="L610" i="15" s="1"/>
  <c r="I609" i="15"/>
  <c r="L609" i="15" s="1"/>
  <c r="I608" i="15"/>
  <c r="L608" i="15" s="1"/>
  <c r="I607" i="15"/>
  <c r="L607" i="15" s="1"/>
  <c r="I606" i="15"/>
  <c r="L606" i="15" s="1"/>
  <c r="I605" i="15"/>
  <c r="L605" i="15" s="1"/>
  <c r="I604" i="15"/>
  <c r="L604" i="15" s="1"/>
  <c r="I603" i="15"/>
  <c r="L603" i="15" s="1"/>
  <c r="I602" i="15"/>
  <c r="L602" i="15" s="1"/>
  <c r="I601" i="15"/>
  <c r="L601" i="15" s="1"/>
  <c r="I600" i="15"/>
  <c r="L600" i="15" s="1"/>
  <c r="I599" i="15"/>
  <c r="L599" i="15" s="1"/>
  <c r="I598" i="15"/>
  <c r="L598" i="15" s="1"/>
  <c r="I597" i="15"/>
  <c r="L597" i="15" s="1"/>
  <c r="I596" i="15"/>
  <c r="L596" i="15" s="1"/>
  <c r="I595" i="15"/>
  <c r="L595" i="15" s="1"/>
  <c r="I594" i="15"/>
  <c r="L594" i="15" s="1"/>
  <c r="I593" i="15"/>
  <c r="L593" i="15" s="1"/>
  <c r="I592" i="15"/>
  <c r="L592" i="15" s="1"/>
  <c r="I591" i="15"/>
  <c r="L591" i="15" s="1"/>
  <c r="I590" i="15"/>
  <c r="L590" i="15" s="1"/>
  <c r="I589" i="15"/>
  <c r="L589" i="15" s="1"/>
  <c r="I588" i="15"/>
  <c r="L588" i="15" s="1"/>
  <c r="I587" i="15"/>
  <c r="L587" i="15" s="1"/>
  <c r="I586" i="15"/>
  <c r="L586" i="15" s="1"/>
  <c r="I585" i="15"/>
  <c r="L585" i="15" s="1"/>
  <c r="I584" i="15"/>
  <c r="L584" i="15" s="1"/>
  <c r="I583" i="15"/>
  <c r="L583" i="15" s="1"/>
  <c r="I582" i="15"/>
  <c r="L582" i="15" s="1"/>
  <c r="I581" i="15"/>
  <c r="L581" i="15" s="1"/>
  <c r="I580" i="15"/>
  <c r="L580" i="15" s="1"/>
  <c r="I579" i="15"/>
  <c r="L579" i="15" s="1"/>
  <c r="I578" i="15"/>
  <c r="L578" i="15" s="1"/>
  <c r="I577" i="15"/>
  <c r="L577" i="15" s="1"/>
  <c r="I576" i="15"/>
  <c r="L576" i="15" s="1"/>
  <c r="I575" i="15"/>
  <c r="L575" i="15" s="1"/>
  <c r="I574" i="15"/>
  <c r="L574" i="15" s="1"/>
  <c r="I573" i="15"/>
  <c r="L573" i="15" s="1"/>
  <c r="I572" i="15"/>
  <c r="L572" i="15" s="1"/>
  <c r="I571" i="15"/>
  <c r="L571" i="15" s="1"/>
  <c r="I570" i="15"/>
  <c r="L570" i="15" s="1"/>
  <c r="I569" i="15"/>
  <c r="L569" i="15" s="1"/>
  <c r="I568" i="15"/>
  <c r="L568" i="15" s="1"/>
  <c r="I567" i="15"/>
  <c r="L567" i="15" s="1"/>
  <c r="I566" i="15"/>
  <c r="L566" i="15" s="1"/>
  <c r="I565" i="15"/>
  <c r="L565" i="15" s="1"/>
  <c r="I564" i="15"/>
  <c r="L564" i="15" s="1"/>
  <c r="I563" i="15"/>
  <c r="L563" i="15" s="1"/>
  <c r="I562" i="15"/>
  <c r="L562" i="15" s="1"/>
  <c r="I561" i="15"/>
  <c r="L561" i="15" s="1"/>
  <c r="I560" i="15"/>
  <c r="L560" i="15" s="1"/>
  <c r="I559" i="15"/>
  <c r="L559" i="15" s="1"/>
  <c r="I558" i="15"/>
  <c r="L558" i="15" s="1"/>
  <c r="I557" i="15"/>
  <c r="L557" i="15" s="1"/>
  <c r="I556" i="15"/>
  <c r="L556" i="15" s="1"/>
  <c r="I555" i="15"/>
  <c r="L555" i="15" s="1"/>
  <c r="I554" i="15"/>
  <c r="L554" i="15" s="1"/>
  <c r="I553" i="15"/>
  <c r="L553" i="15" s="1"/>
  <c r="I552" i="15"/>
  <c r="L552" i="15" s="1"/>
  <c r="I551" i="15"/>
  <c r="L551" i="15" s="1"/>
  <c r="I550" i="15"/>
  <c r="L550" i="15" s="1"/>
  <c r="I549" i="15"/>
  <c r="L549" i="15" s="1"/>
  <c r="I548" i="15"/>
  <c r="L548" i="15" s="1"/>
  <c r="I547" i="15"/>
  <c r="L547" i="15" s="1"/>
  <c r="I546" i="15"/>
  <c r="L546" i="15" s="1"/>
  <c r="I545" i="15"/>
  <c r="L545" i="15" s="1"/>
  <c r="I544" i="15"/>
  <c r="L544" i="15" s="1"/>
  <c r="I543" i="15"/>
  <c r="L543" i="15" s="1"/>
  <c r="I542" i="15"/>
  <c r="L542" i="15" s="1"/>
  <c r="I541" i="15"/>
  <c r="L541" i="15" s="1"/>
  <c r="I540" i="15"/>
  <c r="L540" i="15" s="1"/>
  <c r="I539" i="15"/>
  <c r="L539" i="15" s="1"/>
  <c r="I538" i="15"/>
  <c r="L538" i="15" s="1"/>
  <c r="I537" i="15"/>
  <c r="L537" i="15" s="1"/>
  <c r="I536" i="15"/>
  <c r="L536" i="15" s="1"/>
  <c r="I535" i="15"/>
  <c r="L535" i="15" s="1"/>
  <c r="I534" i="15"/>
  <c r="L534" i="15" s="1"/>
  <c r="I533" i="15"/>
  <c r="L533" i="15" s="1"/>
  <c r="I532" i="15"/>
  <c r="L532" i="15" s="1"/>
  <c r="I531" i="15"/>
  <c r="L531" i="15" s="1"/>
  <c r="I530" i="15"/>
  <c r="L530" i="15" s="1"/>
  <c r="I529" i="15"/>
  <c r="L529" i="15" s="1"/>
  <c r="I528" i="15"/>
  <c r="L528" i="15" s="1"/>
  <c r="I527" i="15"/>
  <c r="L527" i="15" s="1"/>
  <c r="I526" i="15"/>
  <c r="L526" i="15" s="1"/>
  <c r="I525" i="15"/>
  <c r="L525" i="15" s="1"/>
  <c r="I524" i="15"/>
  <c r="L524" i="15" s="1"/>
  <c r="I523" i="15"/>
  <c r="L523" i="15" s="1"/>
  <c r="I522" i="15"/>
  <c r="L522" i="15" s="1"/>
  <c r="I521" i="15"/>
  <c r="L521" i="15" s="1"/>
  <c r="I520" i="15"/>
  <c r="L520" i="15" s="1"/>
  <c r="I519" i="15"/>
  <c r="L519" i="15" s="1"/>
  <c r="I518" i="15"/>
  <c r="L518" i="15" s="1"/>
  <c r="I517" i="15"/>
  <c r="L517" i="15" s="1"/>
  <c r="I516" i="15"/>
  <c r="L516" i="15" s="1"/>
  <c r="I515" i="15"/>
  <c r="L515" i="15" s="1"/>
  <c r="I514" i="15"/>
  <c r="L514" i="15" s="1"/>
  <c r="I513" i="15"/>
  <c r="L513" i="15" s="1"/>
  <c r="I512" i="15"/>
  <c r="L512" i="15" s="1"/>
  <c r="I511" i="15"/>
  <c r="L511" i="15" s="1"/>
  <c r="I510" i="15"/>
  <c r="L510" i="15" s="1"/>
  <c r="I509" i="15"/>
  <c r="L509" i="15" s="1"/>
  <c r="I508" i="15"/>
  <c r="L508" i="15" s="1"/>
  <c r="I507" i="15"/>
  <c r="L507" i="15" s="1"/>
  <c r="I506" i="15"/>
  <c r="L506" i="15" s="1"/>
  <c r="I505" i="15"/>
  <c r="L505" i="15" s="1"/>
  <c r="I504" i="15"/>
  <c r="L504" i="15" s="1"/>
  <c r="I503" i="15"/>
  <c r="L503" i="15" s="1"/>
  <c r="I502" i="15"/>
  <c r="L502" i="15" s="1"/>
  <c r="I501" i="15"/>
  <c r="L501" i="15" s="1"/>
  <c r="I500" i="15"/>
  <c r="L500" i="15" s="1"/>
  <c r="I499" i="15"/>
  <c r="L499" i="15" s="1"/>
  <c r="I498" i="15"/>
  <c r="L498" i="15" s="1"/>
  <c r="I497" i="15"/>
  <c r="L497" i="15" s="1"/>
  <c r="I496" i="15"/>
  <c r="L496" i="15" s="1"/>
  <c r="I495" i="15"/>
  <c r="L495" i="15" s="1"/>
  <c r="I494" i="15"/>
  <c r="L494" i="15" s="1"/>
  <c r="I493" i="15"/>
  <c r="L493" i="15" s="1"/>
  <c r="I492" i="15"/>
  <c r="L492" i="15" s="1"/>
  <c r="I491" i="15"/>
  <c r="L491" i="15" s="1"/>
  <c r="I490" i="15"/>
  <c r="L490" i="15" s="1"/>
  <c r="I489" i="15"/>
  <c r="L489" i="15" s="1"/>
  <c r="I488" i="15"/>
  <c r="L488" i="15" s="1"/>
  <c r="I487" i="15"/>
  <c r="L487" i="15" s="1"/>
  <c r="I486" i="15"/>
  <c r="L486" i="15" s="1"/>
  <c r="I485" i="15"/>
  <c r="L485" i="15" s="1"/>
  <c r="I484" i="15"/>
  <c r="L484" i="15" s="1"/>
  <c r="I483" i="15"/>
  <c r="L483" i="15" s="1"/>
  <c r="I482" i="15"/>
  <c r="L482" i="15" s="1"/>
  <c r="I481" i="15"/>
  <c r="L481" i="15" s="1"/>
  <c r="I480" i="15"/>
  <c r="L480" i="15" s="1"/>
  <c r="I479" i="15"/>
  <c r="L479" i="15" s="1"/>
  <c r="I478" i="15"/>
  <c r="L478" i="15" s="1"/>
  <c r="I477" i="15"/>
  <c r="L477" i="15" s="1"/>
  <c r="I476" i="15"/>
  <c r="L476" i="15" s="1"/>
  <c r="I475" i="15"/>
  <c r="L475" i="15" s="1"/>
  <c r="I474" i="15"/>
  <c r="L474" i="15" s="1"/>
  <c r="I473" i="15"/>
  <c r="L473" i="15" s="1"/>
  <c r="I472" i="15"/>
  <c r="L472" i="15" s="1"/>
  <c r="I471" i="15"/>
  <c r="L471" i="15" s="1"/>
  <c r="I470" i="15"/>
  <c r="L470" i="15" s="1"/>
  <c r="I469" i="15"/>
  <c r="L469" i="15" s="1"/>
  <c r="I468" i="15"/>
  <c r="L468" i="15" s="1"/>
  <c r="I467" i="15"/>
  <c r="L467" i="15" s="1"/>
  <c r="I466" i="15"/>
  <c r="L466" i="15" s="1"/>
  <c r="I465" i="15"/>
  <c r="L465" i="15" s="1"/>
  <c r="I464" i="15"/>
  <c r="L464" i="15" s="1"/>
  <c r="I463" i="15"/>
  <c r="L463" i="15" s="1"/>
  <c r="I462" i="15"/>
  <c r="L462" i="15" s="1"/>
  <c r="I461" i="15"/>
  <c r="L461" i="15" s="1"/>
  <c r="I460" i="15"/>
  <c r="L460" i="15" s="1"/>
  <c r="I459" i="15"/>
  <c r="L459" i="15" s="1"/>
  <c r="I458" i="15"/>
  <c r="L458" i="15" s="1"/>
  <c r="I457" i="15"/>
  <c r="L457" i="15" s="1"/>
  <c r="I456" i="15"/>
  <c r="L456" i="15" s="1"/>
  <c r="I455" i="15"/>
  <c r="L455" i="15" s="1"/>
  <c r="I454" i="15"/>
  <c r="L454" i="15" s="1"/>
  <c r="I453" i="15"/>
  <c r="L453" i="15" s="1"/>
  <c r="I452" i="15"/>
  <c r="L452" i="15" s="1"/>
  <c r="I451" i="15"/>
  <c r="L451" i="15" s="1"/>
  <c r="I450" i="15"/>
  <c r="L450" i="15" s="1"/>
  <c r="I449" i="15"/>
  <c r="L449" i="15" s="1"/>
  <c r="I448" i="15"/>
  <c r="L448" i="15" s="1"/>
  <c r="I447" i="15"/>
  <c r="L447" i="15" s="1"/>
  <c r="I446" i="15"/>
  <c r="L446" i="15" s="1"/>
  <c r="I445" i="15"/>
  <c r="L445" i="15" s="1"/>
  <c r="I444" i="15"/>
  <c r="L444" i="15" s="1"/>
  <c r="I443" i="15"/>
  <c r="L443" i="15" s="1"/>
  <c r="I442" i="15"/>
  <c r="L442" i="15" s="1"/>
  <c r="I441" i="15"/>
  <c r="L441" i="15" s="1"/>
  <c r="I440" i="15"/>
  <c r="L440" i="15" s="1"/>
  <c r="I439" i="15"/>
  <c r="L439" i="15" s="1"/>
  <c r="I438" i="15"/>
  <c r="L438" i="15" s="1"/>
  <c r="I437" i="15"/>
  <c r="L437" i="15" s="1"/>
  <c r="I436" i="15"/>
  <c r="L436" i="15" s="1"/>
  <c r="I435" i="15"/>
  <c r="L435" i="15" s="1"/>
  <c r="I434" i="15"/>
  <c r="L434" i="15" s="1"/>
  <c r="I433" i="15"/>
  <c r="L433" i="15" s="1"/>
  <c r="I432" i="15"/>
  <c r="L432" i="15" s="1"/>
  <c r="I431" i="15"/>
  <c r="L431" i="15" s="1"/>
  <c r="I430" i="15"/>
  <c r="L430" i="15" s="1"/>
  <c r="I429" i="15"/>
  <c r="L429" i="15" s="1"/>
  <c r="I428" i="15"/>
  <c r="L428" i="15" s="1"/>
  <c r="I427" i="15"/>
  <c r="L427" i="15" s="1"/>
  <c r="I426" i="15"/>
  <c r="L426" i="15" s="1"/>
  <c r="I425" i="15"/>
  <c r="L425" i="15" s="1"/>
  <c r="I424" i="15"/>
  <c r="L424" i="15" s="1"/>
  <c r="I423" i="15"/>
  <c r="L423" i="15" s="1"/>
  <c r="I422" i="15"/>
  <c r="L422" i="15" s="1"/>
  <c r="I421" i="15"/>
  <c r="L421" i="15" s="1"/>
  <c r="I420" i="15"/>
  <c r="L420" i="15" s="1"/>
  <c r="I419" i="15"/>
  <c r="L419" i="15" s="1"/>
  <c r="I418" i="15"/>
  <c r="L418" i="15" s="1"/>
  <c r="I417" i="15"/>
  <c r="L417" i="15" s="1"/>
  <c r="I416" i="15"/>
  <c r="L416" i="15" s="1"/>
  <c r="I415" i="15"/>
  <c r="L415" i="15" s="1"/>
  <c r="I414" i="15"/>
  <c r="L414" i="15" s="1"/>
  <c r="I413" i="15"/>
  <c r="L413" i="15" s="1"/>
  <c r="I412" i="15"/>
  <c r="L412" i="15" s="1"/>
  <c r="I411" i="15"/>
  <c r="L411" i="15" s="1"/>
  <c r="I410" i="15"/>
  <c r="L410" i="15" s="1"/>
  <c r="I409" i="15"/>
  <c r="L409" i="15" s="1"/>
  <c r="I408" i="15"/>
  <c r="L408" i="15" s="1"/>
  <c r="I407" i="15"/>
  <c r="L407" i="15" s="1"/>
  <c r="I406" i="15"/>
  <c r="L406" i="15" s="1"/>
  <c r="I405" i="15"/>
  <c r="L405" i="15" s="1"/>
  <c r="I404" i="15"/>
  <c r="L404" i="15" s="1"/>
  <c r="I403" i="15"/>
  <c r="L403" i="15" s="1"/>
  <c r="I402" i="15"/>
  <c r="L402" i="15" s="1"/>
  <c r="I401" i="15"/>
  <c r="L401" i="15" s="1"/>
  <c r="I400" i="15"/>
  <c r="L400" i="15" s="1"/>
  <c r="I399" i="15"/>
  <c r="L399" i="15" s="1"/>
  <c r="I398" i="15"/>
  <c r="L398" i="15" s="1"/>
  <c r="I397" i="15"/>
  <c r="L397" i="15" s="1"/>
  <c r="I396" i="15"/>
  <c r="L396" i="15" s="1"/>
  <c r="I395" i="15"/>
  <c r="L395" i="15" s="1"/>
  <c r="I394" i="15"/>
  <c r="L394" i="15" s="1"/>
  <c r="I393" i="15"/>
  <c r="L393" i="15" s="1"/>
  <c r="I392" i="15"/>
  <c r="L392" i="15" s="1"/>
  <c r="I391" i="15"/>
  <c r="L391" i="15" s="1"/>
  <c r="I390" i="15"/>
  <c r="L390" i="15" s="1"/>
  <c r="I389" i="15"/>
  <c r="L389" i="15" s="1"/>
  <c r="I388" i="15"/>
  <c r="L388" i="15" s="1"/>
  <c r="I387" i="15"/>
  <c r="L387" i="15" s="1"/>
  <c r="I386" i="15"/>
  <c r="L386" i="15" s="1"/>
  <c r="I385" i="15"/>
  <c r="L385" i="15" s="1"/>
  <c r="I384" i="15"/>
  <c r="L384" i="15" s="1"/>
  <c r="I383" i="15"/>
  <c r="L383" i="15" s="1"/>
  <c r="I382" i="15"/>
  <c r="L382" i="15" s="1"/>
  <c r="I381" i="15"/>
  <c r="L381" i="15" s="1"/>
  <c r="I380" i="15"/>
  <c r="L380" i="15" s="1"/>
  <c r="I379" i="15"/>
  <c r="L379" i="15" s="1"/>
  <c r="I378" i="15"/>
  <c r="L378" i="15" s="1"/>
  <c r="I377" i="15"/>
  <c r="L377" i="15" s="1"/>
  <c r="I376" i="15"/>
  <c r="L376" i="15" s="1"/>
  <c r="I375" i="15"/>
  <c r="L375" i="15" s="1"/>
  <c r="I374" i="15"/>
  <c r="L374" i="15" s="1"/>
  <c r="I373" i="15"/>
  <c r="L373" i="15" s="1"/>
  <c r="I372" i="15"/>
  <c r="L372" i="15" s="1"/>
  <c r="I371" i="15"/>
  <c r="L371" i="15" s="1"/>
  <c r="I370" i="15"/>
  <c r="L370" i="15" s="1"/>
  <c r="I369" i="15"/>
  <c r="L369" i="15" s="1"/>
  <c r="I368" i="15"/>
  <c r="L368" i="15" s="1"/>
  <c r="I367" i="15"/>
  <c r="L367" i="15" s="1"/>
  <c r="I366" i="15"/>
  <c r="L366" i="15" s="1"/>
  <c r="I365" i="15"/>
  <c r="L365" i="15" s="1"/>
  <c r="I364" i="15"/>
  <c r="L364" i="15" s="1"/>
  <c r="I363" i="15"/>
  <c r="L363" i="15" s="1"/>
  <c r="I362" i="15"/>
  <c r="L362" i="15" s="1"/>
  <c r="I361" i="15"/>
  <c r="L361" i="15" s="1"/>
  <c r="I360" i="15"/>
  <c r="L360" i="15" s="1"/>
  <c r="I359" i="15"/>
  <c r="L359" i="15" s="1"/>
  <c r="I358" i="15"/>
  <c r="L358" i="15" s="1"/>
  <c r="I357" i="15"/>
  <c r="L357" i="15" s="1"/>
  <c r="I356" i="15"/>
  <c r="L356" i="15" s="1"/>
  <c r="I355" i="15"/>
  <c r="L355" i="15" s="1"/>
  <c r="I354" i="15"/>
  <c r="L354" i="15" s="1"/>
  <c r="I353" i="15"/>
  <c r="L353" i="15" s="1"/>
  <c r="I352" i="15"/>
  <c r="L352" i="15" s="1"/>
  <c r="I351" i="15"/>
  <c r="L351" i="15" s="1"/>
  <c r="I350" i="15"/>
  <c r="L350" i="15" s="1"/>
  <c r="I349" i="15"/>
  <c r="L349" i="15" s="1"/>
  <c r="I348" i="15"/>
  <c r="L348" i="15" s="1"/>
  <c r="I347" i="15"/>
  <c r="L347" i="15" s="1"/>
  <c r="I346" i="15"/>
  <c r="L346" i="15" s="1"/>
  <c r="I345" i="15"/>
  <c r="L345" i="15" s="1"/>
  <c r="I344" i="15"/>
  <c r="L344" i="15" s="1"/>
  <c r="I343" i="15"/>
  <c r="L343" i="15" s="1"/>
  <c r="I342" i="15"/>
  <c r="L342" i="15" s="1"/>
  <c r="I341" i="15"/>
  <c r="L341" i="15" s="1"/>
  <c r="I340" i="15"/>
  <c r="L340" i="15" s="1"/>
  <c r="I339" i="15"/>
  <c r="L339" i="15" s="1"/>
  <c r="I338" i="15"/>
  <c r="L338" i="15" s="1"/>
  <c r="I337" i="15"/>
  <c r="L337" i="15" s="1"/>
  <c r="I336" i="15"/>
  <c r="L336" i="15" s="1"/>
  <c r="I335" i="15"/>
  <c r="L335" i="15" s="1"/>
  <c r="I334" i="15"/>
  <c r="L334" i="15" s="1"/>
  <c r="I333" i="15"/>
  <c r="L333" i="15" s="1"/>
  <c r="I332" i="15"/>
  <c r="L332" i="15" s="1"/>
  <c r="I331" i="15"/>
  <c r="L331" i="15" s="1"/>
  <c r="I330" i="15"/>
  <c r="L330" i="15" s="1"/>
  <c r="I329" i="15"/>
  <c r="L329" i="15" s="1"/>
  <c r="I328" i="15"/>
  <c r="L328" i="15" s="1"/>
  <c r="I327" i="15"/>
  <c r="L327" i="15" s="1"/>
  <c r="I326" i="15"/>
  <c r="L326" i="15" s="1"/>
  <c r="I325" i="15"/>
  <c r="L325" i="15" s="1"/>
  <c r="I324" i="15"/>
  <c r="L324" i="15" s="1"/>
  <c r="I323" i="15"/>
  <c r="L323" i="15" s="1"/>
  <c r="I322" i="15"/>
  <c r="L322" i="15" s="1"/>
  <c r="I321" i="15"/>
  <c r="L321" i="15" s="1"/>
  <c r="I320" i="15"/>
  <c r="L320" i="15" s="1"/>
  <c r="I319" i="15"/>
  <c r="L319" i="15" s="1"/>
  <c r="I318" i="15"/>
  <c r="L318" i="15" s="1"/>
  <c r="I317" i="15"/>
  <c r="L317" i="15" s="1"/>
  <c r="I316" i="15"/>
  <c r="L316" i="15" s="1"/>
  <c r="I315" i="15"/>
  <c r="L315" i="15" s="1"/>
  <c r="I314" i="15"/>
  <c r="L314" i="15" s="1"/>
  <c r="I313" i="15"/>
  <c r="L313" i="15" s="1"/>
  <c r="I312" i="15"/>
  <c r="L312" i="15" s="1"/>
  <c r="I311" i="15"/>
  <c r="L311" i="15" s="1"/>
  <c r="I310" i="15"/>
  <c r="L310" i="15" s="1"/>
  <c r="I309" i="15"/>
  <c r="L309" i="15" s="1"/>
  <c r="I308" i="15"/>
  <c r="L308" i="15" s="1"/>
  <c r="I307" i="15"/>
  <c r="L307" i="15" s="1"/>
  <c r="I306" i="15"/>
  <c r="L306" i="15" s="1"/>
  <c r="I305" i="15"/>
  <c r="L305" i="15" s="1"/>
  <c r="I304" i="15"/>
  <c r="L304" i="15" s="1"/>
  <c r="I303" i="15"/>
  <c r="L303" i="15" s="1"/>
  <c r="I302" i="15"/>
  <c r="L302" i="15" s="1"/>
  <c r="I301" i="15"/>
  <c r="L301" i="15" s="1"/>
  <c r="I300" i="15"/>
  <c r="L300" i="15" s="1"/>
  <c r="I299" i="15"/>
  <c r="L299" i="15" s="1"/>
  <c r="I298" i="15"/>
  <c r="L298" i="15" s="1"/>
  <c r="I297" i="15"/>
  <c r="L297" i="15" s="1"/>
  <c r="I296" i="15"/>
  <c r="L296" i="15" s="1"/>
  <c r="I295" i="15"/>
  <c r="L295" i="15" s="1"/>
  <c r="I294" i="15"/>
  <c r="L294" i="15" s="1"/>
  <c r="I293" i="15"/>
  <c r="L293" i="15" s="1"/>
  <c r="I292" i="15"/>
  <c r="L292" i="15" s="1"/>
  <c r="I291" i="15"/>
  <c r="L291" i="15" s="1"/>
  <c r="I290" i="15"/>
  <c r="L290" i="15" s="1"/>
  <c r="I289" i="15"/>
  <c r="L289" i="15" s="1"/>
  <c r="I288" i="15"/>
  <c r="L288" i="15" s="1"/>
  <c r="I287" i="15"/>
  <c r="L287" i="15" s="1"/>
  <c r="I286" i="15"/>
  <c r="L286" i="15" s="1"/>
  <c r="I285" i="15"/>
  <c r="L285" i="15" s="1"/>
  <c r="I284" i="15"/>
  <c r="L284" i="15" s="1"/>
  <c r="I283" i="15"/>
  <c r="L283" i="15" s="1"/>
  <c r="I282" i="15"/>
  <c r="L282" i="15" s="1"/>
  <c r="I281" i="15"/>
  <c r="L281" i="15" s="1"/>
  <c r="I280" i="15"/>
  <c r="L280" i="15" s="1"/>
  <c r="I279" i="15"/>
  <c r="L279" i="15" s="1"/>
  <c r="I278" i="15"/>
  <c r="L278" i="15" s="1"/>
  <c r="I277" i="15"/>
  <c r="L277" i="15" s="1"/>
  <c r="I276" i="15"/>
  <c r="L276" i="15" s="1"/>
  <c r="I275" i="15"/>
  <c r="L275" i="15" s="1"/>
  <c r="I274" i="15"/>
  <c r="L274" i="15" s="1"/>
  <c r="I273" i="15"/>
  <c r="L273" i="15" s="1"/>
  <c r="I272" i="15"/>
  <c r="L272" i="15" s="1"/>
  <c r="I271" i="15"/>
  <c r="L271" i="15" s="1"/>
  <c r="I270" i="15"/>
  <c r="L270" i="15" s="1"/>
  <c r="I269" i="15"/>
  <c r="L269" i="15" s="1"/>
  <c r="I268" i="15"/>
  <c r="L268" i="15" s="1"/>
  <c r="I267" i="15"/>
  <c r="L267" i="15" s="1"/>
  <c r="I266" i="15"/>
  <c r="L266" i="15" s="1"/>
  <c r="I265" i="15"/>
  <c r="L265" i="15" s="1"/>
  <c r="I264" i="15"/>
  <c r="L264" i="15" s="1"/>
  <c r="I263" i="15"/>
  <c r="L263" i="15" s="1"/>
  <c r="I262" i="15"/>
  <c r="L262" i="15" s="1"/>
  <c r="I261" i="15"/>
  <c r="L261" i="15" s="1"/>
  <c r="I260" i="15"/>
  <c r="L260" i="15" s="1"/>
  <c r="I259" i="15"/>
  <c r="L259" i="15" s="1"/>
  <c r="I258" i="15"/>
  <c r="L258" i="15" s="1"/>
  <c r="I257" i="15"/>
  <c r="L257" i="15" s="1"/>
  <c r="I256" i="15"/>
  <c r="L256" i="15" s="1"/>
  <c r="I255" i="15"/>
  <c r="L255" i="15" s="1"/>
  <c r="I254" i="15"/>
  <c r="L254" i="15" s="1"/>
  <c r="I253" i="15"/>
  <c r="L253" i="15" s="1"/>
  <c r="I252" i="15"/>
  <c r="L252" i="15" s="1"/>
  <c r="I251" i="15"/>
  <c r="L251" i="15" s="1"/>
  <c r="I250" i="15"/>
  <c r="L250" i="15" s="1"/>
  <c r="I249" i="15"/>
  <c r="L249" i="15" s="1"/>
  <c r="I248" i="15"/>
  <c r="L248" i="15" s="1"/>
  <c r="I247" i="15"/>
  <c r="L247" i="15" s="1"/>
  <c r="I246" i="15"/>
  <c r="L246" i="15" s="1"/>
  <c r="I245" i="15"/>
  <c r="L245" i="15" s="1"/>
  <c r="I244" i="15"/>
  <c r="L244" i="15" s="1"/>
  <c r="L243" i="15"/>
  <c r="I243" i="15"/>
  <c r="I242" i="15"/>
  <c r="L242" i="15" s="1"/>
  <c r="I241" i="15"/>
  <c r="L241" i="15" s="1"/>
  <c r="I240" i="15"/>
  <c r="L240" i="15" s="1"/>
  <c r="I239" i="15"/>
  <c r="L239" i="15" s="1"/>
  <c r="I238" i="15"/>
  <c r="L238" i="15" s="1"/>
  <c r="I237" i="15"/>
  <c r="L237" i="15" s="1"/>
  <c r="I236" i="15"/>
  <c r="L236" i="15" s="1"/>
  <c r="I235" i="15"/>
  <c r="L235" i="15" s="1"/>
  <c r="I234" i="15"/>
  <c r="L234" i="15" s="1"/>
  <c r="I233" i="15"/>
  <c r="L233" i="15" s="1"/>
  <c r="I232" i="15"/>
  <c r="L232" i="15" s="1"/>
  <c r="I231" i="15"/>
  <c r="L231" i="15" s="1"/>
  <c r="I230" i="15"/>
  <c r="L230" i="15" s="1"/>
  <c r="I229" i="15"/>
  <c r="L229" i="15" s="1"/>
  <c r="I228" i="15"/>
  <c r="L228" i="15" s="1"/>
  <c r="I227" i="15"/>
  <c r="L227" i="15" s="1"/>
  <c r="I226" i="15"/>
  <c r="L226" i="15" s="1"/>
  <c r="I225" i="15"/>
  <c r="L225" i="15" s="1"/>
  <c r="I224" i="15"/>
  <c r="L224" i="15" s="1"/>
  <c r="I223" i="15"/>
  <c r="L223" i="15" s="1"/>
  <c r="I222" i="15"/>
  <c r="L222" i="15" s="1"/>
  <c r="I221" i="15"/>
  <c r="L221" i="15" s="1"/>
  <c r="I220" i="15"/>
  <c r="L220" i="15" s="1"/>
  <c r="I219" i="15"/>
  <c r="L219" i="15" s="1"/>
  <c r="I218" i="15"/>
  <c r="L218" i="15" s="1"/>
  <c r="I217" i="15"/>
  <c r="L217" i="15" s="1"/>
  <c r="I216" i="15"/>
  <c r="L216" i="15" s="1"/>
  <c r="I215" i="15"/>
  <c r="L215" i="15" s="1"/>
  <c r="I214" i="15"/>
  <c r="L214" i="15" s="1"/>
  <c r="I213" i="15"/>
  <c r="L213" i="15" s="1"/>
  <c r="I212" i="15"/>
  <c r="L212" i="15" s="1"/>
  <c r="I211" i="15"/>
  <c r="L211" i="15" s="1"/>
  <c r="I210" i="15"/>
  <c r="L210" i="15" s="1"/>
  <c r="I209" i="15"/>
  <c r="L209" i="15" s="1"/>
  <c r="I208" i="15"/>
  <c r="L208" i="15" s="1"/>
  <c r="I207" i="15"/>
  <c r="L207" i="15" s="1"/>
  <c r="I206" i="15"/>
  <c r="L206" i="15" s="1"/>
  <c r="I205" i="15"/>
  <c r="L205" i="15" s="1"/>
  <c r="I204" i="15"/>
  <c r="L204" i="15" s="1"/>
  <c r="I203" i="15"/>
  <c r="L203" i="15" s="1"/>
  <c r="I202" i="15"/>
  <c r="L202" i="15" s="1"/>
  <c r="I201" i="15"/>
  <c r="L201" i="15" s="1"/>
  <c r="I200" i="15"/>
  <c r="L200" i="15" s="1"/>
  <c r="I199" i="15"/>
  <c r="L199" i="15" s="1"/>
  <c r="I198" i="15"/>
  <c r="L198" i="15" s="1"/>
  <c r="I197" i="15"/>
  <c r="L197" i="15" s="1"/>
  <c r="I196" i="15"/>
  <c r="L196" i="15" s="1"/>
  <c r="I195" i="15"/>
  <c r="L195" i="15" s="1"/>
  <c r="I194" i="15"/>
  <c r="L194" i="15" s="1"/>
  <c r="I193" i="15"/>
  <c r="L193" i="15" s="1"/>
  <c r="I192" i="15"/>
  <c r="L192" i="15" s="1"/>
  <c r="I191" i="15"/>
  <c r="L191" i="15" s="1"/>
  <c r="I190" i="15"/>
  <c r="L190" i="15" s="1"/>
  <c r="I189" i="15"/>
  <c r="L189" i="15" s="1"/>
  <c r="I188" i="15"/>
  <c r="L188" i="15" s="1"/>
  <c r="I187" i="15"/>
  <c r="L187" i="15" s="1"/>
  <c r="I186" i="15"/>
  <c r="L186" i="15" s="1"/>
  <c r="I185" i="15"/>
  <c r="L185" i="15" s="1"/>
  <c r="I184" i="15"/>
  <c r="L184" i="15" s="1"/>
  <c r="I183" i="15"/>
  <c r="L183" i="15" s="1"/>
  <c r="I182" i="15"/>
  <c r="L182" i="15" s="1"/>
  <c r="I181" i="15"/>
  <c r="L181" i="15" s="1"/>
  <c r="I180" i="15"/>
  <c r="L180" i="15" s="1"/>
  <c r="I179" i="15"/>
  <c r="L179" i="15" s="1"/>
  <c r="I178" i="15"/>
  <c r="L178" i="15" s="1"/>
  <c r="I177" i="15"/>
  <c r="L177" i="15" s="1"/>
  <c r="I176" i="15"/>
  <c r="L176" i="15" s="1"/>
  <c r="I175" i="15"/>
  <c r="L175" i="15" s="1"/>
  <c r="I174" i="15"/>
  <c r="L174" i="15" s="1"/>
  <c r="I173" i="15"/>
  <c r="L173" i="15" s="1"/>
  <c r="I172" i="15"/>
  <c r="L172" i="15" s="1"/>
  <c r="I171" i="15"/>
  <c r="L171" i="15" s="1"/>
  <c r="I170" i="15"/>
  <c r="L170" i="15" s="1"/>
  <c r="I169" i="15"/>
  <c r="L169" i="15" s="1"/>
  <c r="I168" i="15"/>
  <c r="L168" i="15" s="1"/>
  <c r="I167" i="15"/>
  <c r="L167" i="15" s="1"/>
  <c r="I166" i="15"/>
  <c r="L166" i="15" s="1"/>
  <c r="I165" i="15"/>
  <c r="L165" i="15" s="1"/>
  <c r="I164" i="15"/>
  <c r="L164" i="15" s="1"/>
  <c r="I163" i="15"/>
  <c r="L163" i="15" s="1"/>
  <c r="I162" i="15"/>
  <c r="L162" i="15" s="1"/>
  <c r="I161" i="15"/>
  <c r="L161" i="15" s="1"/>
  <c r="I160" i="15"/>
  <c r="L160" i="15" s="1"/>
  <c r="I159" i="15"/>
  <c r="L159" i="15" s="1"/>
  <c r="I158" i="15"/>
  <c r="L158" i="15" s="1"/>
  <c r="I157" i="15"/>
  <c r="L157" i="15" s="1"/>
  <c r="I156" i="15"/>
  <c r="L156" i="15" s="1"/>
  <c r="I155" i="15"/>
  <c r="L155" i="15" s="1"/>
  <c r="I154" i="15"/>
  <c r="L154" i="15" s="1"/>
  <c r="I153" i="15"/>
  <c r="L153" i="15" s="1"/>
  <c r="I152" i="15"/>
  <c r="L152" i="15" s="1"/>
  <c r="I151" i="15"/>
  <c r="L151" i="15" s="1"/>
  <c r="I150" i="15"/>
  <c r="L150" i="15" s="1"/>
  <c r="I149" i="15"/>
  <c r="L149" i="15" s="1"/>
  <c r="I148" i="15"/>
  <c r="L148" i="15" s="1"/>
  <c r="I147" i="15"/>
  <c r="L147" i="15" s="1"/>
  <c r="I146" i="15"/>
  <c r="L146" i="15" s="1"/>
  <c r="I145" i="15"/>
  <c r="L145" i="15" s="1"/>
  <c r="I144" i="15"/>
  <c r="L144" i="15" s="1"/>
  <c r="I143" i="15"/>
  <c r="L143" i="15" s="1"/>
  <c r="I142" i="15"/>
  <c r="L142" i="15" s="1"/>
  <c r="I141" i="15"/>
  <c r="L141" i="15" s="1"/>
  <c r="I140" i="15"/>
  <c r="L140" i="15" s="1"/>
  <c r="I139" i="15"/>
  <c r="L139" i="15" s="1"/>
  <c r="I138" i="15"/>
  <c r="L138" i="15" s="1"/>
  <c r="I137" i="15"/>
  <c r="L137" i="15" s="1"/>
  <c r="I136" i="15"/>
  <c r="L136" i="15" s="1"/>
  <c r="I135" i="15"/>
  <c r="L135" i="15" s="1"/>
  <c r="I134" i="15"/>
  <c r="L134" i="15" s="1"/>
  <c r="I133" i="15"/>
  <c r="L133" i="15" s="1"/>
  <c r="I132" i="15"/>
  <c r="L132" i="15" s="1"/>
  <c r="I131" i="15"/>
  <c r="L131" i="15" s="1"/>
  <c r="I130" i="15"/>
  <c r="L130" i="15" s="1"/>
  <c r="I129" i="15"/>
  <c r="L129" i="15" s="1"/>
  <c r="I128" i="15"/>
  <c r="L128" i="15" s="1"/>
  <c r="I127" i="15"/>
  <c r="L127" i="15" s="1"/>
  <c r="I126" i="15"/>
  <c r="L126" i="15" s="1"/>
  <c r="I125" i="15"/>
  <c r="L125" i="15" s="1"/>
  <c r="I124" i="15"/>
  <c r="L124" i="15" s="1"/>
  <c r="I123" i="15"/>
  <c r="L123" i="15" s="1"/>
  <c r="I122" i="15"/>
  <c r="L122" i="15" s="1"/>
  <c r="I121" i="15"/>
  <c r="L121" i="15" s="1"/>
  <c r="I120" i="15"/>
  <c r="L120" i="15" s="1"/>
  <c r="I119" i="15"/>
  <c r="L119" i="15" s="1"/>
  <c r="I118" i="15"/>
  <c r="L118" i="15" s="1"/>
  <c r="I117" i="15"/>
  <c r="L117" i="15" s="1"/>
  <c r="I116" i="15"/>
  <c r="L116" i="15" s="1"/>
  <c r="I115" i="15"/>
  <c r="L115" i="15" s="1"/>
  <c r="I114" i="15"/>
  <c r="L114" i="15" s="1"/>
  <c r="I113" i="15"/>
  <c r="L113" i="15" s="1"/>
  <c r="I112" i="15"/>
  <c r="L112" i="15" s="1"/>
  <c r="I111" i="15"/>
  <c r="L111" i="15" s="1"/>
  <c r="I110" i="15"/>
  <c r="L110" i="15" s="1"/>
  <c r="I109" i="15"/>
  <c r="L109" i="15" s="1"/>
  <c r="I108" i="15"/>
  <c r="L108" i="15" s="1"/>
  <c r="I107" i="15"/>
  <c r="L107" i="15" s="1"/>
  <c r="I106" i="15"/>
  <c r="L106" i="15" s="1"/>
  <c r="I105" i="15"/>
  <c r="L105" i="15" s="1"/>
  <c r="I104" i="15"/>
  <c r="L104" i="15" s="1"/>
  <c r="I103" i="15"/>
  <c r="L103" i="15" s="1"/>
  <c r="I102" i="15"/>
  <c r="L102" i="15" s="1"/>
  <c r="I101" i="15"/>
  <c r="L101" i="15" s="1"/>
  <c r="I100" i="15"/>
  <c r="L100" i="15" s="1"/>
  <c r="I99" i="15"/>
  <c r="L99" i="15" s="1"/>
  <c r="I98" i="15"/>
  <c r="L98" i="15" s="1"/>
  <c r="I97" i="15"/>
  <c r="L97" i="15" s="1"/>
  <c r="I96" i="15"/>
  <c r="L96" i="15" s="1"/>
  <c r="I95" i="15"/>
  <c r="L95" i="15" s="1"/>
  <c r="I94" i="15"/>
  <c r="L94" i="15" s="1"/>
  <c r="I93" i="15"/>
  <c r="L93" i="15" s="1"/>
  <c r="I92" i="15"/>
  <c r="L92" i="15" s="1"/>
  <c r="I91" i="15"/>
  <c r="L91" i="15" s="1"/>
  <c r="I90" i="15"/>
  <c r="L90" i="15" s="1"/>
  <c r="I89" i="15"/>
  <c r="L89" i="15" s="1"/>
  <c r="I88" i="15"/>
  <c r="L88" i="15" s="1"/>
  <c r="I87" i="15"/>
  <c r="L87" i="15" s="1"/>
  <c r="I86" i="15"/>
  <c r="L86" i="15" s="1"/>
  <c r="I85" i="15"/>
  <c r="L85" i="15" s="1"/>
  <c r="I84" i="15"/>
  <c r="L84" i="15" s="1"/>
  <c r="I83" i="15"/>
  <c r="L83" i="15" s="1"/>
  <c r="I82" i="15"/>
  <c r="L82" i="15" s="1"/>
  <c r="I81" i="15"/>
  <c r="L81" i="15" s="1"/>
  <c r="I80" i="15"/>
  <c r="L80" i="15" s="1"/>
  <c r="I79" i="15"/>
  <c r="L79" i="15" s="1"/>
  <c r="I78" i="15"/>
  <c r="L78" i="15" s="1"/>
  <c r="I77" i="15"/>
  <c r="L77" i="15" s="1"/>
  <c r="I76" i="15"/>
  <c r="L76" i="15" s="1"/>
  <c r="I75" i="15"/>
  <c r="L75" i="15" s="1"/>
  <c r="I74" i="15"/>
  <c r="L74" i="15" s="1"/>
  <c r="I73" i="15"/>
  <c r="L73" i="15" s="1"/>
  <c r="I72" i="15"/>
  <c r="L72" i="15" s="1"/>
  <c r="I71" i="15"/>
  <c r="L71" i="15" s="1"/>
  <c r="I70" i="15"/>
  <c r="L70" i="15" s="1"/>
  <c r="I69" i="15"/>
  <c r="L69" i="15" s="1"/>
  <c r="I68" i="15"/>
  <c r="L68" i="15" s="1"/>
  <c r="I67" i="15"/>
  <c r="L67" i="15" s="1"/>
  <c r="I66" i="15"/>
  <c r="L66" i="15" s="1"/>
  <c r="I65" i="15"/>
  <c r="L65" i="15" s="1"/>
  <c r="I64" i="15"/>
  <c r="L64" i="15" s="1"/>
  <c r="I63" i="15"/>
  <c r="L63" i="15" s="1"/>
  <c r="I62" i="15"/>
  <c r="L62" i="15" s="1"/>
  <c r="I61" i="15"/>
  <c r="L61" i="15" s="1"/>
  <c r="I60" i="15"/>
  <c r="L60" i="15" s="1"/>
  <c r="I59" i="15"/>
  <c r="L59" i="15" s="1"/>
  <c r="I58" i="15"/>
  <c r="L58" i="15" s="1"/>
  <c r="I57" i="15"/>
  <c r="L57" i="15" s="1"/>
  <c r="I56" i="15"/>
  <c r="L56" i="15" s="1"/>
  <c r="I55" i="15"/>
  <c r="L55" i="15" s="1"/>
  <c r="I54" i="15"/>
  <c r="L54" i="15" s="1"/>
  <c r="I53" i="15"/>
  <c r="L53" i="15" s="1"/>
  <c r="I52" i="15"/>
  <c r="L52" i="15" s="1"/>
  <c r="I51" i="15"/>
  <c r="L51" i="15" s="1"/>
  <c r="I50" i="15"/>
  <c r="L50" i="15" s="1"/>
  <c r="I49" i="15"/>
  <c r="L49" i="15" s="1"/>
  <c r="I48" i="15"/>
  <c r="L48" i="15" s="1"/>
  <c r="I47" i="15"/>
  <c r="L47" i="15" s="1"/>
  <c r="I46" i="15"/>
  <c r="L46" i="15" s="1"/>
  <c r="I45" i="15"/>
  <c r="L45" i="15" s="1"/>
  <c r="I44" i="15"/>
  <c r="L44" i="15" s="1"/>
  <c r="I43" i="15"/>
  <c r="L43" i="15" s="1"/>
  <c r="I42" i="15"/>
  <c r="L42" i="15" s="1"/>
  <c r="I41" i="15"/>
  <c r="L41" i="15" s="1"/>
  <c r="I40" i="15"/>
  <c r="L40" i="15" s="1"/>
  <c r="I39" i="15"/>
  <c r="L39" i="15" s="1"/>
  <c r="I38" i="15"/>
  <c r="L38" i="15" s="1"/>
  <c r="I37" i="15"/>
  <c r="L37" i="15" s="1"/>
  <c r="I36" i="15"/>
  <c r="L36" i="15" s="1"/>
  <c r="I35" i="15"/>
  <c r="L35" i="15" s="1"/>
  <c r="I34" i="15"/>
  <c r="L34" i="15" s="1"/>
  <c r="I33" i="15"/>
  <c r="L33" i="15" s="1"/>
  <c r="I32" i="15"/>
  <c r="L32" i="15" s="1"/>
  <c r="I31" i="15"/>
  <c r="L31" i="15" s="1"/>
  <c r="I30" i="15"/>
  <c r="L30" i="15" s="1"/>
  <c r="I29" i="15"/>
  <c r="L29" i="15" s="1"/>
  <c r="I28" i="15"/>
  <c r="L28" i="15" s="1"/>
  <c r="I27" i="15"/>
  <c r="L27" i="15" s="1"/>
  <c r="I26" i="15"/>
  <c r="L26" i="15" s="1"/>
  <c r="I25" i="15"/>
  <c r="L25" i="15" s="1"/>
  <c r="I24" i="15"/>
  <c r="L24" i="15" s="1"/>
  <c r="I23" i="15"/>
  <c r="L23" i="15" s="1"/>
  <c r="I22" i="15"/>
  <c r="L22" i="15" s="1"/>
  <c r="I21" i="15"/>
  <c r="L21" i="15" s="1"/>
  <c r="I20" i="15"/>
  <c r="L20" i="15" s="1"/>
  <c r="I19" i="15"/>
  <c r="L19" i="15" s="1"/>
  <c r="I18" i="15"/>
  <c r="L18" i="15" s="1"/>
  <c r="I17" i="15"/>
  <c r="L17" i="15" s="1"/>
  <c r="I16" i="15"/>
  <c r="L16" i="15" s="1"/>
  <c r="I15" i="15"/>
  <c r="L15" i="15" s="1"/>
  <c r="I14" i="15"/>
  <c r="L14" i="15" s="1"/>
  <c r="I13" i="15"/>
  <c r="L13" i="15" s="1"/>
  <c r="I12" i="15"/>
  <c r="L12" i="15" s="1"/>
  <c r="I11" i="15"/>
  <c r="L11" i="15" s="1"/>
  <c r="I8" i="15"/>
  <c r="L8" i="15" s="1"/>
  <c r="I10" i="15"/>
  <c r="L10" i="15" s="1"/>
  <c r="I7" i="15"/>
  <c r="L7" i="15" s="1"/>
  <c r="I9" i="15"/>
  <c r="L9" i="15" s="1"/>
  <c r="K6" i="15"/>
  <c r="J6" i="15"/>
  <c r="G1" i="16" l="1"/>
  <c r="G22" i="16"/>
  <c r="G55" i="13"/>
  <c r="G54" i="13"/>
  <c r="G53" i="13"/>
  <c r="G52" i="13"/>
  <c r="G51" i="13"/>
  <c r="G48" i="13"/>
  <c r="G50" i="13"/>
  <c r="G49" i="13"/>
  <c r="G7" i="13"/>
  <c r="G32" i="13"/>
  <c r="G47" i="13"/>
  <c r="G43" i="13"/>
  <c r="G42" i="13"/>
  <c r="G37" i="13"/>
  <c r="G31" i="13"/>
  <c r="G36" i="13"/>
  <c r="G29" i="13"/>
  <c r="G30" i="13"/>
  <c r="G28" i="13"/>
  <c r="G21" i="13"/>
  <c r="G27" i="13"/>
  <c r="G26" i="13"/>
  <c r="G25" i="13"/>
  <c r="G23" i="13"/>
  <c r="G24" i="13"/>
  <c r="G22" i="13"/>
  <c r="G20" i="13"/>
  <c r="G35" i="13"/>
  <c r="G34" i="13"/>
  <c r="G41" i="13"/>
  <c r="G40" i="13"/>
  <c r="G17" i="13"/>
  <c r="G19" i="13"/>
  <c r="G18" i="13"/>
  <c r="G16" i="13"/>
  <c r="G15" i="13"/>
  <c r="G14" i="13"/>
  <c r="G13" i="13"/>
  <c r="G12" i="13"/>
  <c r="G11" i="13"/>
  <c r="G10" i="13"/>
  <c r="G9" i="13"/>
  <c r="G8" i="13"/>
  <c r="G5" i="13"/>
  <c r="G33" i="13"/>
  <c r="G6" i="13"/>
  <c r="G39" i="13"/>
  <c r="G4" i="13"/>
  <c r="G1" i="13" l="1"/>
  <c r="G56" i="13"/>
  <c r="K6" i="12" l="1"/>
  <c r="J6" i="12"/>
  <c r="G138" i="9" l="1"/>
  <c r="G139" i="9"/>
  <c r="G129" i="9"/>
  <c r="G130" i="9"/>
  <c r="G135" i="9"/>
  <c r="G136" i="9"/>
</calcChain>
</file>

<file path=xl/sharedStrings.xml><?xml version="1.0" encoding="utf-8"?>
<sst xmlns="http://schemas.openxmlformats.org/spreadsheetml/2006/main" count="9511" uniqueCount="2866">
  <si>
    <t>บัญชีรายการครุภัณฑ์ สำนักงานปลัดกระทรวงสาธารณสุข</t>
  </si>
  <si>
    <t>ID</t>
  </si>
  <si>
    <t>รหัส</t>
  </si>
  <si>
    <t>กลุ่ม</t>
  </si>
  <si>
    <t>แผนก</t>
  </si>
  <si>
    <t>รายการ (ภาษาไทย)</t>
  </si>
  <si>
    <t>รายการ (ภาษาอังกฤษ)</t>
  </si>
  <si>
    <t>เงื่อนไขของทีมที่จะใช้เครื่องมือ (แพทย์เฉพาะทาง, Technician)</t>
  </si>
  <si>
    <t>ประเภทเครื่องมือแพทย์</t>
  </si>
  <si>
    <t xml:space="preserve">ประเภท </t>
  </si>
  <si>
    <t>หมายเหตุ</t>
  </si>
  <si>
    <t>ราคา 
(ต่อหน่วย)</t>
  </si>
  <si>
    <t>หน่วยนับ</t>
  </si>
  <si>
    <t>อ้างอิง</t>
  </si>
  <si>
    <t>คุณสมบัติเพิ่มเติม 
(เช่น ให้เฉพาะที่เป็นศูนย์แพทย์, เป็นรพ.แพทย์แผนไทย, รองรับการพัฒนา SP ระดับต่างๆ, รายละเอียดชุดเครื่องมือที่ต้องมีอยู่ร่วมกัน ฯลฯ)</t>
  </si>
  <si>
    <t>กล้องจุลทรรศน์ในการผ่าตัด</t>
  </si>
  <si>
    <t>กล้องจุลทรรศน์ผ่าตัด หู คอ จมูก</t>
  </si>
  <si>
    <t>ENT</t>
  </si>
  <si>
    <t>M1</t>
  </si>
  <si>
    <t>ครุภัณฑ์การแพทย์รักษา</t>
  </si>
  <si>
    <t>Rx</t>
  </si>
  <si>
    <t>เครื่อง</t>
  </si>
  <si>
    <t>กล้องจุลทรรศน์ผ่าตัด หูคอจมูก พร้อมระบบโฟกัสด้วยไฟฟ้า</t>
  </si>
  <si>
    <t>ชุด</t>
  </si>
  <si>
    <t>กล้องจุลทรรศน์ผ่าตัด หูคอจมูก พร้อมระบบโฟกัสด้วยไฟฟ้ากล้องผู้ช่วยและล็อคหัวกล้องด้วยไฟฟ้า</t>
  </si>
  <si>
    <t>S</t>
  </si>
  <si>
    <t>กล้องจุลทรรศน์ผ่าตัด หูคอจมูก พร้อมระบบโฟกัสด้วยไฟฟ้าและกล้องผู้ช่วย</t>
  </si>
  <si>
    <t>กล้องจุลทรรศน์ตรวจตาชนิดลำแสงแคบ</t>
  </si>
  <si>
    <t>Slit-lamp biomicroscope</t>
  </si>
  <si>
    <t>จักษุ</t>
  </si>
  <si>
    <t>ครุภัณฑ์การแพทย์วินิจฉัย</t>
  </si>
  <si>
    <t>Dx</t>
  </si>
  <si>
    <t>กล้องจุลทรรศน์ตรวจตาชนิดลำแสงแคบพร้อมระบบเก็บภาพดิจิตอล</t>
  </si>
  <si>
    <t>Slit-lamp biomicroscope with digital imaging system</t>
  </si>
  <si>
    <t>กล้องจุลทรรศน์สำหรับผ่าตัดจอประสาทตา</t>
  </si>
  <si>
    <t>Ophthalmic surgical microscope for retinal surgery</t>
  </si>
  <si>
    <t>A</t>
  </si>
  <si>
    <t>โรงพยาบาลศูนย์ที่เป็น Retinal Center ของเขต</t>
  </si>
  <si>
    <t>มี retina specialist</t>
  </si>
  <si>
    <t>กล้องจุลทรรศน์สำหรับผ่าตัดจอประสาทตา พร้อมชุดกลับภาพระบบไฟฟ้า</t>
  </si>
  <si>
    <t>Ophthalmic surgical microscope for retinal surgery with inverter tube</t>
  </si>
  <si>
    <t>กล้องจุลทรรศน์สำหรับผ่าตัดตา</t>
  </si>
  <si>
    <t>Ophthalmic surgical microscope</t>
  </si>
  <si>
    <t>กล้องจุลทรรศน์สำหรับผ่าตัดตาคมชัดสูงพร้อมระบบบันทึกวีดิทัศน์</t>
  </si>
  <si>
    <t>Ophthalmic surgical microscope with enhance red reflex and High Definition video recording system</t>
  </si>
  <si>
    <t>กล้องจุลทรรศน์สำหรับผ่าตัดตาชนิดเคลื่อนที่</t>
  </si>
  <si>
    <t>Mobile Ophthalmic surgical microscope</t>
  </si>
  <si>
    <t>กล้องจุลทรรศน์สำหรับผ่าตัดตาพร้อมระบบบันทึกวีดิทัศน์</t>
  </si>
  <si>
    <t>Ophthalmic surgical microscope with video camera
with video recording system</t>
  </si>
  <si>
    <t>กล้องจุลทรรศน์ผ่าตัดฟันระบบปรับและล็อคหัวกล้องด้วยไฟฟ้า พร้อมชุดถ่ายทอดภาพ</t>
  </si>
  <si>
    <t>Dental operating microscope with motorized focus controller and video system</t>
  </si>
  <si>
    <t>ทันตกรรม</t>
  </si>
  <si>
    <t>มีการเรียนการสอนทันตแพทย์เฉพาะทางด้านศัลศาสตร์ช่องปาก</t>
  </si>
  <si>
    <t>กล้องจุลทรรศน์สำหรับงานทันตกรรม</t>
  </si>
  <si>
    <t>Dental operating microscope</t>
  </si>
  <si>
    <t>กล้องจุลทรรศน์สำหรับงานทันตกรรม พร้อมชุดถ่ายทอดภาพ</t>
  </si>
  <si>
    <t>Dental operating microscope with video  system</t>
  </si>
  <si>
    <t>กล้องจุลทรรศน์สำหรับผ่าตัดจุลศัลยศาสตร์แบบพื้นฐานคมชัดสูง</t>
  </si>
  <si>
    <t>Basic operating microscope</t>
  </si>
  <si>
    <t>จุลศัลยศาสตร์</t>
  </si>
  <si>
    <t>กล้องจุลทรรศน์สำหรับผ่าตัดจุลศัลยศาสตร์แบบพื้นฐานคมชัดสูง พร้อมระบบฉีดสี</t>
  </si>
  <si>
    <t>กล้องจุลทรรศน์สำหรับผ่าตัดจุลศัลยศาสตร์แบบขั้นสูงคมชัดสูง พร้อมกล้องผู้ช่วยและระบบบันทึกภาพ</t>
  </si>
  <si>
    <t>Advanced operating microscope</t>
  </si>
  <si>
    <t>กล้องจุลทรรศน์สำหรับผ่าตัดจุลศัลยศาสตร์แบบขั้นสูงคมชัดสูง พร้อมกล้องผู้ช่วยและระบบบันทึกภาพพร้อมระบบฉีดสี</t>
  </si>
  <si>
    <t>Advanced with fluorescene operating microscope</t>
  </si>
  <si>
    <t>กล้องส่องตรวจวินิจฉัยและรักษา</t>
  </si>
  <si>
    <t>เครื่องส่องกล้องเสียงแบบไฟเบอร์ออปติค (Laryngoscope)</t>
  </si>
  <si>
    <t>Laryngoscope</t>
  </si>
  <si>
    <t>ผู้ป่วยนอก</t>
  </si>
  <si>
    <t>P</t>
  </si>
  <si>
    <t>กล้องส่องตรวจกระเพาะอาหารและลำไส้เล็กส่วนต้นชนิดวิดีทัศน์แบบคมชัด</t>
  </si>
  <si>
    <t>Gastrovideoscope</t>
  </si>
  <si>
    <t xml:space="preserve">กล้องส่องตรวจทางเดินอาหาร </t>
  </si>
  <si>
    <t>M2</t>
  </si>
  <si>
    <t>กล้องส่องตรวจกระเพาะอาหารและลำไส้เล็กส่วนต้นชนิดวิดีทัศน์แบบคมชัด พร้อมชุดควบคุมสัญญาณภาพ</t>
  </si>
  <si>
    <t>Gastrovideoscope with  control system</t>
  </si>
  <si>
    <t>กล้องส่องตรวจกระเพาะอาหารและลำไส้เล็กส่วนต้นชนิดวิดีทัศน์แบบคมชัดสูง</t>
  </si>
  <si>
    <t xml:space="preserve">High Definition Gastrovideoscope </t>
  </si>
  <si>
    <t>กล้องส่องตรวจกระเพาะอาหารและลำไส้เล็กส่วนต้นชนิดวิดีทัศน์แบบคมชัดสูงพร้อมชุดควบคุมสัญญาณภาพ</t>
  </si>
  <si>
    <t>High Definition Gastrovideoscope with control system</t>
  </si>
  <si>
    <t>กล้องส่องตรวจกระเพาะอาหารและลำไส้เล็กส่วนต้นแบบพื้นฐาน</t>
  </si>
  <si>
    <t>Standard Gastrovideoscop</t>
  </si>
  <si>
    <t>กล้องส่องตรวจกระเพาะอาหารและลำไส้เล็กส่วนต้นแบบพื้นฐาน พร้อมชุดควบคุมสัญญาณภาพ</t>
  </si>
  <si>
    <t>Standard Gastrovideoscop with control  system</t>
  </si>
  <si>
    <t>กล้องส่องตรวจท่อทางเดินน้ำดีและตับอ่อนชนิดวิดีทัศน์แบบคมชัด</t>
  </si>
  <si>
    <t>Duodenovideoscope</t>
  </si>
  <si>
    <t>กล้องส่องตรวจท่อทางเดินน้ำดีและตับอ่อนชนิดวิดีทัศน์แบบคมชัดพร้อมชุดควบคุมสัญญาณภาพ</t>
  </si>
  <si>
    <t>Duodenovideoscope with control system</t>
  </si>
  <si>
    <t>กล้องส่องตรวจท่อทางเดินน้ำดีและตับอ่อนชนิดวิดีทัศน์แบบคมชัดสูง</t>
  </si>
  <si>
    <t>High Definition Duodenovideoscope</t>
  </si>
  <si>
    <t>กล้องส่องตรวจท่อทางเดินน้ำดีและตับอ่อนชนิดวิดีทัศน์แบบคมชัดสูงพร้อมชุดควบคุมสัญญาณภาพ</t>
  </si>
  <si>
    <t>High Definition Duodenovideoscope with control system</t>
  </si>
  <si>
    <t>กล้องส่องตรวจทางเดินน้ำดีชนิดวิดิทัศน์พร้อมชุดควบคุมสัญญานภาพ</t>
  </si>
  <si>
    <t>Choledochovideoscope with control system</t>
  </si>
  <si>
    <t>กล้องส่องตรวจระบบทางเดินอาหาร ทางเดินน้ำดีและตับอ่อนด้วยคลื่นเสียงความถี่สูง พร้อมชุดควบคุมสัญญานภาพ (EUS)</t>
  </si>
  <si>
    <t>Ultrasound Gastrovideoscopes with control system</t>
  </si>
  <si>
    <t>กล้องส่องตรวจลำไส้ใหญ่ชนิดวิดีทัศน์แบบคมชัด</t>
  </si>
  <si>
    <t>Colonovideoscope</t>
  </si>
  <si>
    <t>กล้องส่องตรวจลำไส้ใหญ่ชนิดวิดีทัศน์แบบคมชัดพร้อมชุดควบคุมสัญญาณภาพ</t>
  </si>
  <si>
    <t>Colonovideoscope with control system</t>
  </si>
  <si>
    <t>กล้องส่องตรวจลำไส้ใหญ่ชนิดวิดีทัศน์แบบคมชัดสูง</t>
  </si>
  <si>
    <t>High Definition  Colonovideoscope</t>
  </si>
  <si>
    <t>กล้องส่องตรวจลำไส้ใหญ่ชนิดวิดีทัศน์แบบคมชัดสูงพร้อมชุดควบคุมสัญญาณภาพ</t>
  </si>
  <si>
    <t>High Definition Colonovideoscope with control system</t>
  </si>
  <si>
    <t>กล้องส่องตรวจลำไส้ใหญ่แบบพื้นฐาน</t>
  </si>
  <si>
    <t>Standard Colonovideoscope</t>
  </si>
  <si>
    <t>กล้องส่องตรวจลำไส้ใหญ่แบบพื้นฐานพร้อมชุดควบคุมสัญญาณภาพ</t>
  </si>
  <si>
    <t>Standard Colonovideoscope with control system</t>
  </si>
  <si>
    <t>กล้องส่องตรวจเนื้อเยื่อปากมดลูก</t>
  </si>
  <si>
    <t>สูติ-นรีเวชกรรม</t>
  </si>
  <si>
    <t xml:space="preserve">กล้องส่องตรวจโพรงมดลูกพร้อมชุดถ่ายทอดสัญญาณชนิดไฟเบอร์ออฟติค </t>
  </si>
  <si>
    <t xml:space="preserve">กล้องส่องตรวจระบบทางเดินหายใจ ชนิด  fiberoptic  </t>
  </si>
  <si>
    <t xml:space="preserve">Rigid fiberoptic  Bronchoscopy </t>
  </si>
  <si>
    <t>อายุรกรรมทางเดินหายใจ</t>
  </si>
  <si>
    <t>ต้องมีแพทย์เฉพาะทางระบบทางเดินหายใจหรือแพทย์ที่มีประสบการณ์การส่องตรวจหลอดลม</t>
  </si>
  <si>
    <t>ชุดกล้องส่องตรวจระบบทางเดินหายใจพร้อมชุดประมวลสัญญาณภาพระบบวิดีทัศน์</t>
  </si>
  <si>
    <t>Video fiberoptic  Bronchoscopy with video processor</t>
  </si>
  <si>
    <t xml:space="preserve">กล้องส่องตรวจระบบทางเดินหายใจ ด้วยคลื่นเสียงความถี่สูง (EBUS) </t>
  </si>
  <si>
    <t xml:space="preserve">กล้องส่องตรวจท่อไต </t>
  </si>
  <si>
    <t xml:space="preserve">Semi-Rigid Ureterorenoscope </t>
  </si>
  <si>
    <t>ศัลยกรรมทางเดินปัสสาวะ</t>
  </si>
  <si>
    <t>กล้องส่องตรวจท่อไตและไตแบบโค้งงอ</t>
  </si>
  <si>
    <t xml:space="preserve">Flexible Ureterorenoscope </t>
  </si>
  <si>
    <t>กล้องส่องตรวจท่อไตและไตแบบโค้งงอชนิดวีดิทัศน์</t>
  </si>
  <si>
    <t>Flexible Ureterorenovideoscop</t>
  </si>
  <si>
    <t>กล้องส่องตรวจท่อไตและไตชนิดโค้งงอได้  พร้อมชุดถ่ายทอดสัญญาณความละเอียดสูง</t>
  </si>
  <si>
    <t>Flexible Ureterorenoscope with HD Camera system</t>
  </si>
  <si>
    <t xml:space="preserve">ชุดกล้องส่องตรวจท่อทางเดินปัสสาวะและกระเพาะปัสสาวะ </t>
  </si>
  <si>
    <t xml:space="preserve">Cysto-Urethroscope  </t>
  </si>
  <si>
    <t>กล้องส่องตรวจท่อทางเดินปัสสาวะและกระเพาะปัสสาวะแบบโค้งงอ</t>
  </si>
  <si>
    <t>Flexible Cystoscope</t>
  </si>
  <si>
    <t>กล้องส่องตรวจท่อทางเดินปัสสาวะและกระเพาะปัสสาวะแบบโค้งงอชนิดวีดิทัศน์</t>
  </si>
  <si>
    <t>Flexible Cysto-Videoscope</t>
  </si>
  <si>
    <t>กล้องส่องตรวจท่อทางเดินปัสสาวะและกระเพาะปัสสาวะชนิดโค้งงอได้ พร้อมชุดถ่ายทอดสัญญาณความละเอียดสูง</t>
  </si>
  <si>
    <t>Flexible Cysto -Urethroscope with HD Camera system</t>
  </si>
  <si>
    <t>กล้องส่องตรวจและรักษาในไต</t>
  </si>
  <si>
    <t xml:space="preserve">Percutaneous Nephroscope </t>
  </si>
  <si>
    <t>ครุภัณฑ์การแพทย์วินิจฉัยและรักษา</t>
  </si>
  <si>
    <t>DxRx</t>
  </si>
  <si>
    <t>ชุดกล้องส่องตรวจและผ่าตัดต่อมลูกหมาก</t>
  </si>
  <si>
    <t xml:space="preserve">TURP </t>
  </si>
  <si>
    <t>กล้องส่องตรวจและผ่าตัดในช่องท้องชนิดวีดีทัศน์แบบคมชัดสูง ภาพ 2 มิติ</t>
  </si>
  <si>
    <t>High Definition Laparoscopic 2D with control system</t>
  </si>
  <si>
    <t>ศัลยกรรม</t>
  </si>
  <si>
    <t xml:space="preserve">รวม Len อย่างน้อย 2 ตัว (0 องศา, 30 องศา), เครื่อง Warm Gas, เครื่องจ่าย Gas ขนาดไม่น้อยกว่า 40 liter </t>
  </si>
  <si>
    <t>กล้องส่องตรวจและผ่าตัดภายในช่องท้องและลำไส้ใหญ่พร้อมระบบวิดีทัศน์ ชนิดภาพ 3 มิติ</t>
  </si>
  <si>
    <t>Rigid Laparoscopic 3D with control system</t>
  </si>
  <si>
    <t xml:space="preserve">รวม Len อย่างน้อย 2 ตัว, เครื่อง Warm Gas, เครื่องจ่าย Gas ขนาดไม่น้อยกว่า 40 liter </t>
  </si>
  <si>
    <t xml:space="preserve">กล้องส่องตรวจและผ่าตัดภายในช่องท้องและลำไส้ใหญ่ชนิดวิดีทัศน์ ภาพ 3 มิติ ชนิดกล้องปรับได้ </t>
  </si>
  <si>
    <t>Flexible Laparoscopic 3D with control system</t>
  </si>
  <si>
    <t>รวม Flexible Len อย่างน้อย 1 ตัว, เครื่อง Warm Gas, เครื่องจ่าย Gas ขนาดไม่น้อยกว่า 40 liter</t>
  </si>
  <si>
    <t xml:space="preserve">เครื่องส่องตรวจทางเดินหายใจระบบวีดิทัศน์ รุ่นเล็ก ใช้มองผ่านเลนส์โดยตรง หรือดูจากจอภาพขนาดเล็กที่ติดอยู่  เคลื่อนย้ายได้ง่าย น้ำหนักเบา          </t>
  </si>
  <si>
    <t>Videolaryngoscope : Portable</t>
  </si>
  <si>
    <t>วิสัญญีพยาบาล</t>
  </si>
  <si>
    <t>F2</t>
  </si>
  <si>
    <t>วิสัญญีแพทย์ วิสัญญีพยาบาล  ใช้ในรพ.ที่มีการผ่าตัด</t>
  </si>
  <si>
    <t>เครื่องส่องตรวจทางเดินหายใจระบบวีดิทัศน์ รุ่นมาตรฐาน ประกอบด้วย อุปกรณ์ส่องตรวจ(blade) ไม่น้อยกว่า 1 อัน การส่องตรวจทางเดินหายใจมองจากจอภาพแสดงผล จอภาพที่ใช้ร่วม มีขนาดไม่น้อยกว่า 7 นิ้ว  เคลื่อนย้ายได้ง่าย น้ำหนักเบา สามารถเก็บบันทึกภาพเพื่อใช้เป็นข้อมูลและใช้ในการเรียน การสอนได้</t>
  </si>
  <si>
    <t>Videolaryngoscope : Standard</t>
  </si>
  <si>
    <t>วิสัญญีแพทย์</t>
  </si>
  <si>
    <t>วิสัญญีแพทย์ใช้ในรพ.ที่มีการผ่าตัดไม่น้อยกว่า 4 ห้องผ่าตัด</t>
  </si>
  <si>
    <t>เครื่องส่องตรวจทางเดินหายใจระบบวีดิทัศน์ รุ่นพิเศษประกอบด้วย อุปกรณ์ส่องตรวจ (Reusable blade) ไม่น้อยกว่า 2 อัน ที่สามารถใช้ได้กับผู้ใหญ่และเด็กโต การส่องตรวจทางเดินหายใจมองจากจอภาพแสดงผล จอภาพที่ใช้ร่วม มีขนาดไม่น้อยกว่า 7 นิ้ว  เคลื่อนย้ายได้ง่าย น้ำหนักเบา สามารถเก็บบันทึกภาพเพื่อใช้เป็นข้อมูลและใช้ในการเรียน การสอนได้</t>
  </si>
  <si>
    <t>Videolaryngoscope : Special / Complete</t>
  </si>
  <si>
    <t>ให้เฉพาะรพ.ที่มีการผ่าตัดปริมาณมาก เป็น excellence center และมีการเรียน การสอน</t>
  </si>
  <si>
    <t>กล้องส่องตรวจทางเดินหายใจ ชนิดไฟเบอร์ พร้อมอุปกรณ์แสดงผลที่จอภาพ เพื่อช่วยในการตรวจทางเดินหายใจและใส่ท่อหายใจ</t>
  </si>
  <si>
    <t xml:space="preserve"> Flexible  fiberoptic  intubating bronchooscope</t>
  </si>
  <si>
    <t>วิสัญญีแพทย์ เพื่อช่วยในการใส่ท่อหายใจ กรณีใส่ท่อหายใจยาก</t>
  </si>
  <si>
    <t>กล้องส่องตรวจทางเดินหายใจ ชนิดโค้งงอได้ ชนิดวีดิทัศน์ พร้อมอุปกรณ์แสดงผลที่จอภาพ เพื่อช่วยในการตรวจทางเดินหายใจและใส่ท่อหายใจ</t>
  </si>
  <si>
    <t xml:space="preserve"> Flexible intubating videoscope</t>
  </si>
  <si>
    <t xml:space="preserve">M1 </t>
  </si>
  <si>
    <t>การเกษตร</t>
  </si>
  <si>
    <t>เครื่องชั่ง แบบดิจิตอล ขนาด 1,000 กิโลกรัม</t>
  </si>
  <si>
    <t>ฝ่ายบริหาร</t>
  </si>
  <si>
    <t>ครุภัณฑ์สำนักงาน</t>
  </si>
  <si>
    <t>Off</t>
  </si>
  <si>
    <t>เครื่องชั่ง แบบดิจิตอล ขนาด 2,000 กิโลกรัม</t>
  </si>
  <si>
    <t>เครื่องชั่ง แบบดิจิตอล ขนาด 300 กิโลกรัม</t>
  </si>
  <si>
    <t>เครื่องชั่ง แบบดิจิตอล ขนาด 500 กิโลกรัม</t>
  </si>
  <si>
    <t>เครื่องชั่ง แบบมีตุ้มถ่วง ขนาด 1,000 กิโลกรัม</t>
  </si>
  <si>
    <t>บัญชีราคามาตรฐานครุภัณฑ์ สงป. ธ.ค.62</t>
  </si>
  <si>
    <t>เครื่องชั่ง แบบมีตุ้มถ่วง ขนาด 2,000 กิโลกรัม</t>
  </si>
  <si>
    <t>เครื่องพ่นยาแบบใช้แรงดันของเหลวชนิดตั้งพื้น ขนาด 2.5 แรงม้า</t>
  </si>
  <si>
    <t>เครื่องพ่นยาแบบใช้แรงดันของเหลวชนิดตั้งพื้น ขนาด 3.5 แรงม้า</t>
  </si>
  <si>
    <t>เครื่องพ่นยาแบบใช้แรงลม ชนิดสะพายหลัง ขนาด 3.5 แรงม้า</t>
  </si>
  <si>
    <t xml:space="preserve">เครื่องพ่นละอองฝอย ULV </t>
  </si>
  <si>
    <t>เครื่องพ่นหมอกควัน</t>
  </si>
  <si>
    <t>เครื่องสูบน้ำแบบท่อสูบน้ำพญานาค</t>
  </si>
  <si>
    <t>F3</t>
  </si>
  <si>
    <t>เครื่องสูบน้ำแบบหอยโข่งเครื่องยนต์ดีเซลสูบน้ำได้ 1,750 ลิตรต่อนาที</t>
  </si>
  <si>
    <t>เครื่องสูบน้ำแบบหอยโข่งเครื่องยนต์ดีเซลสูบน้ำได้ 3,800 ลิตรต่อนาที</t>
  </si>
  <si>
    <t>เครื่องสูบน้ำแบบหอยโข่งเครื่องยนต์เบนซินสูบน้ำได้ 1,000 ลิตรต่อนาที ขนาด 5 แรงม้า</t>
  </si>
  <si>
    <t>เครื่องสูบน้ำแบบหอยโข่งเครื่องยนต์เบนซินสูบน้ำได้ 1,000 ลิตรต่อนาที ขนาด 7 แรงม้า</t>
  </si>
  <si>
    <t>เครื่องสูบน้ำแบบหอยโข่งเครื่องยนต์เบนซินสูบน้ำได้ 450 ลิตรต่อนาที</t>
  </si>
  <si>
    <t>เครื่องสูบน้ำแบบหอยโข่งมอเตอร์ไฟฟ้าสูบน้ำได้ 1,130 ลิตรต่อนาที</t>
  </si>
  <si>
    <t>เครื่องสูบน้ำแบบหอยโข่งมอเตอร์ไฟฟ้าสูบน้ำได้ 1,500 ลิตรต่อนาที</t>
  </si>
  <si>
    <t>เครื่องสูบน้ำแบบหอยโข่งมอเตอร์ไฟฟ้าสูบน้ำได้ 450 ลิตรต่อนาที</t>
  </si>
  <si>
    <t>เครื่องพ่นละอองฝอยแบบติดรถ</t>
  </si>
  <si>
    <t>การแพทย์</t>
  </si>
  <si>
    <t>ครุภัณฑ์การแพทย์สนับสนุน</t>
  </si>
  <si>
    <t>Sup</t>
  </si>
  <si>
    <t xml:space="preserve">ชุดทำหมัน TR </t>
  </si>
  <si>
    <t>เครื่องSyringe Driver</t>
  </si>
  <si>
    <t>ปฐมภูมิ</t>
  </si>
  <si>
    <t>เครื่องดูดเสมหะ</t>
  </si>
  <si>
    <t>เครื่องหมุนเหวี่ยงเพื่อตรวจปริมาตรเม็ดเลือดแดงอัดแน่น (Hematocrit centrifuge) สำหรับปฐมภูมิหรือศูนย์สุขภาพชุมชน</t>
  </si>
  <si>
    <t>ห้องอบไอน้ำเดี่ยว</t>
  </si>
  <si>
    <t xml:space="preserve">เครื่องให้ความอบอุ่นชนิดเป่าลมร้อน </t>
  </si>
  <si>
    <t>Patient warmer</t>
  </si>
  <si>
    <t>วิสัญญีพยาบาลและวิสัญญีแพทย์</t>
  </si>
  <si>
    <t>เครื่องควบคุมอุณหภูมิกายผู้ป่วย ใช้กรณีต้องการปรับให้อุณหภูมิกายผู้ป่วยสูงขึ้น หรือต่ำลง</t>
  </si>
  <si>
    <t>Temperature Control System</t>
  </si>
  <si>
    <t>แพทย์หรือวิสัญญีแพทย์</t>
  </si>
  <si>
    <t>ใช้ในรพ.ที่มีการผ่าตัดใหญ่ เสี่ยงต่อการเสีย เลือดปริมาณมาก  ได้แก่ การผ่าตัดหัวใจ ผ่าตัดสมอง ผ่าตัดผู้ป่วยอุบัติเหตุ รวมถึง ให้การดูแลผู้ป่วยภาวะวิกฤตเป็นจำนวนมาก</t>
  </si>
  <si>
    <t>ชุดแขวนอุปกรณ์ช่วยชีวิตทางการแพทย์</t>
  </si>
  <si>
    <t>pendant</t>
  </si>
  <si>
    <t xml:space="preserve"> IICU</t>
  </si>
  <si>
    <t>การศึกษา</t>
  </si>
  <si>
    <t>จักรทำลวดลาย</t>
  </si>
  <si>
    <t>ซักฟอกและตัดเย็บ</t>
  </si>
  <si>
    <t>ครุภัณฑ์การศึกษา</t>
  </si>
  <si>
    <t>Edu</t>
  </si>
  <si>
    <t>คัน</t>
  </si>
  <si>
    <t>จักรพันริมแบบธรรมดา</t>
  </si>
  <si>
    <t>จักรพันริมแบบอุตสาหกรรม</t>
  </si>
  <si>
    <t>จักรอุตสาหกรรมแบบเย็บผ้า</t>
  </si>
  <si>
    <t>จักรอุตสาหกรรมแบบเย็บหนัง</t>
  </si>
  <si>
    <t>หุ่นจำลองกล้ามเนื้อ สลับเพศได้ พร้อมอวัยวะภายในแบบเต็มตัว</t>
  </si>
  <si>
    <t>ส่วนกลาง</t>
  </si>
  <si>
    <t>ตัว</t>
  </si>
  <si>
    <t>หุ่นจำลองโครงกระดูกมนุษย์ แบบเต็มตัว</t>
  </si>
  <si>
    <t>หุ่นจำลองฝึกทำคลอดและฝึกตัดเย็บ พร้อมทารกและอุปกรณ์ดันศีรษะเด็กแบบครึ่งตัว</t>
  </si>
  <si>
    <t>หุ่นจำลองฝึกทำคลอดและฝึกตัดเย็บ พร้อมทารกและอุปกรณ์ดันศีรษะเด็กแบบเต็มตัว</t>
  </si>
  <si>
    <t>หุ่นจำลองฝึกปฏิบัติการช่วยชีวิตขั้นสูงขนาดเต็มตัว แบบเด็ก</t>
  </si>
  <si>
    <t>หุ่นจำลองฝึกปฏิบัติการช่วยชีวิตขั้นสูงขนาดเต็มตัว แบบทารก</t>
  </si>
  <si>
    <t>หุ่นจำลองฝึกปฏิบัติการช่วยชีวิตขั้นสูงขนาดเต็มตัว แบบผู้ใหญ่</t>
  </si>
  <si>
    <t>เครื่องกระตุกไฟฟ้าหัวใจ</t>
  </si>
  <si>
    <t>เครื่องกระตุกไฟฟ้าหัวใจชนิดอัตโนมัติ(AED)</t>
  </si>
  <si>
    <t>งานอุบัติเหตุฉุกเฉิน</t>
  </si>
  <si>
    <t>ครุภัณฑ์การแพทย์ช่วยชีวิต</t>
  </si>
  <si>
    <t>Life</t>
  </si>
  <si>
    <t>เครื่องกระตุกไฟฟ้าหัวใจชนิดอัตโนมัติ(AED) พร้อมตู้ตั้งพื้นจอแสดงผล และระบบสัญญาณเตือน</t>
  </si>
  <si>
    <t>เครื่องกระตุกไฟฟ้าหัวใจชนิดพกพาพร้อมแสดงประสิทธิภาพการนวดหัวใจ</t>
  </si>
  <si>
    <t>เครื่องกระตุกไฟฟ้าหัวใจชนิดไบเฟสิคแบบจอสีพร้อมภาควัดคาร์บอนไดออกไซด์และออกซิเจน</t>
  </si>
  <si>
    <t xml:space="preserve"> ER IICU</t>
  </si>
  <si>
    <t>เครื่องกระตุกไฟฟ้าหัวใจชนิดพกพาในอากาศยาน</t>
  </si>
  <si>
    <t>เครื่องกระตุกไฟฟ้าหัวใจชนิดไบเฟสิคพร้อมภาควัดออกซิเจนในเลือด</t>
  </si>
  <si>
    <t>เครื่องควบคุมการให้สารน้ำ</t>
  </si>
  <si>
    <t>เครื่องควบคุมการให้สารละลายโดยใช้กระบอกฉีด</t>
  </si>
  <si>
    <t>ศูนย์เครื่องมือแพทย์</t>
  </si>
  <si>
    <t>เครื่องควบคุมการให้สารน้ำทางหลอดเลือดดำชนิด 1 สาย</t>
  </si>
  <si>
    <t>เครื่องควบคุมการให้สารน้ำทางหลอดเลือดดำ ชนิด 3 สาย</t>
  </si>
  <si>
    <t>F1</t>
  </si>
  <si>
    <t>เครื่องจี้ห้ามเลือดและตัดเนื้อเยื่อ</t>
  </si>
  <si>
    <t>ชุดเครื่องจี้ชนิดสองขั้ว</t>
  </si>
  <si>
    <t>Bipolar coagulator set</t>
  </si>
  <si>
    <t>ใช้กับการผ่าตัดศัลยกรรมประสาท</t>
  </si>
  <si>
    <t>เครื่องจี้ตัดและห้ามเลือดในระบบทางเดินอาหารด้วยไฟฟ้า และก๊าซอากอน</t>
  </si>
  <si>
    <t>Electrosurgical unit with Argon plasmo system</t>
  </si>
  <si>
    <t>เครื่องจี้ตัดและห้ามเลือดในระบบทางเดินอาหารด้วยไฟฟ้า และก๊าซอากอน ชนิดควบคุมความลึก</t>
  </si>
  <si>
    <t>Electrosurgical unit with Argon plasmo system (automatic system)</t>
  </si>
  <si>
    <t>เครื่องตัดผิวหนังด้วยไฟฟ้า หรือแรงดันลม (Dermatome)</t>
  </si>
  <si>
    <t>Electrical Dermatome or Air Dermatome</t>
  </si>
  <si>
    <t>ศัลยกรรมตกแต่ง</t>
  </si>
  <si>
    <t>ใช้ Harvest ผิวหนัง เพื่อทำ skin graft หรือใช้ตัดผิวหนังที่ตายแล้ว</t>
  </si>
  <si>
    <t xml:space="preserve"> - เครื่องมือใช้ในการ harvest ผิวหนัง หรือตัดผิวหนัง ด้วยระบบไฟฟ้า หรือแรงดันลม สามารถกำหนดความหนาที่ต้องการได้
 - ประกอบด้วย ; Electrical dermatome handpiece หรือ Air Dermatome handpiece 1 ชิ้น, Power supply  1 เครื่อง, Autoclave case 1 ชิ้น, Width plate ขนาด 1 นิ้ว 1 ชิ้น, Width plate ขนาด 2 นิ้ว 1 ชิ้น, Width plate ขนาด 3 นิ้ว 1 ชิ้น, Width plate ขนาด 4 นิ้ว 1 ชิ้น, Screw driver 1 ชิ้น, Dermatome blade 1 ชุด</t>
  </si>
  <si>
    <t>เครื่องมือตัดเนื้อตายโดยใช้แรงขับเคลื่อนของน้ำ</t>
  </si>
  <si>
    <t>Hydrosurgery System</t>
  </si>
  <si>
    <t>ผ่าตัดขจัดเนื้อตาย (wound debridement, soft tissue debridement) และ Cleansing surgical site</t>
  </si>
  <si>
    <t xml:space="preserve"> - ตัวเครื่อง(Console): เป็นอุปกรณ์ที่ใช้ควบคุมแรงขับเคลื่อนของน้ำ (Hydrosurgery) ใช้แรงดันน้ำแบบ (VENTURI Effect) ในการตัดเนื้อ ขนาด 38.1 x 30 x 14.8 เซนติเมตร น้ำหนัก 11.8 กิโลกรัม มีสวิทซ์ควบคุมระดับความแรงของน้ำในการตัดได้ตั้งแต่ 1 ถึง 10 ระดับเหมาะกับแผลแบบต่างๆ มีสาย (power cord) ยาว 4.6 เมตรใช้กับไฟฟ้า AC 100 - 240 โวลต์, 50/60 เฮิรตซ์</t>
  </si>
  <si>
    <t xml:space="preserve">เครื่องรีดขยายผิวหนัง </t>
  </si>
  <si>
    <t>Mesh graft</t>
  </si>
  <si>
    <t>ใช้ถ่างขยายผิวหนังจากการทำ skin graft เพื่อช่วยปิดแผลในผู้ป่วยที่สูญเสียผิวหนังจากสาเหตุต่างๆ เช่น อุบัติเหตุ แผลติดเชื้อ ผู้ป่วยกลุ่มแผลไฟไหม้น้ำร้อนลวก</t>
  </si>
  <si>
    <t xml:space="preserve"> - เครื่องถ่างขยายขนาดผิวหนัง
 - ประกอบด้วย ; Mesh graft 1 เครื่อง, Ratchet handle 1 ชิ้น , Allen wrench 1 ชิ้น, Autoclave case 1 ชิ้น, Dermacarrier II 1.5:1 20 ชิ้น, Dermacarrier II 3:1 20 ชิ้น, Dermacarrier II 3:1 20 ชิ้น, Dermacarrier II 9:1 20 ชิ้น</t>
  </si>
  <si>
    <t>เครื่องจี้ตัดปากมดลูกด้วยไฟฟ้า</t>
  </si>
  <si>
    <t>เครื่องตัดปากมดลูก และเครื่องจี้เย็น</t>
  </si>
  <si>
    <t>เครื่องจี้ห้ามเลือดและตัดเนื้อเยื่อด้วยไฟฟ้าขนาดไม่น้อยกว่า 120  วัตต์</t>
  </si>
  <si>
    <t>Electrosurgical po120 watts</t>
  </si>
  <si>
    <t>เครื่องจี้ห้ามเลือดและตัดเนื้อเยื่อด้วยไฟฟ้าขนาดไม่น้อยกว่า 200 วัตต์</t>
  </si>
  <si>
    <t>Electrosurgical power 200 watts</t>
  </si>
  <si>
    <t>เครื่องจี้ห้ามเลือดและตัดเนื้อเยื่อด้วยไฟฟ้าขนาดไม่น้อยกว่า 300 วัตต์</t>
  </si>
  <si>
    <t>Electrosurgical power 300 watts</t>
  </si>
  <si>
    <t>เครื่องจี้ห้ามเลือดและตัดเนื้อเยื่อด้วยไฟฟ้า ชนิดปรับพลังงานอัตโนมัติ</t>
  </si>
  <si>
    <t>Electrosurgical power auto matic adjustment</t>
  </si>
  <si>
    <t xml:space="preserve">เครื่องจี้และตัดด้วยไฟฟ้าและก๊าซอาร์กอนพร้อมระบบเชื่อมปิดหลอดเลือด </t>
  </si>
  <si>
    <t>เครื่องจี้และตัดด้วยไฟฟ้าและก๊าซอาร์กอนพร้อมระบบเชื่อมปิดหลอดเลือด พร้อมระบบความคุมความลึกอัตโนมัติ</t>
  </si>
  <si>
    <t>เครื่องจี้ห้ามเลือด เลาะเนื้อเยื่อ และเชื่อมปิดหลอดเลือดด้วยระบบไฟฟ้า</t>
  </si>
  <si>
    <t>เครื่องจี้ห้ามเลือด เลาะเนื้อเยื่อ และเชื่อมปิดหลอดเลือดด้วยคลื่นวิทยุความถี่สูง</t>
  </si>
  <si>
    <t>เครื่องฉายรังสี</t>
  </si>
  <si>
    <t>เครื่องจำลองและวางแผนการรักษา</t>
  </si>
  <si>
    <t>เครื่องช่วยหายใจ</t>
  </si>
  <si>
    <t>เครื่องช่วยหายใจชนิดควบคุมด้วยปริมาตรสำหรับทารกแรกเกิด</t>
  </si>
  <si>
    <t>Infant ventilator</t>
  </si>
  <si>
    <t>สาขาทารก</t>
  </si>
  <si>
    <t>เครื่องช่วยหายใจสำหรับทารกแรกเกิดชนิดความถี่สูง</t>
  </si>
  <si>
    <t>High frequency oscillatory ventilator</t>
  </si>
  <si>
    <t>ถังออกซิเจนพร้อมอุปกรณ์การให้ครบชุด</t>
  </si>
  <si>
    <t>เครื่องช่วยหายใจชนิดควบคุมด้วยปริมาตรและความดัน ขนาดเล็ก</t>
  </si>
  <si>
    <t>ใช้ในการดูแลผป.เรื้อรัง ผป.วิกฤตที่เริ่มทุเลาลง และการรักษาแบบประคับประคอง</t>
  </si>
  <si>
    <t>ต้องมีทีมพยาบาลที่ผ่านการอบรมการดูแลผป.ใส่เครื่องช่วยหายใจ</t>
  </si>
  <si>
    <t>เครื่องช่วยหายใจชนิดควบคุมด้วยปริมาตรและความดัน ปรับใหม่ตามขนาดลักษณะคุณสมบัติเครื่อง</t>
  </si>
  <si>
    <t>เครื่องช่วยหายใจชนิดควบคุมด้วยปริมาตรและความดัน  ขนาดกลาง</t>
  </si>
  <si>
    <t>ควรมีการจัดสัดส่วนของจำนวนเครื่องช่วยหายใจขนาดต่างๆให้เหมาะสมตามสัดส่วนคนไข้ เช่น ขนาดเล็ก ร้อยละ 60, ขนาดกลาง ร้อยละ 40 ในรพ.ขนาด M1 และ M2 ไม่ควรมีแต่เครื่องขนาดกลางเพียงอย่างเดียว</t>
  </si>
  <si>
    <t>ต้องมีหอผู้ป่วยไอซียู</t>
  </si>
  <si>
    <t>เครื่องช่วยหายใจชนิดควบคุมด้วยปริมาตรและความดัน ขนาดใหญ่</t>
  </si>
  <si>
    <t>S, A</t>
  </si>
  <si>
    <t>ควรมีการจัดสัดส่วนของจำนวนเครื่องช่วยหายใจขนาดต่างๆให้เหมาะสมตามสัดส่วนคนไข้ เช่น ขนาดเล็ก ร้อยละ 50, ขนาดกลาง ร้อยละ 40, ขนาดใหญ่ ร้อยละ 10   ในรพ.ขนาด S และ A ไม่ควรมีแต่เครื่องขนาดใหญ่อย่างเดียว และควรปรึกษาแพทย์เวชบำบัดวิกฤตหรืออายุรแพทย์ระบบหายใจ</t>
  </si>
  <si>
    <t>เครื่องช่วยหายใจชนิดควบคุมด้วยปริมาตรและความดันเคลื่อนย้ายได้</t>
  </si>
  <si>
    <t xml:space="preserve">เครื่องให้ออกซิเจนด้วยอัตราการไหลสูง
</t>
  </si>
  <si>
    <t>High Flow Oxygen Therapy</t>
  </si>
  <si>
    <t>จะมีประโยชน์มากสำหรับรพ.ขนาดเล็ก ที่ไม่มีเครื่องช่วยหายใจ และสามารถช่วยลดอัตราการใส่เรื่องช่วยหายใจโดยไม่จำเป็น</t>
  </si>
  <si>
    <t>เครื่องช่วยหายใจสำหรับใช้ในรถพยาบาล</t>
  </si>
  <si>
    <t>เครื่องดมยาสลบ</t>
  </si>
  <si>
    <t xml:space="preserve">เครื่องดมยาสลบพร้อมเครื่องช่วยหายใจ และเครื่องตรวจวัดคาร์บอนไดออกไซด์และยาดมสลบในลมหายใจออก สำหรับการผ่าตัดพื้นฐานที่จำเป็น         
</t>
  </si>
  <si>
    <t xml:space="preserve">Anesthetic machine and ventilator with gas monitoring : Mandatory </t>
  </si>
  <si>
    <t>เครื่องดมยาสลบชนิด 3 ก๊าซ ระบบความปลอดภัยตามมาตรฐาน พร้อมเครื่องทำไอระเหย 1 เครื่อง 
- เครื่องช่วยหายใจพื้นฐาน ชนิด built-in สามารถช่วยหายใจได้อย่างน้อย 2 mode:  VCV,PCV และ PEEP/ CPAP แสดงปริมาตรของการช่วยหายใจและ ความดันในวงจรตลอดเวลา มีสัญญาณเตือนกรณีวงจรรั่ว หรือหลุด   
- เครื่องตรวจวัดคาร์บอนไดออกไซด์และยาดมสลบ วัดความเข้มข้นและแยกชนิด ของยาดมสลบได้อัตโนมัติ สามารถแสดงผลในรูปตัวเลขและกราฟต่อเนื่อง และมีสัญญาณเตือนเมื่อระดับสูงหรือต่ำกว่าที่กำหนด
- แบตเตอรีสามารถใช้งานต่อเนื่องไม่น้อยกว่า 30 นาที</t>
  </si>
  <si>
    <t xml:space="preserve">เครื่องดมยาสลบพร้อมเครื่องช่วยหายใจ และเครื่องตรวจวัดคาร์บอนไดออกไซด์และยาดมสลบในลมหายใจออก สำหรับการผ่าตัดทั่วไป                                      
</t>
  </si>
  <si>
    <t xml:space="preserve">Anesthetic machine and ventilator with gas monitoring : Standard </t>
  </si>
  <si>
    <t xml:space="preserve"> S</t>
  </si>
  <si>
    <t xml:space="preserve">เครื่องดมยาสลบชนิด 3 ก๊าซ สามารถให้ก๊าซที่มีอัตราไหลต่ำน้อยกว่า 1 ลิตร ต่อนาที แสดงผลความเข้มข้นของออกซิเจนที่ได้รับ พร้อมเครื่องทำไอระเหย อย่างน้อย 1 เครื่อง
-เครื่องช่วยหายใจ สามารถช่วยหายใจได้ไม่น้อยกว่า VCV,PCV, SIMV,PS mode และ PEEP/CPAP แสดงปริมาตรของการช่วยหายใจและความดันในวงจรตลอดเวลา พร้อมจอภาพแสดงความสัมพันธ์ระหว่างปริมาตรและความดันของการช่วยหายใจ 
- เครื่องตรวจวัดคาร์บอนไดออกไซด์และยาดมสลบ วัดความเข้มข้นและแยกชนิด ของยาดมสลบได้อัตโนมัติ สามารถแสดงผลในรูปตัวเลขและกราฟต่อเนื่อง และมีสัญญาณเตือนเมื่อระดับสูงหรือต่ำกว่าที่กำหนด ลักษณะทั่วไปอื่น เทียบเท่าหรือดีกว่าเครื่องดมยาสลบฯพื้นฐานที่จำเป็น </t>
  </si>
  <si>
    <t xml:space="preserve">เครื่องดมยาสลบพร้อมเครื่องช่วยหายใจ และเครื่องตรวจวัดคาร์บอนไดออกไซด์และยาดมสลบในลมหายใจออก สำหรับการผ่าตัดใหญ่ ซับซ้อน                                                             </t>
  </si>
  <si>
    <t xml:space="preserve">Anesthetic machine and ventilator with gas monitoring : Advanced </t>
  </si>
  <si>
    <t xml:space="preserve">เครื่องดมยาสลบชนิด 3 ก๊าซ สามารถให้ก๊าซที่มีอัตราไหลต่ำน้อยกว่า 1 ลิตรต่อ นาทีพร้อมเครื่องทำไอระเหยอย่างน้อย 2 เครื่อง แสดงผลความเข้มข้นของ ออกซิเจนที่ได้รับ  มีระบบ feedback control การให้ยาดมสลบ แสดงระดับน้ำยาดมสลบที่ใช ้               
- เครื่องช่วยหายใจ สามารถช่วยหายใจได้ไม่น้อยกว่า  VCV,PCV, SIMV,PS mode และ PEEP/CPAP พร้อมจอภาพแสดงความสัมพันธ์ระหว่างปริมาตรและความดัน ของการช่วยหายใจ และสามารถใช้ในการช่วยหายใจเด็กเล็กได้       
- เครื่องตรวจวัดคาร์บอนไดออกไซด์และยาดมสลบ วัดความเข้มข้นและ แยกชนิดของยาดมสลบได้อัตโนมัติ สามารถแสดงผลในรูปตัวเลขและกราฟต่อเนื่อง และมีสัญญาณเตือนเมื่อระดับสูงหรือต่ำกว่าที่กำหนด 
- ลักษณะทั่วไปอื่น เทียบเท่าหรือดีกว่าเครื่องดมยาสลบฯทั่วไป </t>
  </si>
  <si>
    <t xml:space="preserve">เครื่องตรวจวัดคาร์บอนไดออกไซด์และยาดมสลบในลมหายใจออก       
</t>
  </si>
  <si>
    <t>Anesthetic gas monitoring</t>
  </si>
  <si>
    <t>วัดความเข้มข้นและแยกชนิดของยาดมสลบได้อัตโนมัติ สามารถแสดงผลในรูปตัวเลขและกราฟต่อเนื่อง และมีสัญญาณเตือนเมื่อระดับสูงหรือต่ำกว่าที่กำหนด</t>
  </si>
  <si>
    <t>เครื่องตรวจรักษาหัวใจ</t>
  </si>
  <si>
    <t>เครื่องกระตุ้นไฟฟ้าหัวใจชนิดชั่วคราว แบบกระตุ้นหัวใจสองห้องต่อเนื่องกัน</t>
  </si>
  <si>
    <t>Dual temporary pacemaker</t>
  </si>
  <si>
    <t>อายุรกรรมหัวใจและหลอดเลือด</t>
  </si>
  <si>
    <t>โรงพยาบาลมีแพทย์ CVT สามารรถผ่าตัดหัวใจได้</t>
  </si>
  <si>
    <t>เครื่องกระตุ้นไฟฟ้าหัวใจชนิดชั่วคราว แบบกระตุ้นหัวใจห้องเดียว</t>
  </si>
  <si>
    <t>temporary pacemaker</t>
  </si>
  <si>
    <t>เครื่องกำจัดลิ่มเลือดภายในหลอดเลือดแดง ชนิดใช้แรงดันสูง</t>
  </si>
  <si>
    <t>ANGOJET</t>
  </si>
  <si>
    <t>เครื่องควบคุมความร้อนเย็นของเลือดใช้กับเครื่องหัวใจและปอดเทียมระบบอัตโนมัติ</t>
  </si>
  <si>
    <t>เครื่องตรวจสมรรภาพการทำงานของหัวใจขณะออกกำลังกายพร้อมลู่วิ่ง</t>
  </si>
  <si>
    <t>EST</t>
  </si>
  <si>
    <t>เครื่องตรวจสรีระวิทยาไฟฟ้าหัวใจชนิดสร้างภาพ 3 มิติ</t>
  </si>
  <si>
    <t>RHYTHMIA MAPPING SYSTEM</t>
  </si>
  <si>
    <t>เครื่องตรวจหัวใจด้วยคลื่นเสียงความถี่สูง ชนิด 4 มิติ</t>
  </si>
  <si>
    <t>เครื่องตรวจหัวใจด้วยคลื่นเสียงความถี่สูง ชนิดผ่านหลอดอาหาร</t>
  </si>
  <si>
    <t>Echocardiogram with TEE</t>
  </si>
  <si>
    <t>เครื่องตรวจหัวใจด้วยคลื่นเสียงความถี่สูงชนิดความคมชัดสูง แบบเคลื่อนที่</t>
  </si>
  <si>
    <t>Portable echocardiography</t>
  </si>
  <si>
    <t>เครื่องตรวจหัวใจด้วยคลื่นเสียงความถี่สูงชนิดความคมชัดสูงไม่น้อยกว่า 2 หัวตรวจ</t>
  </si>
  <si>
    <t>เครื่องวัดอัตราการไหลและความเร็วของเลือดในเส้นเลือด</t>
  </si>
  <si>
    <t>เครื่องสวนหัวใจระนาบเดี่ยว</t>
  </si>
  <si>
    <t>เครื่องสวนหัวใจสองระนาบ</t>
  </si>
  <si>
    <t>เครื่องหัวใจและปอดเทียม</t>
  </si>
  <si>
    <t>Heart lung machine</t>
  </si>
  <si>
    <t>เครื่องตรวจวินิจฉัยและรักษาสมอง</t>
  </si>
  <si>
    <t>เครื่องรักษาโดยการทำให้ชักด้วยไฟฟ้า</t>
  </si>
  <si>
    <t>Electroconvulsive Therapy: ECT</t>
  </si>
  <si>
    <t>จิตเวช</t>
  </si>
  <si>
    <t>จิตแพทย์ / วิสัญญีแพทย์/วิสัญญีพยาบาล/พยาบาล</t>
  </si>
  <si>
    <t>ใช้ใน โรงพยาบาลที่มีจิตแพทย์ ระดับ A,S,M1                หรือ โรงพยาบาลที่มีจิตแพทย์</t>
  </si>
  <si>
    <t>ระดับ s ที่มีหอผู้ป่วยจิตเวช</t>
  </si>
  <si>
    <t>เครื่องรักษาโดยการทำให้ชักด้วยไฟฟ้าพร้อมระบบติดตาม</t>
  </si>
  <si>
    <t xml:space="preserve">Electroconvulsive Therapy: ECT with monitor </t>
  </si>
  <si>
    <t xml:space="preserve">เครื่องรักษาด้วยความเย็น พร้อมเครื่องติดตามการทำงานของคลื่นสมอง </t>
  </si>
  <si>
    <t>Hypo-hyperthermia system unit (cooling system with EEG monitoring)</t>
  </si>
  <si>
    <t>neuromed ทารก</t>
  </si>
  <si>
    <t>เครื่องวัดและติดตามความดันในกะโหลกศีรษะ</t>
  </si>
  <si>
    <t>Intracranial pressure monitor</t>
  </si>
  <si>
    <t>ศัลยกรรมประสาท</t>
  </si>
  <si>
    <t>เครื่องตรวจวัดคลื่นไฟฟ้าสมอง (EEG)</t>
  </si>
  <si>
    <t>อายุรกรรมประสาท</t>
  </si>
  <si>
    <t>เครื่องตรวจสมรรถภาพปอด</t>
  </si>
  <si>
    <t>เครื่องตรวจสมรรถภาพปอดด้วยเครื่องคอมพิวเตอร์</t>
  </si>
  <si>
    <t>Spirometer</t>
  </si>
  <si>
    <t>เครื่องตรวจสมรรถภาพปอดด้วยเครื่องคอมพิวเตอร์ระดับสูง</t>
  </si>
  <si>
    <t>ต้องมีแพทย์เฉพาะทางระบบทางเดินหายใจ</t>
  </si>
  <si>
    <t>เครื่องติดตามการทำงานของหัวใจและสัญญาณชีพอัตโนมัติ</t>
  </si>
  <si>
    <t>เครื่องวัดความอิ่มตัวของออกซิเจนในเลือด (Pulse Oximeter) ชนิดพกพา สำหรับบริการปฐมภูมิ</t>
  </si>
  <si>
    <t xml:space="preserve">เครื่องตรวจวัดแรงดันหลอดเลือดแดงส่วนปลาย แบบวัดได้หลายระดับ                       </t>
  </si>
  <si>
    <t>Peripheral  segmental pressure measurement</t>
  </si>
  <si>
    <t>ศัลยกรรมหลอดเลือด</t>
  </si>
  <si>
    <t>เครื่องตรวจวัดสมรรถนะหลอดเลือดแดงส่วนปลาย</t>
  </si>
  <si>
    <t>Ankle- Bracheal Index, ABI</t>
  </si>
  <si>
    <t xml:space="preserve">เครื่องฟังเสียงหลอดเลือดด้วยคลื่นความถี่สูง ชนิดพกพา                                                </t>
  </si>
  <si>
    <t>Handheld ultrasound doppler</t>
  </si>
  <si>
    <t xml:space="preserve">เครื่องวัดระดับออกซิเจนในเนื้อเยื่อผ่านทางผิวหนัง                                                    </t>
  </si>
  <si>
    <t>Transcutaneous tissue oxygen measurement</t>
  </si>
  <si>
    <t>เครื่องติดตามเสียงหัวใจเด็กในครรภ์และวัดการหดรัดตัวของมดลูกแบบรวมศูนย์ ไม่น้อยกว่า 4 เตียง</t>
  </si>
  <si>
    <t>เครื่องช่วยกระบวนการปั๊มและฟื้นคืนชีพผู้ป่วย</t>
  </si>
  <si>
    <t>เครื่องติดตามวัดปริมาณเลือดออกจากหัวใจต่อเนื่อง ชนิด Non-Invasive</t>
  </si>
  <si>
    <t>เครื่องตรวจคลื่นไฟฟ้าหัวใจพร้อมระบบประมวลผลขนาดกระดาษบันทึกแบบกระดาษความร้อนขนาดไม่น้อยกว่าเอ 4</t>
  </si>
  <si>
    <t xml:space="preserve">Electrocardiography </t>
  </si>
  <si>
    <t>12L ECG Recorder</t>
  </si>
  <si>
    <t>เครื่องตรวจคลื่นไฟฟ้าหัวใจพร้อมระบบประมวลผลชนิดสามารถจัดเก็บภาพในระบบเครือข่าย</t>
  </si>
  <si>
    <t xml:space="preserve">Electrocardiography with DiCOM </t>
  </si>
  <si>
    <t>เครื่องตรวจติดตามการทำงานของหัวใจชนิดต่อเนื่องไม่น้อยกว่า 24 ชั่วโมงพร้อมระบบประมวลผล ไม่น้อยกว่า 4 ลูก</t>
  </si>
  <si>
    <t>Holter Monitoring</t>
  </si>
  <si>
    <t>Station+Holter 4 Unit</t>
  </si>
  <si>
    <t>เครื่องตรวจและจี้รักษาภาวะหัวใจเต้นผิดจังหวะ</t>
  </si>
  <si>
    <t>Electrophysiology study and RS generator</t>
  </si>
  <si>
    <t xml:space="preserve">เครื่องตรวจวัดสมรรถนะหลอดเลือดแดงส่วนปลาย </t>
  </si>
  <si>
    <t xml:space="preserve"> ABI</t>
  </si>
  <si>
    <t>เครื่องตรวจหัวใจด้วยคลื่นเสียงสะท้อนความถี่สูงในเด็ก</t>
  </si>
  <si>
    <t>Pediatric Echocardiogram</t>
  </si>
  <si>
    <t>เครื่องติดตามการทำงานของหัวใจไร้สาย แบบรวมศูนย์ 8 ยูนิต</t>
  </si>
  <si>
    <t>Telemonitor</t>
  </si>
  <si>
    <t>Central+12 lead ECG Telemetry 8 unit และระบบรองรับ SpO2</t>
  </si>
  <si>
    <t xml:space="preserve">เครื่องติดตามการทำงานของหัวใจและสัญญาณชีพ 4 พารามิเตอร์ ระบบรวมศูนย์ไม่น้อยกว่า  4 เตียง </t>
  </si>
  <si>
    <t xml:space="preserve">Central+4 parameter Monitor ECG,BP,SpO2 IBP,PCO2 4 Beds </t>
  </si>
  <si>
    <t xml:space="preserve">เครื่องติดตามการทำงานของหัวใจและสัญญาณชีพ 4 พารามิเตอร์ ระบบรวมศูนย์ไม่น้อยกว่า  8 เตียง </t>
  </si>
  <si>
    <t xml:space="preserve">Central+4 parameter Monitor ECG,BP,SpO2 IBP,PCO2 8 Beds </t>
  </si>
  <si>
    <t xml:space="preserve">เครื่องติดตามการทำงานของหัวใจและสัญญาณชีพ 6 พารามิเตอร์ ระบบรวมศูนย์ไม่น้อยกว่า  4 เตียง </t>
  </si>
  <si>
    <t xml:space="preserve">Central+6 parameter Monitor ECG,BP,SpO2 IBP,PCO2 4 Beds </t>
  </si>
  <si>
    <t xml:space="preserve">เครื่องติดตามการทำงานของหัวใจและสัญญาณชีพ 6 พารามิเตอร์ ระบบรวมศูนย์ไม่น้อยกว่า  8 เตียง </t>
  </si>
  <si>
    <t xml:space="preserve">Central+6 parameter Monitor ECG,BP,SpO2 IBP,PCO2 Temp 8 Beds </t>
  </si>
  <si>
    <t>เครื่องติดตามการทำงานของหัวใจและสัญญาณชีพอัตโนมัติ ขนาดกลาง เชื่อมต่อระบบ Central monitor</t>
  </si>
  <si>
    <t>Monitor ECG,BP,SpO2 รองรับ ภาควัดเพิ่มและ เชื่อมต่อระบบ central monitor ได้</t>
  </si>
  <si>
    <t>เครื่องติดตามการทำงานของหัวใจและสัญญาณชีพอัตโนมัติ ขนาดเล็ก</t>
  </si>
  <si>
    <t>Monitor ECG,BP,SpO2</t>
  </si>
  <si>
    <t>เครื่องติดตามการทำงานของหัวใจและสัญญาณชีพอัตโนมัติพร้อมติดตามความดันโลหิตแดงและระดับออกซิเจนในเลือดแดง</t>
  </si>
  <si>
    <t>Invasive BP และ CO2</t>
  </si>
  <si>
    <t>6 parameter Monitor ECG,BP,SpO2 IBP,CO2รองรับ ภาควัดเพิ่มและ เชื่อมต่อระบบ central monitor ได้</t>
  </si>
  <si>
    <t xml:space="preserve">เครื่องติดตามสัญญาณชีพพร้อมเครื่องกระตุกหัวใจในรถพยาบาลเพื่อเชื่อมต่อระบบศูนย์กลางการรักษาทางไกล </t>
  </si>
  <si>
    <t>Defib+AED+ECG +Monitor BP +SpO2+Tele ในพื้นที่ที่มีระบบเชื่อมต่อระบบศูนย์กลางการรักษษทางไกล</t>
  </si>
  <si>
    <t>เครื่องพยุงการทำงานของหัวใจและปอด</t>
  </si>
  <si>
    <t>Intra aortic balloon pump</t>
  </si>
  <si>
    <t>เครื่องวัดออกซิเจนในเลือดอัตโนมัติชนิดพกพา</t>
  </si>
  <si>
    <t>SpO2 Spot check</t>
  </si>
  <si>
    <t xml:space="preserve">เครื่องศูนย์กลางการรักษาทางไกลและเครื่องติดตามสัญญาณชีพพร้อมเครื่องกระตุกหัวใจในรถพยาบาลเพื่อรองรับการเชื่อมต่อระบบศูนย์กลางการรักษาทางไกล  </t>
  </si>
  <si>
    <t>Central Monitor + Defib+AED+ECG +Monitor BP +SpO2+Tele</t>
  </si>
  <si>
    <t xml:space="preserve">เครื่องศูนย์กลางการรักษาทางไกลและเครื่องติดตามสัญญานชีพพร้อมเครื่องกระตุกหัวใจในรถพยาบาลเพื่อรองรับการเชื่อมต่อระบบศูนย์กลางการรักษาทางไกล  </t>
  </si>
  <si>
    <t>เครื่องแปลงสัญญาณภาพเอกซเรย์ดิจิตอล</t>
  </si>
  <si>
    <t>เครื่องพิมพ์ภาพเอกซเรย์ลงบนแผ่นฟิล์มไม่รองรับเมมโมแกรม</t>
  </si>
  <si>
    <t>เครื่องพิมพ์ภาพเอกซเรย์ลงบนแผ่นฟิล์มรองรับเมมโมแกรม</t>
  </si>
  <si>
    <t>เครื่องรับสัญญาณภาพเอกซเรย์เป็นดิจิตอล ชนิดชุดรับภาพแฟลตพาแนลมีสาย</t>
  </si>
  <si>
    <t>เครื่องรับสัญญาณภาพเอกซเรย์เป็นดิจิตอล ชนิดชุดรับภาพแฟลตพาแนลไร้สาย</t>
  </si>
  <si>
    <t>เครื่องสแกนแผ่นฟิล์มเอกซเรย์</t>
  </si>
  <si>
    <t>เครื่องฟอกไต</t>
  </si>
  <si>
    <t>เครื่องฟอกไตแบบมาตรฐาน</t>
  </si>
  <si>
    <t>ไตเทียม</t>
  </si>
  <si>
    <t>เครื่องฟอกไตแบบวัดค่าโซเดียมในเลือดอัตโนมัติ</t>
  </si>
  <si>
    <t>เครื่องฟอกไตแบบพิเศษ</t>
  </si>
  <si>
    <t>เครื่องฟอกไตแบบต่อเนื่อง</t>
  </si>
  <si>
    <t xml:space="preserve">เครื่องบำบัดทดแทนการทำงานของไตอย่างต่อเนื่อง </t>
  </si>
  <si>
    <t>เครื่องมือกายภาพบำบัด</t>
  </si>
  <si>
    <t>เครื่องกระตุ้นกล้ามเนื้อด้วยไฟฟ้า (Electrical stimulation)</t>
  </si>
  <si>
    <t>กายภาพบำบัด</t>
  </si>
  <si>
    <t>เครื่องกระตุ้นกล้ามเนื้อด้วยไฟฟ้าพร้อมอัลตราซาวด์</t>
  </si>
  <si>
    <t xml:space="preserve">เครื่องกระตุ้นการกลืนด้วยกระแสไฟฟ้า </t>
  </si>
  <si>
    <t>เครื่องกระตุ้นปลายประสาทด้วยไฟฟ้า</t>
  </si>
  <si>
    <t>เครื่องช่วยการเคลื่อนไหวข้อเข่าแบบต่อเนื่อง (Knee CPM)</t>
  </si>
  <si>
    <t>เครื่องช่วยพยุงตัวแบบมีรางเลื่อน</t>
  </si>
  <si>
    <t>เครื่องดึงคอและหลังอัตโนมัติพร้อมเตียงปรับระดับได้</t>
  </si>
  <si>
    <t>เครื่องดึงคอและหลังอัตโนมัติพร้อมเตียงไม่ปรับระดับ</t>
  </si>
  <si>
    <t xml:space="preserve">เครื่องตรวจกล้ามเนื้อด้วยคลื่นไฟฟ้า (EMG) </t>
  </si>
  <si>
    <t>เครื่องตรวจพลศาสตร์กระเพาะปัสสาวะ</t>
  </si>
  <si>
    <t>เครื่องตรวจวัดสมรรถนะหลอดเลือดแดงสวนปลาย(ABI)</t>
  </si>
  <si>
    <t>เครื่องตรวจสมรรถภาพปอดระดับสูง</t>
  </si>
  <si>
    <t>เครื่องตรวจสมรรภาพการทํางานของหัวใจขณะออกกําลังกาย</t>
  </si>
  <si>
    <t>เครื่องบริหารข้อเข่าและสะโพกแบบต่อเนื่อง</t>
  </si>
  <si>
    <t>เครื่องบริหารข้อไหล่แบบต่อเนื่อง</t>
  </si>
  <si>
    <t>เครื่องฝึกยืนพร้อมเตียงไฟฟ้า</t>
  </si>
  <si>
    <t>เครื่องพยุงตัวแบบมีรางเลื่อน</t>
  </si>
  <si>
    <t>เครื่องวัดแรงบีบมือ</t>
  </si>
  <si>
    <t>เครื่องให้การรักษาด้วยคลื่นกระแทก (Shock wave) แบบFocused</t>
  </si>
  <si>
    <t>เครื่องให้การรักษาด้วยคลื่นกระแทก (Shock wave)แบบRadial</t>
  </si>
  <si>
    <t>เครื่องให้การรักษาด้วยแสงเลเซอร์กำลังสูง (High power laser therapy)</t>
  </si>
  <si>
    <t>เครื่องอบความร้อนคลื่นสั้น</t>
  </si>
  <si>
    <t>เครื่องอัลตราซาวด์เพื่อการรักษา (Therapeutic Ultrasound)</t>
  </si>
  <si>
    <t>จักรยานนั่งปั่น (Stationary bicycle)</t>
  </si>
  <si>
    <t>จักรยานไฟฟ้าออกกำลังกาย</t>
  </si>
  <si>
    <t>ราวฝึกเดินแบบปรับระดับได้ (Parallel bar)</t>
  </si>
  <si>
    <t>ลู่วิ่งไฟฟ้า</t>
  </si>
  <si>
    <t>หม้อแช่พาราฟิน</t>
  </si>
  <si>
    <t>หม้อต้มแผ่นความร้อนขนาดไม่น้อยกว่า12แผ่น(พร้อมแผ่นร้อน)</t>
  </si>
  <si>
    <t>หม้อต้มแผ่นความร้อน ขนาดไม่น้อยกว่า6แผ่น(พร้อมแผ่นความร้อน)</t>
  </si>
  <si>
    <t>เครื่องมือคลังเลือด</t>
  </si>
  <si>
    <t>เครื่องมืออุ่นสารน้ำหรือเลือดเพื่อให้ทางหลอดเลือดดำ ทำให้สารน้ำหรือเลือดอุ่นขณะให้เข้าทางหลอดเลือดดำ ใช้กับผู้ป่วยทีละคน</t>
  </si>
  <si>
    <t>Intravenous fluid warming system</t>
  </si>
  <si>
    <t>วิสัญญีพยาบาลและ วิสัญญีแพทย์</t>
  </si>
  <si>
    <t>เครื่องอุ่นเลือดและส่วนประกอบของเลือด ชนิดไม่สัมผัสน้ำสามารถอุ่นเลือดได้พร้อมกันไม่น้อยกว่า 3 ถุง</t>
  </si>
  <si>
    <t xml:space="preserve">Blood warming </t>
  </si>
  <si>
    <t xml:space="preserve">วิสัญญีแพทย์ วิสัญญีพยาบาล  ใช้ในรพ.ที่มีการผ่าตัดใหญ่ เสี่ยงต่อการเสียเลือดปริมาณมาก </t>
  </si>
  <si>
    <t>ตู้อุ่นสารน้ำ : ความจุต้องไม่น้อยกว่า 20 ขวด (สารน้ำ 1,000 mlต่อขวด) ควบคุมอุณหภูมิได้  สามารถใช้ในการอุ่นสารละลายที่ให้ทางหลอดเลือดดำหรือใช้ล้างบริเวณผ่าตัดรวมถึงผ้าห่มได้พร้อมกัน</t>
  </si>
  <si>
    <t>Warming Cabinet</t>
  </si>
  <si>
    <t>วิสัญญีแพทย์ วิสัญญีพยาบาล พยาบาลห้องผ่าตัด ใช้ในรพ.ที่มีการผ่าตัดไม่น้อยกว่า 4 ห้องผ่าตัดทุกวัน</t>
  </si>
  <si>
    <t>ตู้</t>
  </si>
  <si>
    <t>เครื่องเขย่าพร้อมชั่งน้ำหนักถุงเลือดอัตโนมัติ</t>
  </si>
  <si>
    <t>Electronic blood collection monitor</t>
  </si>
  <si>
    <t>LAB</t>
  </si>
  <si>
    <t>เปิดบริการงานคลังเลือด</t>
  </si>
  <si>
    <t>เครื่องปั่นเม็ดเลือดแดงอัดแน่น</t>
  </si>
  <si>
    <t xml:space="preserve">Hematocrit Centrifuge </t>
  </si>
  <si>
    <t>Central lab , รพ.สต., หอผู้ป่วย</t>
  </si>
  <si>
    <t>เครื่องปั่นเม็ดเลือดแดงอัดแน่น (สำหรับหน่วยปฐมภูมิ)</t>
  </si>
  <si>
    <t>Hematocrit Centrifuge (Thailand)</t>
  </si>
  <si>
    <t>เครื่องปั่นแยกส่วนประกอบของเลือดพร้อมระบบควบคุมความเย็น 12 ถุง</t>
  </si>
  <si>
    <t>เครื่องปั่นแยกส่วนประกอบของเลือดพร้อมระบบควบคุมความเย็น 6 ถุง</t>
  </si>
  <si>
    <t>เครื่องผนึกสายถุงบรรจุโลหิตแบบเคลื่อนที่</t>
  </si>
  <si>
    <t>Mobile Tube Sealer</t>
  </si>
  <si>
    <t>เครื่องผนึกสายถุงบรรจุโลหิตแบบตั้งโต๊ะ 1 หัว</t>
  </si>
  <si>
    <t>Automatic Benchtop Tube Sealer</t>
  </si>
  <si>
    <t>เครื่องละลายพลาสมาและอุ่นเลือด</t>
  </si>
  <si>
    <t xml:space="preserve">Plasma thawing bath  </t>
  </si>
  <si>
    <t>เครื่องละลายพลาสมาและอุ่นเลือดระบบความร้อนแห้ง</t>
  </si>
  <si>
    <t>Dry plasma thawer</t>
  </si>
  <si>
    <t>ตู้เก็บเกล็ดเลือดพร้อมเครื่องเขย่า ไม่น้อยกว่า 24 ถุง</t>
  </si>
  <si>
    <t>Platelet agitators</t>
  </si>
  <si>
    <t>ตู้เก็บเกล็ดเลือดพร้อมเครื่องเขย่า ไม่น้อยกว่า 120 ถุง</t>
  </si>
  <si>
    <t>ตู้แช่แข็งเก็บพลาสมาอุณหภูมิ -20 องศาเซลเซียส ไม่น้อยกว่า 300 ถุง</t>
  </si>
  <si>
    <t>Freezer</t>
  </si>
  <si>
    <t>ตู้แช่แข็งเก็บพลาสมาอุณหภูมิ -20 องศาเซลเซียส  ไม่น้อยกว่า  80 ถุง</t>
  </si>
  <si>
    <t>ตู้แช่แข็งเก็บพลาสมาอุณหภูมิ -40 องศาเซลเซียส ไม่น้อยกว่า  150 ถุง</t>
  </si>
  <si>
    <t>Deep Freeze</t>
  </si>
  <si>
    <t>ตู้แช่แข็งเก็บพลาสมาอุณหภูมิ -40 องศาเซลเซียส ไม่น้อยกว่า  300 ถุง</t>
  </si>
  <si>
    <t>ตู้ปลอดเชื้อ  class II ไม่น้อยกว่า 2 ฟุต</t>
  </si>
  <si>
    <t xml:space="preserve">Biosafety cabinet ClassIIA2 </t>
  </si>
  <si>
    <t>เปิดบริการงานจุลชีววิทยา(งานเพาะเชื้อ)</t>
  </si>
  <si>
    <t>ตู้ปลอดเชื้อ  class II ไม่น้อยกว่า  4 ฟุต</t>
  </si>
  <si>
    <t>Biosafety cabinet ClassIIA3</t>
  </si>
  <si>
    <t>ตู้ปลอดเชื้อ  class II ไม่น้อยกว่า  6 ฟุต</t>
  </si>
  <si>
    <t>Biosafety cabinet ClassIIA4</t>
  </si>
  <si>
    <t>ตู้เย็นเก็บเลือดขนาดไม่น้อยกว่า 20 คิว</t>
  </si>
  <si>
    <t>เครื่องมือจ่ายกลาง</t>
  </si>
  <si>
    <t>เครื่องล้างกล้องส่องตรวจชนิด 1 หัว</t>
  </si>
  <si>
    <t>Endoscopic washer</t>
  </si>
  <si>
    <t xml:space="preserve">เครื่องล้างกล้องส่องตรวจชนิด 2 หัว </t>
  </si>
  <si>
    <t>เครื่องล้างกล้องส่องตรวจระบบทางเดินอาหารชนิดอัตโนมัติ</t>
  </si>
  <si>
    <t>เครื่องนึ่งฆ่าเชื้อจุลินทรีย์ด้วยไอน้ำระบบอัตโนมัติขนาดไม่น้อยกว่า 40 ลิตร</t>
  </si>
  <si>
    <t>เครื่องนึ่งฆ่าเชื้อจุลินทรีย์ระบบอัตโนมัติขนาดไม่น้อยกว่า 20  ลิตรสำหรับศูนย์สุขภาพชุมชน</t>
  </si>
  <si>
    <t>เครื่องปิดซองบรรจุเวชภัณฑ์ชนิดมือกด</t>
  </si>
  <si>
    <t>เครื่องผลิตออกซิเจนขนาด 10 ลิตร</t>
  </si>
  <si>
    <t>เครื่องผลิตออกซิเจนขนาด 5 ลิตร</t>
  </si>
  <si>
    <t>เครื่องกำเนิดแรงดันไอน้ำขนาดไม่น้อยกว่า 150 แรงม้า</t>
  </si>
  <si>
    <t>จ่ายกลาง</t>
  </si>
  <si>
    <t>เครื่องกำเนิดไอน้ำ ขนาด 100 แรงม้า</t>
  </si>
  <si>
    <t>เครื่องกำเนิดไอน้ำ ขนาด 200 แรงม้า</t>
  </si>
  <si>
    <t>เครื่องเก็บและเป่าแห้งกล้องส่องตรวจระบบทางเดินอาหารชนิดอัตโนมัติขนาดความจุไม่น้อยกว่า 6 ชุด</t>
  </si>
  <si>
    <t>เครื่องควบคุมการจ่ายแก๊สไนตริกออกไซต์พร้อมจอแสดงผล</t>
  </si>
  <si>
    <t>ระบบบแก๊ส</t>
  </si>
  <si>
    <t>เครื่องนึ่งฆ่าเชื้อจุลินทรีย์ด้วยไอน้ำระบบอัตโนมัติขนาดไม่น้อยกว่า 100 ลิตร (Pre - Post - Vac) ห้องนึ่งทรงกระบอก</t>
  </si>
  <si>
    <t>เครื่องนึ่งฆ่าเชื้อจุลินทรีย์ด้วยไอน้ำระบบอัตโนมัติขนาดไม่น้อยกว่า 1,300 ลิตร(Pre-Post Vac) ห้องนึ่งทรงสี่เหลี่ยม ชนิด 1 ประตู</t>
  </si>
  <si>
    <t xml:space="preserve">เครื่องนึ่งฆ่าเชื้อจุลินทรีย์ด้วยไอน้ำระบบอัตโนมัติขนาดไม่น้อยกว่า 350 ลิตร (Pre-Post Vac) </t>
  </si>
  <si>
    <t>เครื่องนึ่งฆ่าเชื้อจุลินทรีย์ด้วยไอน้ำระบบอัตโนมัติขนาดไม่น้อยกว่า 50 ลิตร(Pre-Post Vac)</t>
  </si>
  <si>
    <t>เครื่องนึ่งฆ่าเชื้อจุลินทรีย์ด้วยไอน้ำระบบอัตโนมัติขนาดไม่น้อยกว่า 560 ลิตร(Pre-Post Vac) ห้องนึ่งทรงสี่เหลี่ยม ชนิด 1 ประตู</t>
  </si>
  <si>
    <t xml:space="preserve">เครื่องนึ่งฆ่าเชื้อด้วยแก๊สฟอมัลดิไฮขนาดไม่น้อยกว่า 240 ลิตร </t>
  </si>
  <si>
    <t>เครื่องนึ่งฆ่าเชื้อไฟฟ้า (Autoclave)  ขนาดไม่น้อยกว่า 40 ลิตร</t>
  </si>
  <si>
    <t>เครื่องล้างกล้องส่องตรวจชนิด 2 หัว</t>
  </si>
  <si>
    <t>เครื่องล้างเครื่องมืออัตโนมัติขนาดไม่น้อยกว่า 150 ลิตร</t>
  </si>
  <si>
    <t>เครื่องล้างเครื่องมืออัตโนมัติขนาดไม่น้อยกว่า 2,000 ลิตร</t>
  </si>
  <si>
    <t>เครื่องล้างเครื่องมืออัตโนมัติขนาดไม่น้อยกว่า 250 ลิตร</t>
  </si>
  <si>
    <t>เครื่องล้างเครื่องมืออัตโนมัติขนาดไม่น้อยกว่า 320 ลิตร</t>
  </si>
  <si>
    <t>เครื่องล้างเครื่องมืออัตโนมัติขนาดไม่น้อยกว่า 500 ลิตร</t>
  </si>
  <si>
    <t>เครื่องล้างเครื่องมืออัลตร้าโซนิค ขนาดไม่น้อยกว่า 20 ลิตร</t>
  </si>
  <si>
    <t>เครื่องล้างเครื่องมืออัลตร้าโซนิค ขนาดไม่น้อยกว่า 40 ลิตร</t>
  </si>
  <si>
    <t>เครื่องล้างเครื่องมืออัลตร้าโซนิค ชนิด 2 หลุมล้าง ขนาดความจุไม่น้อยกว่า 50 ลิตร</t>
  </si>
  <si>
    <t>เครื่องล้างเครื่องมืออัลตร้าโซนิค ชนิด 3 หลุมล้าง ขนาดความจุไม่น้อยกว่า 120 ลิตร</t>
  </si>
  <si>
    <t>เครื่องล้างเครื่องมืออัลตร้าโซนิค ชนิด 3 หลุมล้าง ขนาดความจุไม่น้อยกว่า 80 ลิตร</t>
  </si>
  <si>
    <t>เครื่องล้างทำความสะอาดและทำลายเชื้อแบบเร่งด่วน2ประตูบานสไลด์ พร้อมอบแห้งขนาดไม่น้อยกว่า 450 ลิตร (Autowasher and Disinfactor)</t>
  </si>
  <si>
    <t>เครื่องล้างสายยางอัตโนมัติพร้อมอบแห้ง ขนาดความจุไม่น้อยกว่า 1,200 ลิตร</t>
  </si>
  <si>
    <t>เครื่องล้างสายยางอัตโนมัติพร้อมอบแห้ง ขนาดความจุไม่น้อยกว่า 800 ลิตร</t>
  </si>
  <si>
    <t>เครื่องอบฆ่าเชื้ออัตโนมัติชนิดอุณหภูมิต่ำด้วยไฮโดรเจนเปอร์ออกไซด์ ขนาดความจุไม่น้อยกว่า 160  ลิตร</t>
  </si>
  <si>
    <t>เครื่องอบฆ่าเชื้ออัตโนมัติชนิดอุณหภูมิต่ำด้วยไฮโดรเจนเปอร์ออกไซด์ ขนาดความจุไม่น้อยกว่า 240  ลิตร</t>
  </si>
  <si>
    <t>เครื่องอ่านและจ่ายก๊าซไนตริกออกไซด์</t>
  </si>
  <si>
    <t>ตู้อบเครื่องมือแพทย์ความจุไม่น้อยกว่า 570 ลิตร</t>
  </si>
  <si>
    <t>เวชภัณฑ์ทางการแพทย์</t>
  </si>
  <si>
    <t>ยูนิตทำฟัน (Dental Master Unit) รุ่น Platinum II</t>
  </si>
  <si>
    <t xml:space="preserve">ระบบผลิตแก๊สทางการแพทย์ </t>
  </si>
  <si>
    <t>ระบบ</t>
  </si>
  <si>
    <t>หม้อต้มเครื่องมือ</t>
  </si>
  <si>
    <t>ยูนิต</t>
  </si>
  <si>
    <t>บัญชีนวัตกรรมไทย มิ.ย. 60</t>
  </si>
  <si>
    <t>ยูนิตทำฟัน (Dental Master Unit) รุ่น Eco II</t>
  </si>
  <si>
    <t>เครื่องมือช่วยทารกแรกคลอด</t>
  </si>
  <si>
    <t xml:space="preserve">เครื่องควบคุมอุณหภูมิทารกแรกเกิด </t>
  </si>
  <si>
    <t>Infant Radiant warmer</t>
  </si>
  <si>
    <t>ยานพาหนะบริการทางการแพทย์</t>
  </si>
  <si>
    <t>รถพยาบาลเคลือบสารต้านจุลชีพ</t>
  </si>
  <si>
    <t>เพิ่มรายชื่อผู้แทนจำหน่าย จำนวน 3 ราย ตามฉบับ เพิ่มเติม ก.ค.61 
1.บริษัท สุพรีร่า เอ็นโนเวชั่น จำกัด
2.บริษัท ฮอสพิทอล เอสเลทส์ แมเนจเมนท์ เซอร์วิสส์ จำกัด
3.บริษัท ไฮทริกซ์ จำกัด</t>
  </si>
  <si>
    <t xml:space="preserve">เครื่องควบคุมอุณหภูมิศรีษะทารกแรกเกิด </t>
  </si>
  <si>
    <t>Head cooling system</t>
  </si>
  <si>
    <t>รถพยาบาลเคลือบสารต้านจุลชีพ พร้อมระบบการแพทย์ฉุกเฉินทางไกลและเครื่องมือตรวจหัวใจ สมอง และเครื่องพยุงชีพชั้นสูง</t>
  </si>
  <si>
    <t>ครุภัณฑ์ยานพาหนะและขนส่ง</t>
  </si>
  <si>
    <t>เครื่องควบคุมอุณหภูมิร่างกาย Hypo-Hyperthermia สำหรับทารก</t>
  </si>
  <si>
    <t>Hypo-hyperthermia system unit (cooling system)</t>
  </si>
  <si>
    <t>รถพยาบาลโครงสร้างปลอดภัยเคลือบสารต้านจุลชีพขนาดเล็ก (ประเภทขับเคลื่อน 4 ล้อ)</t>
  </si>
  <si>
    <t>เพิ่มรายชื่อผู้แทนจำหน่าย จำนวน 3 ราย ตามฉบับ เพิ่มเติม ก.ค.61 
1.บริษัท สุพรีร่า เอ็นโนเวชั่นจำกัด
2.บริษัท ฮอสพิทอล เอสเลทส์ แมเนจเมนท์ เซอร์วิสส์ จำกัด
3.บริษัท ไฮทริกซ์ จำกัด</t>
  </si>
  <si>
    <t xml:space="preserve">เครื่องช่วยกู้ชีวิตทารกแบบแรงดันบวก </t>
  </si>
  <si>
    <t>T-piece resuscitator</t>
  </si>
  <si>
    <t>รถพยาบาลโครงสร้างปลอดภัยเคลือบสารต้านจุลชีพขนาดกลาง</t>
  </si>
  <si>
    <t>อุปกรณ์กู้ชีพทารกแรกเกิด</t>
  </si>
  <si>
    <t>รถพยาบาลโครงสร้างปลอดภัยเคลือบสารต้านจุลชีพขนาดใหญ่</t>
  </si>
  <si>
    <t>เครื่องวัดระดับบิลิรูบินในทารก</t>
  </si>
  <si>
    <t>microbilirubinometer</t>
  </si>
  <si>
    <t>รถพยาบาลโครงสร้างปลอดภัยเคลือบสารต้านจุลชีพขนาดเล็ก (ประเภทขับเคลื่อน 4 ล้อ) พร้อมระบบการแพทย์ฉุกเฉินทางไกลและเครื่องมือตรวจหัวใจ สมอง และเครื่องพยุงชีพชั้นสูง</t>
  </si>
  <si>
    <t>เครื่องส่องรักษาทารกตัวเหลืองแบบด้านเดียว</t>
  </si>
  <si>
    <t>Phototherapy unit</t>
  </si>
  <si>
    <t>รถพยาบาลโครงสร้างปลอดภัยเคลือบสารต้านจุลชีพขนาดกลาง พร้อมระบบการแพทย์ฉุกเฉินทางไกลและเครื่องมือตรวจหัวใจ สมอง และเครื่องพยุงชีพชั้นสูง</t>
  </si>
  <si>
    <t>รถพยาบาลโครงสร้างปลอดภัยเคลือบสารต้านจุลชีพขนาดใหญ่ พร้อมระบบการแพทย์ฉุกเฉินทางไกลและเครื่องมือตรวจหัวใจ สมอง และเครื่องพยุงชีพชั้นสูง</t>
  </si>
  <si>
    <t>เครื่องส่องรักษาทารกตัวเหลืองแบบสองด้าน</t>
  </si>
  <si>
    <t>Double phototherapy unit</t>
  </si>
  <si>
    <t>รถเอกซเรย์เคลือบสารนาโนต้านจุลชีพ</t>
  </si>
  <si>
    <t>เครื่องให้ออกซิเจนด้วยอัตราการไหลสูงสำหรับเด็ก (high flow oxygen therapy)</t>
  </si>
  <si>
    <t>High flow oxygen delivery system</t>
  </si>
  <si>
    <t xml:space="preserve">เครื่องพลาสมาเย็น แบบหัวสัมผัส BioPlasma Cell Modulation (system) </t>
  </si>
  <si>
    <t>ใช้รักษาทารกที่มีการหายใจผิดปกติเบื้องต้น สามารถเลี่ยงการใส่ท่อช่วยหายใจได้</t>
  </si>
  <si>
    <t>บัญชีนวัตกรรมไทย ก.ย. 60</t>
  </si>
  <si>
    <t>ชุดอุปกรณ์ช่วยชีวิตทารกแรกคลอด</t>
  </si>
  <si>
    <t>เครื่องพลาสมาเย็น แบบหัวสัมผัส EMW - BioPlasma Cell Modulation (system)</t>
  </si>
  <si>
    <t>newborn resuscilator set</t>
  </si>
  <si>
    <t>เครื่องพลาสมาเย็น แบบหัวเจ็ท BPJ1 ชนิดขาตั้งล้อเลื่อนพร้อมระบบควบคุมการจ่ายแก๊สเฉื่อยและถังบรรจุแก๊สอาร์กอนขนาด 1.2-1.5 คิว</t>
  </si>
  <si>
    <t>ตู้อบเด็ก</t>
  </si>
  <si>
    <t>Incubator</t>
  </si>
  <si>
    <t>เครื่องพลาสมาเย็น แบบหัวเจ็ท BPJ2 ชนิดตั้งโต๊ะพร้อมระบบควบคุมการจ่ายแก๊สเฉื่อยและถังบรรจุแก๊สอาร์กอนขนาด 1.2-1.5 คิว</t>
  </si>
  <si>
    <t>ตู้อบเด็กสำหรับลำเลียงทารกแรกคลอด</t>
  </si>
  <si>
    <t>Transport incubator</t>
  </si>
  <si>
    <t>ด้านไฟฟ้าอิเล็กทรอนิกส์ และโทรคมนาคม</t>
  </si>
  <si>
    <t>เครื่องดูดสูญญากาศช่วยคลอด</t>
  </si>
  <si>
    <t>เครื่องซักผ้า แบบธรรมดา ขนาด 15 กิโลกรัม</t>
  </si>
  <si>
    <t>เครื่องซักผ้าแบบอุตสาหกรรม ขนาด 125 ปอนด์</t>
  </si>
  <si>
    <t>บัญชีนวัตกรรมไทย พ.ย. 60</t>
  </si>
  <si>
    <t>ยานพาหนะและขนส่ง</t>
  </si>
  <si>
    <t>รถยนต์ตรวจการณ์อเนกประสงค์และรถยนต์นั่ง (TRANSFORMER) รหัสรุ่นรถยนต์ GUN135R-CTTMHT ขนาดเครื่องยนต์ 2,393 CC ขับเคลื่อน 2 ล้อ (2WD) เกียร์อัตโนมัติ (AT) TR TRANSFORMER II 2,393 CC (2WD AT) (5 ที่นั่ง, รุ่น STD)</t>
  </si>
  <si>
    <t>แก้ไขปริมาตรกระบอกสูบ จาก 2,400 CC เป็น 2,393 CC</t>
  </si>
  <si>
    <t>บัญชีนวัตกรรมไทย ม.ค. 61</t>
  </si>
  <si>
    <t>เครื่องซักผ้าแบบอุตสาหกรรม ขนาด 200 ปอนด์</t>
  </si>
  <si>
    <t>รถยนต์ตรวจการณ์อเนกประสงค์และรถยนต์นั่ง (TRANSFORMER) รหัสรุ่นรถยนต์ GUN135R-CTTMHT ขนาดเครื่องยนต์ 2,393 CC ขับเคลื่อน 2 ล้อ (2WD) เกียร์อัตโนมัติ (AT) TR TRANSFORMER II 2,393 CC (2WD AT) (5 ที่นั่ง, ติดตั้งอุปกรณ์พิเศษ)</t>
  </si>
  <si>
    <t>รถยนต์ตรวจการณ์อเนกประสงค์และรถยนต์นั่ง (TRANSFORMER) รหัสรุ่นรถยต์ GUN135R-CTTMHT ขนาดเครื่องยนต์ 2,393 CC ขับเคลื่อน 2 ล้อ (2WD) เกียร์อัตโนมัติ (AT) TR TRANSFORMER MAX 2,393 CC (2WD AT) (9 ที่นั่ง, รุ่น STD)</t>
  </si>
  <si>
    <t>เครื่องซักผ้าแบบอุตสาหกรรม ขนาด 50 ปอนด์</t>
  </si>
  <si>
    <t>เครื่องรีดผ้าแบบลูกกลิ้งขนาด 2 เมตร</t>
  </si>
  <si>
    <t>รถยนต์ตรวจการณ์อเนกประสงค์และรถยนต์นั่ง (TRANSFORMER) รหัสรุ่นรถยนต์ GUN135R-CTTMHT ขนาดเครื่องยนต์ 2,393 CC ขับเคลื่อน 2 ล้อ (2WD) เกียร์อัตโนมัติ (AT) TR TRANSFORMER MAX 2,393 CC (2WD AT) (9 ที่นั่ง, ติดตั้งอุปกรณ์พิเศษ)</t>
  </si>
  <si>
    <t>เครื่องอบผ้าขนาด 50 ปอนด์</t>
  </si>
  <si>
    <t>รถยนต์ตรวจการณ์อเนกประสงค์และรถยนต์นั่ง (TRANSFORMER) รหัสรุ่นรถยนต์ GUN135R-CTTMHT ขนาดเครื่องยนต์ 2,393 CC ขับเคลื่อน 2 ล้อ (2WD) เกียร์อัตโนมัติ (AT) TR TRANSFORMER MAXI 2,393 CC (2WD AT) (11 ที่นั่ง, รุ่น STD)</t>
  </si>
  <si>
    <t>รถยนต์ตรวจการณ์อเนกประสงค์และรถยนต์นั่ง (TRANSFORMER) รหัสรุ่นรถยนต์ GUN135R-CTTMHT ขนาดเครื่องยนต์ 2,393 CC ขับเคลื่อน 2 ล้อ (2WD) เกียร์อัตโนมัติ (AT) TR TRANSFORMER MAXI 2,393 CC (2WD AT)  (11 ที่นั่ง, ติดตั้งอุปกรณ์พิเศษ)</t>
  </si>
  <si>
    <t>เครื่องอบผ้าขนาด 100 ปอนด์</t>
  </si>
  <si>
    <t>รถยนต์ตรวจการณ์อเนกประสงค์และรถยนต์นั่ง (TRANSFORMER) รหัสรุ่นรถยนต์ GUN135R-CTTMHT ขนาดเครื่องยนต์ 2,393 CC ขับเคลื่อน 2 ล้อ (2WD) เกียร์อัตโนมัติ (AT) TR TRANSFORMER MAXI 2,393 CC (2WD AT) (7 ที่นั่ง, รุ่น STD)</t>
  </si>
  <si>
    <t>เครื่องอบผ้าขนาด 200 ปอนด์</t>
  </si>
  <si>
    <t>รถยนต์ตรวจการณ์อเนกประสงค์และรถยนต์นั่ง (TRANSFORMER) รหัสรุ่นรถยนต์ GUN135R-CTTMHT ขนาดเครื่องยนต์ 2,393 CC ขับเคลื่อน 2 ล้อ (2WD) เกียร์อัตโนมัติ (AT) TR TRANSFORMER MAXI 2,393 CC (2WD AT) (7 ที่นั่ง, ติดตั้งอุปกรณ์พิเศษ)</t>
  </si>
  <si>
    <t>รถยนต์ตรวจการณ์อเนกประสงค์และรถยนต์นั่ง (TRANSFORMER) รหัสรุ่นรถยนต์ GUN126R-CTFMHT ขนาดเครื่องยนต์ 2,755 CC ขับเคลื่อน 4 ล้อ (4WD) เกียร์ธรรมดา (MT) TR TRANSFORMER II 2,755 CC (4WD MT) (5 ที่นั่ง, รุ่น STD)</t>
  </si>
  <si>
    <t>เครื่องมือด้านศัลยศาสตร์ทางเดินปัสสาวะ</t>
  </si>
  <si>
    <t>ชุดเครื่องมือส่องตรวจรักษาท่อปัสสาวะและกระเพาะปัสสาวะสำหรับเด็ก</t>
  </si>
  <si>
    <t>Pediatric Cysto-Ureteroscope</t>
  </si>
  <si>
    <t>แก้ไขปริมาตรกระบอกสูบ จาก 2,800 CC เป็น 2,755 CC</t>
  </si>
  <si>
    <t>รถยนต์ตรวจการณ์อเนกประสงค์และรถยนต์นั่ง (TRANSFORMER) รหัสรุ่นรถยนต์ GUN126R-CTFMHT ขนาดเครื่องยนต์ 2,755 CC ขับเคลื่อน 4 ล้อ (4WD) เกียร์ธรรมดา (MT) TR TRANSFORMER II 2,755 CC (4WD MT) (5 ที่นั่ง, ติดตั้งอุปกรณ์พิเศษ)</t>
  </si>
  <si>
    <t>ชุดเครื่องมือผ่าตัดต่อมลูกหมากด้วยกระแสไฟฟ้าชนิดสองขั้ว</t>
  </si>
  <si>
    <t xml:space="preserve">TURP set with Electrocautery type Bipolar </t>
  </si>
  <si>
    <t>รถยนต์ตรวจการณ์อเนกประสงค์และรถยนต์นั่ง (TRANSFORMER) รหัสรุ่นรถยนต์ GUN126R-CTFMHT ขนาดเครื่องยนต์ 2,755 CC ขับเคลื่อน 4 ล้อ (4WD) เกียร์ธรรมดา (MT) TR TRANSFORMER II 2,755 CC (4WD MT) (9 ที่นั่ง, รุ่น STD)</t>
  </si>
  <si>
    <t>รถยนต์ตรวจการณ์อเนกประสงค์และรถยนต์นั่ง (TRANSFORMER) รหัสรุ่นรถยนต์ GUN126R-CTFMHT ขนาดเครื่องยนต์ 2,755 CC ขับเคลื่อน 4 ล้อ (4WD) เกียร์ธรรมดา (MT)TR TRANSFORMER II 2,755 CC (4WD MT) (9 ที่นั่ง, ติดตั้งอุปกรณ์พิเศษ)</t>
  </si>
  <si>
    <t>เครื่องสลายนิ่วภายในระบบทางเดินปัสสาวะด้วยคลื่นความถี่สูง</t>
  </si>
  <si>
    <t>Ultrasonic Lithotripsy Unit</t>
  </si>
  <si>
    <t>รถยนต์ตรวจการณ์อเนกประสงค์และรถยนต์นั่ง (TRANSFORMER) รหัสรุ่นรถยนต์ GUN126R-CTFMHT ขนาดเครื่องยนต์ 2,755 CC ขับเคลื่อน 4 ล้อ (4WD) เกียร์ธรรมดา (MT) TR TRANSFORMER II 2,755 CC (4WD MT) (11 ที่นั่ง,ติดตั้งอุปกรณ์พิเศษ)</t>
  </si>
  <si>
    <t>เครื่องสลายนิ่วภายในระบบทางเดินปัสสาวะด้วยคลื่นความถี่สูงและการกระแทกพร้อมระบบดูดเศษนิ่ว</t>
  </si>
  <si>
    <t xml:space="preserve">Dual Action Lithotripsy </t>
  </si>
  <si>
    <t>รถยนต์ตรวจการณ์อเนกประสงค์และรถยนต์นั่ง (TRANSFORMER) รหัสรุ่นรถยนต์ GUN126R-CTFMHT ขนาดเครื่องยนต์ 2,755 CC ขับเคลื่อน 4 ล้อ (4WD) เกียร์ธรรมดา (MT)TR TRANSFORMER II 2,755 CC (4WD MT) (7ที่นั่ง,ติดตั้งอุปกรณ์พิเศษ)</t>
  </si>
  <si>
    <t>รถยนต์ตรวจการณ์อเนกประสงค์และรถยนต์นั่ง (TRANSFORMER) รหัสรุ่นรถยนต์ GUN126R-CTFMHT ขนาดเครื่องยนต์ 2,755 CC ขับเคลื่อน 4 ล้อ (4WD) เกียร์ธรรมดา (MT) TR TRANSFORMER II 2,755 CC (4WD MT) (11 ที่นั่ง, รุ่น STD)</t>
  </si>
  <si>
    <t>ชุดเครื่องกระแทกนิ่วภายในระบบทางเดินปัสสาวะด้วยพลังงานลม</t>
  </si>
  <si>
    <t>Pneumatic Lithotripsy set</t>
  </si>
  <si>
    <t>เครื่องสลายนิ่วในระบบทางเดินปัสสาวะด้วยเลเซอร์ ขนาดไม่น้อยกว่า 20 วัตต์</t>
  </si>
  <si>
    <t>Laser Lithotripsy ≥ 20 w</t>
  </si>
  <si>
    <t xml:space="preserve">เครื่องปรับอากาศที่มีระบบกำจัดไรฝุ่น (House Dust Mite Killer Air Conditioner) รุ่น Hygienic Inverter 12,000 BTU รุ่นชุดคอนเดนซิง SJ-W12F-A-DTGP1
</t>
  </si>
  <si>
    <t>ราคานี้ รวมค่าบริการติดตั้งระยะท่อทองแดงพร้อมหุ้มฉนวนยาวไม่เกิน 4 เมตร
สายไฟยาวไม่เกิน 15 เมตร</t>
  </si>
  <si>
    <t>บัญชีนวัตกรรมไทย ก.พ. 61</t>
  </si>
  <si>
    <t xml:space="preserve">ชุดถ่ายทอดสัญญาณความละเอียดสูงสำหรับการผ่าตัดผ่านกล้องระบบทางเดินปัสสาวะ </t>
  </si>
  <si>
    <t xml:space="preserve">Urological HD Camera system </t>
  </si>
  <si>
    <t>เครื่องปรับอากาศที่มีระบบกำจัดไรฝุ่น (House Dust Mite Killer Air Conditioner) รุ่น Hygienic Inverter 12,000 BTU รุ่นชุดแฟนคอยล์ SJ-C12F-A-DTGP1</t>
  </si>
  <si>
    <t>เครื่องมือตรวจ รักษาด้านจักษุ</t>
  </si>
  <si>
    <t>ชนิดติดผนัง ราคานี้รวมค่าบริการติดตั้งระยะท่อทองแดงพร้อมหุ้มฉนวนยาวไม่เกิน 4 เมตรสายไฟยาวไม่เกิน 15 เมตร</t>
  </si>
  <si>
    <t>กล้องตรวจจอประสาทตาชนิดมือถือ</t>
  </si>
  <si>
    <t>Hand-held fundus camera</t>
  </si>
  <si>
    <t>PCC</t>
  </si>
  <si>
    <t>กล้องถ่ายภาพจอประสาทตาดิจิตอล</t>
  </si>
  <si>
    <t>Digital fundus camera</t>
  </si>
  <si>
    <t>เครื่องตรวจกระจกตาแบบ specular microscopy</t>
  </si>
  <si>
    <t>ชนิดติดแขวน ราคานี้รวมค่าบริการติดตั้งระยะท่อทองแดงพร้อมหุ้มฉนวนยาวไม่เกิน 4 เมตรสายไฟยาวไม่เกิน 15 เมตร</t>
  </si>
  <si>
    <t>Corneal specular microscopy</t>
  </si>
  <si>
    <t>โรงพยาบาลศูนย์ที่เป็นcorneal Center ของเขต</t>
  </si>
  <si>
    <t>มีcornea specialist</t>
  </si>
  <si>
    <t>เครื่องตรวจจอประสาทตาทางอ้อม</t>
  </si>
  <si>
    <t>Indirect ophthalmoscope</t>
  </si>
  <si>
    <t>Ophthalmic ultrasound A, B scan with UBM</t>
  </si>
  <si>
    <t>Ophthalmic ultrasound A, B scan</t>
  </si>
  <si>
    <t xml:space="preserve">ที่นอนลดแผลกดทับ (Anti-bedsore Mattresses) SAWAKY รุ่น AHSB-3102 ขนาด 87 x 200 x 5.5 เซนติเมตร
</t>
  </si>
  <si>
    <t>เครื่องตรวจวัดลานสายตาอัตโนมัติ</t>
  </si>
  <si>
    <t>Automated visual field</t>
  </si>
  <si>
    <t>ประกอบด้วย :เบาะนอน จำนวน 5 ชิ้น ปลอกผ้า ขนาด 3 ฟุต จำนวน 1 ชิ้น
ผ้าปูที่นอน ขนาด 3 ฟุต จำนวน 1 ชิ้น และแผ่นกันน้ำ จำนวน 1 ชิ้น</t>
  </si>
  <si>
    <t>บัญชีนวัตกรรมไทย เม.ย. 61</t>
  </si>
  <si>
    <t xml:space="preserve">เครื่องล้างตัวกรองไตเทียมอัตโนมัติ (Dialyzer Reprocessor) KIDNY-KLEENTM, Model : COMPACT (Single Channel)
</t>
  </si>
  <si>
    <t>Untra Widefield Fundus  with FFA and ICG</t>
  </si>
  <si>
    <t>น้ำหนักโดยประมาณ 22 กิโลกรัม ขนาด : 27 (กว้าง) x 38 (ลึก) x 55 (สูง) เซนติเมตร</t>
  </si>
  <si>
    <t>มุมกว้าง 150 องศาขึ้นไป</t>
  </si>
  <si>
    <t>บัญชีนวัตกรรมไทย พ.ค. 61</t>
  </si>
  <si>
    <t>มีretina specialist</t>
  </si>
  <si>
    <t xml:space="preserve">เครื่องล้างตัวกรองไตเทียมอัตโนมัติ (Dialyzer Reprocessor) KIDNY-KLEENTM, Model : COMPACT II (Double Channels)
</t>
  </si>
  <si>
    <t>น้ำหนักโดยประมาณ 42 กิโลกรัม ขนาด : 50 (กว้าง) x 38 (ลึก) x 55 (สูง) เซนติเมตร</t>
  </si>
  <si>
    <t>เครื่องถ่ายภาพจอประสาทตาด้วยเลเซอร์ชนิดมุมกว้าง</t>
  </si>
  <si>
    <t xml:space="preserve">Ultra Widefield Fundus camera </t>
  </si>
  <si>
    <t>รถเข็นนั่งใช้ไฟฟ้า (Electric –Powered Wheelchair) รุ่น KM ขนาดความกว้างที่นั่ง 350 (L) X 370 (W) มิลลิเมตร</t>
  </si>
  <si>
    <t>ราคานี้รวมค่าขนส่งและติดตั้ง</t>
  </si>
  <si>
    <t>เครื่องถ่ายภาพจอประสาทตามุมกว้างชนิดสัมผัส</t>
  </si>
  <si>
    <t>Wide-field, contact fundus camera</t>
  </si>
  <si>
    <t>บัญชีนวัตกรรมไทย มิ.ย. 61</t>
  </si>
  <si>
    <t>หุ่นยนต์ช่วยฟื้นฟูสมรรถภาพการเคลื่อนไหวแขน (Robotic Devices for Arm Rehabilitation)  SENSIBLE TAB</t>
  </si>
  <si>
    <t>ราคานี้รวมค่าขนส่ง</t>
  </si>
  <si>
    <t>บัญชีนวัตกรรมไทย ก.ค. 61</t>
  </si>
  <si>
    <t>เครื่องผ่าตัดต้อกระจกด้วยคลื่นเสียงความถี่สูง</t>
  </si>
  <si>
    <t>Phacoemulsification machine</t>
  </si>
  <si>
    <t>ชุดอุปกรณ์ช่วยล้างดวงตา (Lerprat eye รุ่น N5734866)</t>
  </si>
  <si>
    <t>เครื่องผ่าตัดน้ำวุ้นลูกตา</t>
  </si>
  <si>
    <t>Vitrectomy machine</t>
  </si>
  <si>
    <t>confirm</t>
  </si>
  <si>
    <t xml:space="preserve"> ประกอบด้วย
- สแตนเลสยึดเสาน้ำเกลือ จำนวน 1 ชิ้น
- อุปกรณ์พลาสติกแกนยาว จำนวน 1 ชิ้น</t>
  </si>
  <si>
    <t>บัญชีนวัตกรรมไทย ก.พ. 62</t>
  </si>
  <si>
    <t>เครื่องผ่าตัดน้ำวุ้นลูกตาพร้อมเลเซอร์</t>
  </si>
  <si>
    <t>Vitrectomy machine with laser</t>
  </si>
  <si>
    <t>เครื่องมือรักษาโรคตาด้วยไดโอดเลเซอร์</t>
  </si>
  <si>
    <t>Ophthalmic transcleral diode laser</t>
  </si>
  <si>
    <t>เครื่องรักษาโรคต้อหินด้วยวิธีเลเซอร์</t>
  </si>
  <si>
    <t>Laser for selective laser trabeculoplasty (SLT)</t>
  </si>
  <si>
    <t>มี glaucoma specialist</t>
  </si>
  <si>
    <t>เครื่องรักษาโรคตาด้วยเลเซอร์พร้อมชุด เลเซอร์จอประสาทตาทางอ้อม</t>
  </si>
  <si>
    <t>Ophthalmic Laser with Indirect Ophthalmoscope (LIO)</t>
  </si>
  <si>
    <t>เครื่องรักษาโรคตาด้วยแสงเลเซอร์แบบแพทเทิน</t>
  </si>
  <si>
    <t>Ophthalmic pattern laser</t>
  </si>
  <si>
    <t>เครื่องรักษาโรคตาด้วยแสงเลเซอร์แย็ก</t>
  </si>
  <si>
    <t>Ophthalmic Neodymium YAG laser</t>
  </si>
  <si>
    <t>เครื่องรักษาโรคตาด้วยแสงเลเซอร์สีเขียว</t>
  </si>
  <si>
    <t>Frequency-doubled ophthalmic green laser</t>
  </si>
  <si>
    <t>ชนิดแขวน ราคานี้รวมค่าบริการติดตั้งระยะท่อทองแดงพร้อมหุ้มฉนวนยาวไม่เกิน 4 เมตรสายไฟยาวไม่เกิน 15 เมตร</t>
  </si>
  <si>
    <t>เครื่องวัดความดันตาชนิดสัมผัสกระจกตาชนิดมือถือระบบดิจิตอล</t>
  </si>
  <si>
    <t>Handheld Contact  Tonometer</t>
  </si>
  <si>
    <t>เครื่องวัดความดันลูกตาชนิดสัมผัสกระจกตา</t>
  </si>
  <si>
    <t>Goldmann applanation tonometer</t>
  </si>
  <si>
    <t>เครื่องวัดความดันลูกตาแบบไม่สัมผัสกระจกตา</t>
  </si>
  <si>
    <t>Air-puff tonometer (Air-puff Pneumatic tonometry)</t>
  </si>
  <si>
    <t>เครื่องวัดความหนาของกระจกตา</t>
  </si>
  <si>
    <t>Corneal pachymeter</t>
  </si>
  <si>
    <t>เครื่องวัดเลนส์แก้วตาเทียมด้วยคลื่นเสียงความถี่สูง</t>
  </si>
  <si>
    <t>Ophthalmic ultrasound biometry</t>
  </si>
  <si>
    <t>เครื่องวัดเลนส์แก้วตาเทียมด้วยเลเซอร์</t>
  </si>
  <si>
    <t>Optical biometry for intraocular lens calculation</t>
  </si>
  <si>
    <t>เครื่องวัดสายตาอัตโนมัติ</t>
  </si>
  <si>
    <t>Autorefractor</t>
  </si>
  <si>
    <t>เครื่องปรับอากาศสำหรับห้อง แบบแยกส่วน ระบายความร้อนด้วยอากาศ ชนิดอินเวอร์เตอร์ที่มีเทคโนโลยีตัวกรองฝุ่นละเอียด (Ultrafine air purifier split type Inverter Air Conditioner) รุ่น High SEER with Ultrafine Air purifier Inverter ชนิดติดผนัง ขนาด 30,000 บีทียู</t>
  </si>
  <si>
    <t>เครื่องวิเคราะห์ความโค้งของกระจกตา</t>
  </si>
  <si>
    <t>Corneal topography</t>
  </si>
  <si>
    <t>เครื่องตรวจวิเคราะห์แยกชั้นส่วนหลังของดวงตา ชนิดความละเอียดสูง</t>
  </si>
  <si>
    <t>Posterior segment optical coherence tomography with high definition</t>
  </si>
  <si>
    <t>ระดับ S ที่มี retina</t>
  </si>
  <si>
    <t>เครื่องตรวจวิเคราะห์ภาพตัดขวางของลูกตาส่วนหน้า</t>
  </si>
  <si>
    <t>Anterior segment OCT</t>
  </si>
  <si>
    <t>เครื่องฟอกอากาศสำหรับห้อง ที่มีเทคโนโลยีตัวกรองฝุ่นละเอียด (Ultrafine air purifier) รุ่น AP-P35 / ULTRAFINE TECHNOLOGY</t>
  </si>
  <si>
    <t>ราคานี้ไม่รวมค่าติดตั้ง</t>
  </si>
  <si>
    <t>บัญชีนวัตกรรมไทย มี.ค. 62</t>
  </si>
  <si>
    <t>เครื่องมือตรวจทารกในครรภ์</t>
  </si>
  <si>
    <t>เครื่องตรวจสมรรถภาพทารกในครรภ์</t>
  </si>
  <si>
    <t>บัญชีนวัตกรรมไทย เม.ย. 62</t>
  </si>
  <si>
    <t>เครื่องตรวจสมรรถภาพทารกในครรภ์สำหรับตรวจเด็กแฝด</t>
  </si>
  <si>
    <t>เครื่องตรวจสมรรถภาพทารกในครรภ์ภาวะวิกฤตรวมศูนย์ 8 เตียง</t>
  </si>
  <si>
    <t>เครื่องฟังเสียงหัวใจทารกในครรภ์</t>
  </si>
  <si>
    <t>เครื่องฟังเสียงหัวใจเด็กในครรภ์สำหรับศูนย์สุขภาพชุมชน</t>
  </si>
  <si>
    <t>เครื่องมือทันตกรรม</t>
  </si>
  <si>
    <t>เครื่องกรอฟันแบบเคลื่อนที่ได้</t>
  </si>
  <si>
    <t>Mobile Airotor</t>
  </si>
  <si>
    <t>เครื่องกำเนิดความร้อน สำหรับงานรักษาคลองรากฟัน</t>
  </si>
  <si>
    <t>Endodontic machine assisted obturation &amp; warm gutta percha technics</t>
  </si>
  <si>
    <t>เครื่องขูดหินปูน แบบ Electro Magnetic</t>
  </si>
  <si>
    <t>electro magnetic ultrasonic scaler</t>
  </si>
  <si>
    <t>เครื่องขูดหินปูน แบบ Piezo-Electric</t>
  </si>
  <si>
    <t>piezo-electric ultrasonic scaler</t>
  </si>
  <si>
    <t>ชนิดสี่ทิศทาง ราคานี้รวมค่าบริการติดตั้งระยะท่อทองแดงพร้อมหุ้มฉนวนยาวไม่เกิน 4 เมตรสายไฟยาวไม่เกิน 15 เมตร</t>
  </si>
  <si>
    <t>เครื่องจี้ตัดไฟฟ้าทางทันตกรรม</t>
  </si>
  <si>
    <t>Dental electrosurgery</t>
  </si>
  <si>
    <t>เครื่องฉายแสง พร้อมที่วัดความเข้มแสง</t>
  </si>
  <si>
    <t>light cured Unit</t>
  </si>
  <si>
    <t>ชนิดตู้ตั้งพื้น ราคานี้รวมค่าบริการติดตั้งระยะท่อทองแดงพร้อมหุ้มฉนวนยาวไม่เกิน 4 เมตรสายไฟยาวไม่เกิน 15 เมตร</t>
  </si>
  <si>
    <t xml:space="preserve">เครื่องอบฆ่าเชื้อด้วยแก๊สไฮโดรเจนเปอร์ออกไซด์พลาสมา (Hydrogen Peroxide Plasma Sterilizer) HO-160 ขนาด 160 ลิตร </t>
  </si>
  <si>
    <t>เครื่องตัดแต่งปูนปลาสเตอร์</t>
  </si>
  <si>
    <t>Plaster mofel trimmer</t>
  </si>
  <si>
    <t>ราคานี้รวมค่าขนส่งและค่าติดตั้ง</t>
  </si>
  <si>
    <t>บัญชีนวัตกรรมไทย พ.ค. 62</t>
  </si>
  <si>
    <t>dental handpiece sterilizer</t>
  </si>
  <si>
    <t>เครื่องปั่นและผสมสารอุดฟัน</t>
  </si>
  <si>
    <t>Amalgamator</t>
  </si>
  <si>
    <t xml:space="preserve">เครื่องเป่าทราย </t>
  </si>
  <si>
    <t>sand blast machine</t>
  </si>
  <si>
    <t xml:space="preserve">เครื่องแปลงสัญญาณภาพ เอกซเรย์ เป็นดิจิตอล ในช่องปาก </t>
  </si>
  <si>
    <t>Intraoral phosphor plate x-ray system</t>
  </si>
  <si>
    <t>เครื่องผสมปูนระบบสูญญากาศ</t>
  </si>
  <si>
    <t xml:space="preserve">Vacuum micxer </t>
  </si>
  <si>
    <t xml:space="preserve">เครื่องผสมวัสดุพิมพ์ปากทางทันตกรรม </t>
  </si>
  <si>
    <t>impression material mixer</t>
  </si>
  <si>
    <t xml:space="preserve">เครื่องพ่นสเปรย์น้ำมันทำความสะอาดด้ามกรอฟัน แบบไม่น้อยกว่า 3 ช่อง  </t>
  </si>
  <si>
    <t>Dental handpiece lubrication and cleaner machines</t>
  </si>
  <si>
    <t xml:space="preserve">เครื่องมอเตอร์สำหรับงานทันตกรรมรากเทียม พร้อมอุปกรณ์ </t>
  </si>
  <si>
    <t>Implant surgical motor system</t>
  </si>
  <si>
    <t>เครื่องมอเตอร์สำหรับงานรักษาคลองรากฟันพร้อมอุปกณ์</t>
  </si>
  <si>
    <t xml:space="preserve">Endodontic  rotary motor </t>
  </si>
  <si>
    <t>เครื่องมือตรวจวัดการโยกของรากฟันเทียมในกระดูก</t>
  </si>
  <si>
    <t>Periotest</t>
  </si>
  <si>
    <t>เครื่องไมโครมอเตอร์ สำหรับกรอฟันปลอม</t>
  </si>
  <si>
    <t>Dental lab electric micro motor</t>
  </si>
  <si>
    <t xml:space="preserve">เครื่องวัดความมีชีวิตของฟัน </t>
  </si>
  <si>
    <t>Electric pulp tester</t>
  </si>
  <si>
    <t xml:space="preserve">เครื่องวัดความยาวรากฟัน </t>
  </si>
  <si>
    <t>Electronic  apex locator</t>
  </si>
  <si>
    <t>เครื่องศัลยกรรมกระดูกด้วยระบบอัลตราโซนิกและกรอกระดูกในงานทันตกรรมรากฟันเทียม</t>
  </si>
  <si>
    <t xml:space="preserve">Ultrasonic system and motor system for bone surgery </t>
  </si>
  <si>
    <t xml:space="preserve">เครื่องสแกนในช่องปาก 3 มิติ </t>
  </si>
  <si>
    <t>3 dimension intraoral scanner</t>
  </si>
  <si>
    <t xml:space="preserve">เครื่องสั่นความถี่เหนือเสียง ขนาดไม่น้อยกว่า 1.5 ลิตร </t>
  </si>
  <si>
    <t>ultra-sonic cleanser</t>
  </si>
  <si>
    <t>เครื่องสั่นผสมปูน</t>
  </si>
  <si>
    <t>vibrator for cement mixing</t>
  </si>
  <si>
    <t>เครื่องแสดงการสบฟันที่ปรับได้บางส่วน</t>
  </si>
  <si>
    <t>semi-adjaustable articulator</t>
  </si>
  <si>
    <t>ชุดกล้องถ่ายภาพและตรวจภายในช่องปาก</t>
  </si>
  <si>
    <t>intra oral camera</t>
  </si>
  <si>
    <t>ชุดทันตกรรมเคลื่อนที่พร้อมเก้าอี้สนามและโคมไฟ</t>
  </si>
  <si>
    <t>Mobile dental unit</t>
  </si>
  <si>
    <t>ชุดทันตกรรมเคลื่อนที่พร้อมเครื่องกรอฟันแบบเคลื่อนที่ได้</t>
  </si>
  <si>
    <t>Mobile dental unit and Mobile Airotor</t>
  </si>
  <si>
    <t xml:space="preserve">ชุดบันทึกความสัมพันธ์ของขากรรไกร </t>
  </si>
  <si>
    <t xml:space="preserve">face bow transfer </t>
  </si>
  <si>
    <t>แบบสำรวจขนาดของฟัน</t>
  </si>
  <si>
    <t>Surveyor</t>
  </si>
  <si>
    <t>ยูนิตทำฟัน</t>
  </si>
  <si>
    <t>Dent</t>
  </si>
  <si>
    <t>ยูนิตทำฟันสำหรับงานพื้นฐาน</t>
  </si>
  <si>
    <t>เครื่องมือผ่าตัด</t>
  </si>
  <si>
    <t>ชุดเครื่องมือถ่างขยายช่องท้อง พร้อมอุปกรณ์ถ่างดึงไม่น้อยกว่า 6 ชิ้น</t>
  </si>
  <si>
    <t>Abdominal Self Retractor</t>
  </si>
  <si>
    <t>รพ. ที่มีศัลย์แพทย์ ผ่าตัดเปิดช่องท้อง โดยเฉพาะ รพ. ศัลยแพทย์ ผ่าตัดคนเดียว ไม่มี Resident</t>
  </si>
  <si>
    <t>เครื่องพร้อมอุปกรณ์ป้องกันหลอดเลือดดส่วนลึดอุดตันด้วยแรงดันอากาศอัตโนมัติ</t>
  </si>
  <si>
    <t>Auto matic pneumatic pressure device</t>
  </si>
  <si>
    <t>เครื่องทำหัตถการปลูกถ่ายผิวหนังด้วยเทคนิคตัดขยายแบบตาราง</t>
  </si>
  <si>
    <t>MEEK micrograft</t>
  </si>
  <si>
    <t>เครื่องรัดห้ามเลือด</t>
  </si>
  <si>
    <t>Touniquet system</t>
  </si>
  <si>
    <t>แว่นขยายกำลังสูงสำหรับการผ่าตัด</t>
  </si>
  <si>
    <t>Operating loope</t>
  </si>
  <si>
    <t>เครื่องมือผ่าตัดกระดูกสันหลัง</t>
  </si>
  <si>
    <t>ชุดเครื่องมือผ่าตัดกระดูกสันหลังระดับคอ</t>
  </si>
  <si>
    <t xml:space="preserve"> Cervical spinal set</t>
  </si>
  <si>
    <t>เพื่อทำการผ่าตัดกระดูกสันหลังระดับ cervical spine ด้านหน้า</t>
  </si>
  <si>
    <t>ชุดเครื่องมือผ่าตัดกระดูกสันหลัง</t>
  </si>
  <si>
    <t xml:space="preserve"> Laminectomy set</t>
  </si>
  <si>
    <t>เพื่อทำการผ่าตัดกระดูกสันหลังทางด้านหลังทุกระดับ</t>
  </si>
  <si>
    <t>ชุดเครื่องมือถ่างกระดูกสันหลังระดับคอด้านหน้าชนิดยึดด้วยตัวเอง</t>
  </si>
  <si>
    <t xml:space="preserve">Anterior cervical spinal self-retaining retractors </t>
  </si>
  <si>
    <t>ชุดเครื่องมือถ่างกระดูกสันหลังด้านหลังชนิดยึดด้วยตัวเอง</t>
  </si>
  <si>
    <t>Posterior spinal self-retaining retractors</t>
  </si>
  <si>
    <t>เครื่องติดตามสัญญาณประสาทขณะผ่าตัดเส้นประสาทไขสันหลัง</t>
  </si>
  <si>
    <t>เครื่องมือผ่าตัดสมอง</t>
  </si>
  <si>
    <t>ชุดเครื่องมือผ่าตัดสมองพื้นฐาน</t>
  </si>
  <si>
    <t xml:space="preserve"> Basic Cranial set</t>
  </si>
  <si>
    <t>ชุดเครื่องมือเจาะกะโหลกศีรษะ</t>
  </si>
  <si>
    <t xml:space="preserve"> Burr hole set</t>
  </si>
  <si>
    <t>ชุดเครื่องมือกรอและเปิดกะโหลกศีรษะด้วยความเร็วสูง</t>
  </si>
  <si>
    <t xml:space="preserve"> Neurosurgical high speed drill set </t>
  </si>
  <si>
    <t>ชุดจับยึดกะโหลกศีรษะระหว่างผ่าตัด (รังสีผ่านได้)</t>
  </si>
  <si>
    <t>Skull clamp instrument set  (radiolucent)</t>
  </si>
  <si>
    <t xml:space="preserve">ประกอบด้วยตัวยึดจับกับเตียงผ่าตัด, head clamp (ชนิดรังสีผ่านได้) </t>
  </si>
  <si>
    <t>ชุดจับยึดกะโหลกศีรษะระหว่างผ่าตัด (รังสีผ่านไม่ได้)</t>
  </si>
  <si>
    <t>Skull  clamp instrument set</t>
  </si>
  <si>
    <t xml:space="preserve">ประกอบด้วยตัวยึดจับกับเตียงผ่าตัด, head clamp (ชนิดรังสีผ่านไม่ได้), head rest </t>
  </si>
  <si>
    <t>เครื่องตรวจวัดสัญญาณสื่อประสาทขณะทำการผ่าตัด</t>
  </si>
  <si>
    <t>สว่านเจาะกะโหลกศีรษะด้วยมือ</t>
  </si>
  <si>
    <t xml:space="preserve"> Hudson brace burr and perforators</t>
  </si>
  <si>
    <t>ชุดเครื่องมือถ่างเนื้อสมองชนิดยึดด้วยตัวเอง</t>
  </si>
  <si>
    <t>Cranial self-retaining retractors set</t>
  </si>
  <si>
    <t xml:space="preserve">เช่น leyla self retaining retractor set (Fukushima  retractor set) ประกอบด้วย  Taka C-clamp for two flexible retractor arm (2), flexible retractor arm (2), dual brain spatula holder,flat and round (2), brain spatula blackend 2mm.tip (2), brain spatula blackend 4 mm.tip(2), brain spatula blackend 6 mm.tip(2), taper brain spatulas ,steel , malleable 2, 4, 5, 6 mm.tip (อย่างละ 1 อัน) รวมกล่องใส่เครื่องมือเพืออบฆ่าเชื้อ </t>
  </si>
  <si>
    <t>เครื่องมือจับตัวหนีบเส้นเลือดในสมอพร้อมเครื่องวัดความเร็วของเลือดในหลอดเลือดสมองขณะผ่าตัด</t>
  </si>
  <si>
    <t>Aneurysmal clip applier set and vascular dopplers</t>
  </si>
  <si>
    <t>เครื่องสลายเนื้องอกด้วยคลื่นเสียงความถี่สูง</t>
  </si>
  <si>
    <t>Ultrasonic surgical aspirator</t>
  </si>
  <si>
    <t>ชุดไฟส่องผ่าตัดแบบครอบศีรษะ</t>
  </si>
  <si>
    <t>Head light instrument set</t>
  </si>
  <si>
    <t>normal with camera (เพื่อการเรียนการสอน)</t>
  </si>
  <si>
    <t>ชุดเครื่องมือผ่าตัดสมองผ่านทางช่องจมูก</t>
  </si>
  <si>
    <t>Transsphenoidal set</t>
  </si>
  <si>
    <t>เครื่องผลิตน้ำบริสุทธิ์สำหรับฟอกเลือดชนิดเคลื่อนที่ แบบ 2 หัวจ่าย (portabl RO)</t>
  </si>
  <si>
    <t>Reverse Osmosis machine portable</t>
  </si>
  <si>
    <t>เครื่องมือหู คอ จมูก</t>
  </si>
  <si>
    <t>กล้องส่องตรวจ รักษาโพรงจมูกและกล่องเสียง</t>
  </si>
  <si>
    <t>กล้องส่องตรวจสายเสียงชนิดตัดชิ้นเนื้อส่งตรวจได้</t>
  </si>
  <si>
    <t xml:space="preserve">เครื่องกรอกระดูกหลังหู </t>
  </si>
  <si>
    <t>เครื่องตรวจการได้ยินด้วยคอมพิวเตอร์</t>
  </si>
  <si>
    <t xml:space="preserve">เครื่องตรวจการได้ยินระบบคอมพิวเตอร์ชนิดตั้งโต๊ะ </t>
  </si>
  <si>
    <t xml:space="preserve">เครื่องตรวจวัดสมรรถภาพของหูชั้นกลาง </t>
  </si>
  <si>
    <t>เครื่องทดสอบการได้ยิน (OAE+ Automate ABR)</t>
  </si>
  <si>
    <t>OAE+ Automated ABR</t>
  </si>
  <si>
    <t>เครื่องนำวิถีผ่าตัดไซนัส (ENT Navigation)</t>
  </si>
  <si>
    <t>เครื่องมือตรวจคัดกรองการได้ยินในเด็กแรกเกิด (TEOAE)</t>
  </si>
  <si>
    <t xml:space="preserve">เครื่องมือผ่าตัดในโพรงจมูก ด้วยระบบตัด ปั่น ดูด </t>
  </si>
  <si>
    <t>เครื่องมือผ่าตัดในโพรงจมูกด้วยระบบ ตัด ปั่น ดูด (Micro debrider)</t>
  </si>
  <si>
    <t>เครื่องเลเซอร์ผ่าตัด หู คอ จมูก</t>
  </si>
  <si>
    <t xml:space="preserve">ชุดเครื่องมือคว้านโพรงกระดูก </t>
  </si>
  <si>
    <t>ชุดเครื่องมือตรวจหู คอ จมูก วีดีทัศน์ชุดกลาง</t>
  </si>
  <si>
    <t>ชุดเครื่องมือตรวจหู คอ จมูก วีดีทัศน์ชุดเล็ก</t>
  </si>
  <si>
    <t>ชุดเครื่องมือตรวจหู คอ จมูก วีดีทัศน์ชุดใหญ่</t>
  </si>
  <si>
    <t>ชุดถ่ายทอดสัญญาณภาพจากเลนส์ ส่องโพรงจมูก และไซนัส ออกจอภาพ</t>
  </si>
  <si>
    <t xml:space="preserve">ชุดไฟส่องสวมศีรษะใช้ในการผ่าตัด 400 วัตต์ </t>
  </si>
  <si>
    <t>ตู้ตรวจการได้ยิน ขนาดไม่น้อยกว่า 2 เมตร</t>
  </si>
  <si>
    <t>ชุดตรวจหู ตา (OpthalmoOtoscope)</t>
  </si>
  <si>
    <t>เครื่องมือด้านศัลยกรรมออร์โธปิดิกส์</t>
  </si>
  <si>
    <t xml:space="preserve">เครื่องมือเจาะ ตัด กระดูก ขนาดเล็ก </t>
  </si>
  <si>
    <t xml:space="preserve">ชุดเครื่องมือเจาะตัดกระดูกความเร็วสูงด้วยไฟฟ้า </t>
  </si>
  <si>
    <t>ชุดเครื่องมือเปิดกระโหลกศีรษะ</t>
  </si>
  <si>
    <t>ชุดเครื่องมือผ่าตัดกระดูกพื้นฐาน</t>
  </si>
  <si>
    <t>ชุดสว่านเจาะและเลื่อยตัดกระดูกมาตรฐาน</t>
  </si>
  <si>
    <t>ชุดสว่านสำหรับผ่าตัดกระดูกขนาดเล็ก</t>
  </si>
  <si>
    <t>สว่านใช้แรงดันลมขนาดมาตรฐาน</t>
  </si>
  <si>
    <t>สว่านใช้แรงดันลมขนาดมาตรฐานพร้อมเลื่อย</t>
  </si>
  <si>
    <t>สว่านใช้แรงดันลมขนาดเล็ก</t>
  </si>
  <si>
    <t>เครื่องล้างตัวกรองเลือด</t>
  </si>
  <si>
    <t>เครื่องล้างฟิล์มอัตโนมัติขนาดกลาง</t>
  </si>
  <si>
    <t>เครื่องล้างฟิล์มอัตโนมัติขนาดเล็ก</t>
  </si>
  <si>
    <t>เครื่องล้างฟิล์มอัตโนมัติขนาดใหญ่</t>
  </si>
  <si>
    <t>เครื่องวัดความดัน</t>
  </si>
  <si>
    <t>เครื่องวัดความดันแบบปรอทตั้งโต๊ะ</t>
  </si>
  <si>
    <t>เครื่องวัดความดันโลหิตชนิดอัตโนมัติ แบบสอดแขน</t>
  </si>
  <si>
    <t>เครื่องวัดความดันโลหิตชนิดอัตโนมัติพร้อมวัดความอิ่มตัวของออกซิเจนในเลือด</t>
  </si>
  <si>
    <t>เครื่องวัดความดันโลหิตแบบปรอทตั้งพื้น</t>
  </si>
  <si>
    <t>เครื่องวัดความดันอัตโนมัติชนิดตั้งโต๊ะ</t>
  </si>
  <si>
    <t>เครื่องวัดความดันอัตโนมัติพร้อมวัดความเข้มข้นออกซิเจนในเลือดสำหรับทารกแรกคลอด</t>
  </si>
  <si>
    <t>Bedside infant monitor (BP with O2 sat)</t>
  </si>
  <si>
    <t>เครื่องเอกซเรย์</t>
  </si>
  <si>
    <t>เครื่องเอกซเรย์ฟัน</t>
  </si>
  <si>
    <t>Intraoral x-ray unit</t>
  </si>
  <si>
    <t>2 Dimension Panoramic and Cephalometric Dental Radiography</t>
  </si>
  <si>
    <t>3 Dimension Panoramic and Cephalometric Dental Radiography</t>
  </si>
  <si>
    <t>เครื่องเอกซเรย์เคลื่อนที่ขนาดไม่น้อยกว่า 100 mA.</t>
  </si>
  <si>
    <t>เครื่องเอกซเรย์เคลื่อนที่ขนาดไม่น้อยกว่า 300 mA.ขับเคลื่อนด้วยมอเตอร์ไฟฟ้า</t>
  </si>
  <si>
    <t>เครื่องเอกซเรย์เคลื่อนที่ดิจิตอลไม่น้อยกว่า 300 mA.</t>
  </si>
  <si>
    <t>เครื่องเอกซเรย์ดิจิตอล ฟลูออโรสโคป</t>
  </si>
  <si>
    <t>เครื่องเอกซเรย์เต้านมระบบดิจิตอล</t>
  </si>
  <si>
    <t>เครื่องเอกซเรย์เต้านมระบบอนาล็อก</t>
  </si>
  <si>
    <t>เครื่องเอกซเรย์เต้านมระบบอนาล็อกพร้อมเครื่องแปลงสัญญาณภาพดิจิตอล</t>
  </si>
  <si>
    <t>เครื่องเอกซเรย์ทั่วไปขนาดไม่น้อยกว่า 1,000 mA. แบบแขวนเพดาน</t>
  </si>
  <si>
    <t>เครื่องเอกซเรย์ทั่วไปขนาดไม่น้อยกว่า 1,000 mA. แบบแขวนเพดานดิจิตอล1จอรับภาพ</t>
  </si>
  <si>
    <t>เครื่องเอกซเรย์ทั่วไปขนาดไม่น้อยกว่า 1,000 mA. แบบแขวนเพดานดิจิตอล2จอรับภาพ</t>
  </si>
  <si>
    <t>เครื่องเอกซเรย์ทั่วไปขนาดไม่น้อยกว่า 500 mA. แบบแขวนเพดาน</t>
  </si>
  <si>
    <t>เครื่องเอกซเรย์ทั่วไปขนาดไม่น้อยกว่า 500 mA. แบบตั้งพื้น</t>
  </si>
  <si>
    <t>เครื่องเอกซเรย์ฟลูโอโรสโคปเคลื่อนที่แบบซีอาร์มกำลังไม่น้อยกว่า15 kw</t>
  </si>
  <si>
    <t>เครื่องเอกซเรย์ฟลูโอโรสโคปเคลื่อนที่แบบซีอาร์มกำลังไม่น้อยกว่า2.2 kw</t>
  </si>
  <si>
    <t>เครื่องเอกซเรย์ฟลูโอโรสโคปเคลื่อนที่แบบซีอาร์มชุดรับภาพชนิดแฟลตพาแนล</t>
  </si>
  <si>
    <t>เครื่องเอกซเรย์คอมพิวเตอร์ เครื่องฉีดสารทึบรังสี</t>
  </si>
  <si>
    <t>เครื่องฉีดสารทึบรังสี ชนิด 1 หัวฉีด แรงดันต่ำ</t>
  </si>
  <si>
    <t>เครื่องฉีดสารทึบรังสี ชนิด 1 หัวฉีด แรงดันสูง</t>
  </si>
  <si>
    <t>เครื่องฉีดสารทึบรังสี ชนิด 2 หัวฉีด แรงดันต่ำ</t>
  </si>
  <si>
    <t>เครื่องอัลตราซาวด์</t>
  </si>
  <si>
    <t>เครื่องตรวจอวัยวะภายในด้วยคลื่นเสียงความคมชัดสูง 2 หัวตรวจ</t>
  </si>
  <si>
    <t xml:space="preserve">บัญชีรายการครุภัณฑ์คอมพิวเตอร์ และ CCTV </t>
  </si>
  <si>
    <t>เครื่องตรวจอวัยวะภายในด้วยคลื่นเสียงความคมชัดสูง ชนิดสีระดับสูง 5 หัวตรวจ</t>
  </si>
  <si>
    <t>เครื่องตรวจอวัยวะภายในด้วยคลื่นเสียงความถี่สูง ชนิดใช้ในห้องผ่าตัด</t>
  </si>
  <si>
    <t>อ้างอิงตามบัญชีกระทรวงดิจิตัลเพื่อเศรษฐกิจและสังคม</t>
  </si>
  <si>
    <t>เครื่องตรวจอวัยวะภายในด้วยคลื่นเสียงความถี่สูง ชนิดสี 2 หัวตรวจ</t>
  </si>
  <si>
    <t>เครื่องตรวจอวัยวะภายในด้วยคลื่นเสียงความถี่สูง ชนิดหิ้วถือ 2 หัวตรวจ</t>
  </si>
  <si>
    <t>เครื่องตรวจอวัยวะภายในด้วยคลื่นเสียงความถี่สูง ระดับความคมชัดสูง 3 หัวตรวจ</t>
  </si>
  <si>
    <t>เครื่องตรวจอวัยวะภายในด้วยคลื่นเสียงความถี่สูง สำหรับทำ Vascular access Reginal nerve block</t>
  </si>
  <si>
    <t>รายการ</t>
  </si>
  <si>
    <t>โคมไฟผ่าตัด</t>
  </si>
  <si>
    <t>โคมไฟตรวจภายใน/ผ่าตัดเล็ก</t>
  </si>
  <si>
    <t xml:space="preserve"> -</t>
  </si>
  <si>
    <t>โคมไฟผ่าตัดเล็กขนาดไม่น้อยกว่า 60,000 ลักซ์ ชนิดติดผนัง</t>
  </si>
  <si>
    <t>เครื่องคอมพิวเตอร์แม่ข่าย แบบที่ 1</t>
  </si>
  <si>
    <t>โคมไฟผ่าตัดเล็กขนาดไม่น้อยกว่า 60,000 ลักซ์ ชนิดแขวนเพดาน</t>
  </si>
  <si>
    <t>โคมไฟผ่าตัดใหญ่โคมคู่ขนาดไม่น้อยกว่า 130,000 ลักซ์</t>
  </si>
  <si>
    <t>ครุภัณฑ์คอมพิวเตอร์</t>
  </si>
  <si>
    <t>โคมไฟผ่าตัดใหญ่โคมคู่ขนาดไม่น้อยกว่า 130,000 ลักซ์หลอดแอลอีดี</t>
  </si>
  <si>
    <t>เครื่องคอมพิวเตอร์แม่ข่าย แบบที่ 2</t>
  </si>
  <si>
    <t>โฆษณาและเผยแพร่</t>
  </si>
  <si>
    <t>โสตศึกษา</t>
  </si>
  <si>
    <t>เครื่องฉายภาพ 3 มิติ</t>
  </si>
  <si>
    <t>เพิ่มขึ้น</t>
  </si>
  <si>
    <t>เครื่องมัลติมีเดียโปรเจคเตอร์ระดับ SVGA ขนาด 3,000 ANSI Lumens</t>
  </si>
  <si>
    <t>เครื่องคอมพิวเตอร์ ALL In One สำหรับงานสำนักงาน</t>
  </si>
  <si>
    <t>เครื่องมัลติมีเดียโปรเจคเตอร์ระดับ XGA ขนาด 2,500 ANSI Lumens</t>
  </si>
  <si>
    <t>เครื่องคอมพิวเตอร์ ALL In One สำหรับงานประมวลผล</t>
  </si>
  <si>
    <t>เครื่องมัลติมีเดียโปรเจคเตอร์ระดับ XGA ขนาด 3,000 ANSI Lumens</t>
  </si>
  <si>
    <t>เครื่องคอมพิวเตอร์โน้ตบุ๊ก สำหรับงานสำนักงาน</t>
  </si>
  <si>
    <t>เครื่องคอมพิวเตอร์โน้ตบุ๊ก สำหรับงานประมวลผล</t>
  </si>
  <si>
    <t>เครื่องมัลติมีเดียโปรเจคเตอร์ระดับ XGA ขนาด 3,500 ANSI Lumens</t>
  </si>
  <si>
    <t>ลดลง</t>
  </si>
  <si>
    <t>อุปกรณ์สำหรับจัดเก็บข้อมูลแบบภายนอก (External Storage)</t>
  </si>
  <si>
    <t>เครื่องมัลติมีเดียโปรเจคเตอร์ระดับ XGA ขนาด 4,000 ANSI Lumens</t>
  </si>
  <si>
    <t>อุปกรณ์จัดเก็บ Log File ระบบเครือข่าย แบบที่ 1</t>
  </si>
  <si>
    <t>เครื่องมัลติมีเดียโปรเจคเตอร์ระดับ XGA ขนาด 4,500 ANSI Lumens</t>
  </si>
  <si>
    <t>อุปกรณ์จัดเก็บ Log File ระบบเครือข่าย แบบที่ 2</t>
  </si>
  <si>
    <t>เครื่องมัลติมีเดียโปรเจคเตอร์ระดับ XGA ขนาด 5,000 ANSI Lumens</t>
  </si>
  <si>
    <t>อุปกรณ์จัดเก็บ Log File ระบบเครือข่าย แบบที่ 3</t>
  </si>
  <si>
    <t>อุปกรณ์ป้องกันเครือข่าย (Next Generation Firewall) แบบที่ 1</t>
  </si>
  <si>
    <t>จอรับภาพ ชนิดมอเตอร์ไฟฟ้าขนาดเส้นทะแยงมุม 100 นิ้ว</t>
  </si>
  <si>
    <t>จอ</t>
  </si>
  <si>
    <t>จอรับภาพ ชนิดมอเตอร์ไฟฟ้าขนาดเส้นทะแยงมุม 120 นิ้ว</t>
  </si>
  <si>
    <t>อุปกรณ์ป้องกันเครือข่าย (Next Generation Firewall) แบบที่ 2</t>
  </si>
  <si>
    <t>อุปกรณ์ป้องกันและตรวจจับการบุกรุก (Intrusion Prevention System) แบบที่ 1</t>
  </si>
  <si>
    <t>จอรับภาพ ชนิดมอเตอร์ไฟฟ้าขนาดเส้นทะแยงมุม 150 นิ้ว</t>
  </si>
  <si>
    <t>อุปกรณ์ป้องกันและตรวจจับการบุกรุก (Intrusion Prevention System) แบบที่ 2</t>
  </si>
  <si>
    <t>จอรับภาพ ชนิดมอเตอร์ไฟฟ้าขนาดเส้นทะแยงมุม 180 นิ้ว</t>
  </si>
  <si>
    <t xml:space="preserve">อุปกรณ์ป้องกันการบุกรุกเว็บไซต์ (Web Application Firewall) </t>
  </si>
  <si>
    <t>จอรับภาพ ชนิดมอเตอร์ไฟฟ้าขนาดเส้นทะแยงมุม 200 นิ้ว</t>
  </si>
  <si>
    <t>อุปกรณ์ป้องกันการบุกรุกจดหมายอิเล็กทรอนิกส์ (e-Mail Security)</t>
  </si>
  <si>
    <t>โทรทัศน์ แอล อี ดี (LED TV) แบบ Smart TV ระดับความละเอียดจอภาพ 1,366 x 768 พิกเซล ขนาด 32 นิ้ว</t>
  </si>
  <si>
    <t>ตู้สำหรับจัดเก็บเครื่องคอมพิวเตอร์และอุปกรณ์ แบบที่ 1 (ขนาด 36U)</t>
  </si>
  <si>
    <t>ตู้สำหรับจัดเก็บเครื่องคอมพิวเตอร์และอุปกรณ์ แบบที่ 2 (ขนาด 42U)</t>
  </si>
  <si>
    <t>ตู้สำหรับจัดเก็บเครื่องคอมพิวเตอร์และอุปกรณ์ แบบที่ 3 (ขนาด 42U)</t>
  </si>
  <si>
    <t>โทรทัศน์ แอล อี ดี (LED TV) แบบ Smart TV ระดับความละเอียดจอภาพ 1,920 x 1,080 พิกเซล ขนาด 40 นิ้ว</t>
  </si>
  <si>
    <t>โทรทัศน์ แอล อี ดี (LED TV) แบบ Smart TV ระดับความละเอียดจอภาพ 1,920 x 1,080 พิกเซล ขนาด 48 นิ้ว</t>
  </si>
  <si>
    <t>อุปกรณ์กระจายสัญญาณ (L2 Switch) ขนาด 16 ช่อง</t>
  </si>
  <si>
    <t>อุปกรณ์กระจายสัญญาณ (L2 Switch) ขนาด 24 ช่อง แบบที่ 1</t>
  </si>
  <si>
    <t>โทรทัศน์ แอล อี ดี (LED TV) แบบ Smart TV ระดับความละเอียดจอภาพ 1,920 x 1,080 พิกเซล ขนาด 55 นิ้ว</t>
  </si>
  <si>
    <t>อุปกรณ์กระจายสัญญาณ (L2 Switch) ขนาด 24 ช่อง แบบที่ 2</t>
  </si>
  <si>
    <t>โทรทัศน์ แอล อี ดี (LED TV) แบบ Smart TV ระดับความละเอียดจอภาพ 3,840 x 2,160 พิกเซล ขนาด 49 นิ้ว</t>
  </si>
  <si>
    <t xml:space="preserve">อุปกรณ์กระจายสัญญาณ (L3 Switch) ขนาด 24 ช่อง </t>
  </si>
  <si>
    <t>อุปกรณ์กระจายสัญญาณไร้สาย (Access Point) แบบที่ 1</t>
  </si>
  <si>
    <t>โทรทัศน์ แอล อี ดี (LED TV) แบบ Smart TV ระดับความละเอียดจอภาพ 3,840 x 2,160 พิกเซล ขนาด 50 นิ้ว</t>
  </si>
  <si>
    <t>อุปกรณ์กระจายสัญญาณไร้สาย (Access Point) แบบที่ 2</t>
  </si>
  <si>
    <t xml:space="preserve">อุปกรณ์ค้นหาเส้นทางเครือข่าย (Router) </t>
  </si>
  <si>
    <t>โทรทัศน์ แอล อี ดี (LED TV) แบบ Smart TV ระดับความละเอียดจอภาพ 3,840 x 2,160 พิกเซล ขนาด 55 นิ้ว</t>
  </si>
  <si>
    <t>อุปกรณ์กระจายการทำงานสำหรับเครือข่าย (Link Load Balancer)</t>
  </si>
  <si>
    <t>อุปกรณ์กระจายการทำงานสำหรับเครื่องคอมพิวเตอร์แม่ข่าย (Server Load Balancer)</t>
  </si>
  <si>
    <t>เครื่องพิมพ์ชนิด Dot Matrix Printer แบบแคร่สั้น</t>
  </si>
  <si>
    <t>เครื่องพิมพ์ชนิด Dot Matrix Printer แบบแคร่ยาว</t>
  </si>
  <si>
    <t>เครื่องพิมพ์แบบฉีดหมึกพร้อมติดตั้งถังหมึกพิมพ์ (INK Tank Printer)</t>
  </si>
  <si>
    <t>เครื่องพิมพ์แบบฉีดหมึก (Inkjet Printer) สำหรับกระดาษขนาด A3</t>
  </si>
  <si>
    <t>งานบ้านงานครัว</t>
  </si>
  <si>
    <t>เครื่องตัดแต่งพุ่มไม้ ขนาด 22 นิ้ว</t>
  </si>
  <si>
    <t>ช่างซ่อมบำรุง</t>
  </si>
  <si>
    <t>เครื่องตัดแต่งพุ่มไม้ ขนาด 29.5 นิ้ว</t>
  </si>
  <si>
    <t>เครื่องดูดควัน</t>
  </si>
  <si>
    <t>โภชนาการ</t>
  </si>
  <si>
    <t>ตู้แช่อาหาร ขนาด 20 คิวบิกฟุต</t>
  </si>
  <si>
    <t>เครื่องพิมพ์ Multifunction แบบฉีดหมึก พร้อมติดตั้งถังหมึกพิมพ์ (Ink Tank Printer)</t>
  </si>
  <si>
    <t>ตู้แช่อาหาร ขนาด 32 คิวบิกฟุต</t>
  </si>
  <si>
    <t>เครื่องพิมพ์ Multifunction เลเซอร์ หรือ LED ขาวดำ</t>
  </si>
  <si>
    <t>ตู้แช่อาหาร ขนาด 45 คิวบิกฟุต</t>
  </si>
  <si>
    <t>เครื่องพิมพ์ Multifunction เลเซอร์ หรือ LED สี</t>
  </si>
  <si>
    <t>เครื่องพิมพ์วัตถุ 3 มิติ</t>
  </si>
  <si>
    <t>ตู้เย็น ขนาด 13 คิวบิกฟุต</t>
  </si>
  <si>
    <t>สแกนเนอร์ สำหรับงานเก็บเอกสารทั่วไป</t>
  </si>
  <si>
    <t>สแกนเนอร์ สำหรับงานเก็บเอกสารระดับศูนย์บริการ แบบที่ 1</t>
  </si>
  <si>
    <t>ตู้เย็น ขนาด 16 คิวบิกฟุต</t>
  </si>
  <si>
    <t>ตู้เย็น ขนาด 5 คิวบิกฟุต</t>
  </si>
  <si>
    <t>สแกนเนอร์ สำหรับงานเก็บเอกสารระดับศูนย์บริการ แบบที่ 2</t>
  </si>
  <si>
    <t>ตู้เย็น ขนาด 7 คิวบิกฟุต</t>
  </si>
  <si>
    <t>สแกนเนอร์ สำหรับงานเก็บเอกสารระดับศูนย์บริการ แบบที่ 3</t>
  </si>
  <si>
    <t>ตู้เย็น ขนาด 9 คิวบิกฟุต</t>
  </si>
  <si>
    <t>อุปกรณ์อ่านบัตรแบบอเนกประสงค์ (Smart Card Reader)</t>
  </si>
  <si>
    <t>จอแสดงภาพขนาดไม่น้อยกว่า 19 นิ้ว</t>
  </si>
  <si>
    <t>เตาแก๊ส</t>
  </si>
  <si>
    <t>จอแสดงภาพขนาดไม่น้อยกว่า 21.5 นิ้ว</t>
  </si>
  <si>
    <t>เตาอบไมโครเวฟ</t>
  </si>
  <si>
    <t>เครื่องสำรองไฟฟ้า ขนาด 800 VA</t>
  </si>
  <si>
    <t>เครื่องตัดหญ้า แบบข้อแข็ง</t>
  </si>
  <si>
    <t>เครื่องสำรองไฟฟ้า ขนาด 1 kVA</t>
  </si>
  <si>
    <t>เครื่องสำรองไฟฟ้า ขนาด 2 kVA</t>
  </si>
  <si>
    <t>เครื่องสำรองไฟฟ้า ขนาด 3 kVA</t>
  </si>
  <si>
    <t>เครื่องตัดหญ้า แบบข้ออ่อน</t>
  </si>
  <si>
    <t>เครื่องสำรองไฟฟ้า ขนาด 10 kVA (ระบบไฟฟ้า 3 เฟส)</t>
  </si>
  <si>
    <t>เครื่องตัดหญ้า แบบเข็น</t>
  </si>
  <si>
    <t>เครื่องตัดหญ้า แบบนั่งขับ</t>
  </si>
  <si>
    <t>ชุดโปรแกรมระบบปฏิบัติการสำหรับเครื่องคอมพิวเตอร์ และเครื่องคอมพิวเตอร์โน้ตบุ๊ก แบบสิทธิการใช้งานประเภทติดตั้งมาจากโรงงาน (OEM) ที่มีลิขสิทธิ์ถูกต้องตามกฎหมาย</t>
  </si>
  <si>
    <t>เครื่องตัดหญ้า แบบล้อจักรยาน</t>
  </si>
  <si>
    <t xml:space="preserve"> ราคา 3,800 บาทต่อชุด</t>
  </si>
  <si>
    <t xml:space="preserve">ชุดโปรแกรมระบบปฏิบัติการสำหรับเครื่องคอมพิวเตอร์แม่ข่าย (Server) สำหรับรองรับหน่วยประมวลผลกลาง (CPU) ไม่น้อยกว่า16 แกนหลัก (16 core) ที่มีลิขสิทธิ์ถูกต้องตามกฎหมาย </t>
  </si>
  <si>
    <t>เครื่องทำน้ำเย็นแบบต่อท่อ ขนาด 1 ก๊อก</t>
  </si>
  <si>
    <t>ราคา 24,000 บาทต่อชุด</t>
  </si>
  <si>
    <t xml:space="preserve">ชุดโปรแกรมจัดการสำนักงาน ที่มีลิขสิทธิ์ถูกต้องตามกฎหมาย </t>
  </si>
  <si>
    <t>เครื่องทำน้ำเย็นแบบต่อท่อ ขนาด 2 ก๊อก</t>
  </si>
  <si>
    <t>ชุดโปรแกรมป้องกันไวรัส</t>
  </si>
  <si>
    <t>เครื่องทำน้ำร้อน-น้ำเย็น แบบต่อท่อขนาด 2 ก๊อก</t>
  </si>
  <si>
    <t>กล้องโทรทัศน์วงจรปิดชนิดเครือข่าย แบบมุมมองคงที่สำหรับติดตั้งภายในอาคาร สำหรับใช้ในงานรักษาความปลอดภัยทั่วไป</t>
  </si>
  <si>
    <t>ชันสูตร</t>
  </si>
  <si>
    <t>เครื่องเพิ่มปริมาณสารพันธุกรรมในสภาพจริง (พร้อมระบบปฏิบัติการและชุดประมวลผลและเครื่องสกัดสาร พันธุกรรมอัตโนมัติ)</t>
  </si>
  <si>
    <t>Real -time PCR System (operation software and automated extraction)</t>
  </si>
  <si>
    <t>เปิดงานการตรวจหาสารพันธุกรรม</t>
  </si>
  <si>
    <t>บัญชีราคากลาง CCTV ฉบับ 25 ก.ย.62</t>
  </si>
  <si>
    <t>กล้องโทรทัศน์วงจรปิดชนิดเครือข่าย แบบมุมมองคงที่สำหรับติดตั้งภายนอกอาคาร สำหรับใช้ในงานรักษาความปลอดภัยทั่วไป</t>
  </si>
  <si>
    <t>ตู้บ่มเชื้อควบคุมอุณหภูมิ  ไม่น้อยกว่า 100 ลิตร</t>
  </si>
  <si>
    <t>กล้องโทรทัศน์วงจรปิดชนิดเครือข่าย แบบปรับมุมมอง แบบที่ 1 สำหรับใช้ในงานรักษาความปลอดภัยทั่วไป</t>
  </si>
  <si>
    <t>ตู้บ่มเชื้อควบคุมอุณหภูมิ ไม่น้อยกว่า 200 ลิตร</t>
  </si>
  <si>
    <t>กล้องโทรทัศน์วงจรปิดชนิดเครือข่าย แบบปรับมุมมอง แบบที่ 2 สำหรับใช้ในงานรักษาความปลอดภัยทั่วไป</t>
  </si>
  <si>
    <t>เตียง</t>
  </si>
  <si>
    <t>เตียงเคลื่อนย้ายผู้ป่วยปรับระดับมือหมุน</t>
  </si>
  <si>
    <t>กล้องโทรทัศน์วงจรปิดชนิดเครือข่าย แบบมุมมองคงที่สำหรับติดตั้งภายในอาคาร แบบที่ 1 สำหรับใช้ในงานรักษาความปลอดภัยและวิเคราะห์ภาพ</t>
  </si>
  <si>
    <t>เตียงเคลื่อนย้ายผู้ป่วยปรับระดับไฮโดรลิคพร้อมเอกซเรย์ผ่านได้</t>
  </si>
  <si>
    <t>กล้องโทรทัศน์วงจรปิดชนิดเครือข่าย แบบมุมมองคงที่สำหรับติดตั้งภายในอาคาร แบบที่ 2 สำหรับใช้ในงานรักษาความปลอดภัยและวิเคราะห์ภาพ</t>
  </si>
  <si>
    <t>กล้องโทรทัศน์วงจรปิดชนิดเครือข่าย แบบมุมมองคงที่สำหรับติดตั้งภายนอกอาคาร แบบที่ 1 สำหรับใช้ในงานรักษาความปลอดภัยและวิเคราะห์ภาพ</t>
  </si>
  <si>
    <t>เตียงตรวจภายใน</t>
  </si>
  <si>
    <t>กล้องโทรทัศน์วงจรปิดชนิดเครือข่าย แบบมุมมองคงที่สำหรับติดตั้งภายนอกอาคาร แบบที่ 2 สำหรับใช้ในงานรักษาความปลอดภัยและวิเคราะห์ภาพ</t>
  </si>
  <si>
    <t>เตียงตรวจภายในไฟฟ้า</t>
  </si>
  <si>
    <t>อุปกรณ์บันทึกภาพผ่านเครือข่าย (Network Video Recorder) แบบ 8 ช่อง</t>
  </si>
  <si>
    <t>อุปกรณ์บันทึกภาพผ่านเครือข่าย (Network Video Recorder) แบบ 16 ช่อง</t>
  </si>
  <si>
    <t>อุปกรณ์บันทึกภาพผ่านเครือข่าย (Network Video Recorder) แบบ 32 ช่อง</t>
  </si>
  <si>
    <t>เตียงตรวจโรคทั่วไป</t>
  </si>
  <si>
    <t>อุปกรณ์กระจายสัญญาณแบบ PoE (PoE L2 Switch) ขนาด 8 ช่อง</t>
  </si>
  <si>
    <t>เตียงผู้ป่วยชนิดมีอุปกรณ์ช่วยพยุงและดึงกระดูก</t>
  </si>
  <si>
    <t>ผู้ป่วยใน</t>
  </si>
  <si>
    <t>อุปกรณ์กระจายสัญญาณแบบ PoE (PoE L2 Switch) ขนาด 16 ช่อง</t>
  </si>
  <si>
    <t>เตียงผู้ป่วยชนิดสองไกราวสไลด์พร้อมเบาะและเสาน้ำเกลือ</t>
  </si>
  <si>
    <t>เตียงผู้ป่วยชนิดสองไกราวสไลด์พร้อมเบาะเสาน้ำเกลือตู้ข้างเตียงและถาดคร่อมเตียง</t>
  </si>
  <si>
    <t>เตียงผู้ป่วยชนิดสามไกปรับด้วยไฟฟ้าราวปีกนกพร้อมเบาะและเสาน้ำเกลือ</t>
  </si>
  <si>
    <t>เตียงผู้ป่วยชนิดสามไกปรับด้วยไฟฟ้าราวสไลด์พร้อมเบาะและเสาน้ำเกลือ</t>
  </si>
  <si>
    <t>เตียงผู้ป่วยชนิดสามไกราวปีกนกพร้อมเบาะและเสาน้ำเกลือ</t>
  </si>
  <si>
    <t>เตียงผู้ป่วยชนิดสามไกราวปีกนกพร้อมเบาะเสาน้ำเกลือตู้ข้างเตียงและถาดคร่อมเตียง</t>
  </si>
  <si>
    <t>เตียงผู้ป่วยชนิดสามไกราวสไลด์พร้อมเบาะและเสาน้ำเกลือ</t>
  </si>
  <si>
    <t>เตียงผู้ป่วยชนิดสามราวสไลด์ไกพร้อมเบาะเสาน้ำเกลือ ตู้ข้างเตียงและถาดคร่อมเตียง</t>
  </si>
  <si>
    <t>เตียงผู้ป่วยปรับด้วยไฟฟ้าชนิดมีอุปกรณ์ช่วยพยุงและดึงกระดูก</t>
  </si>
  <si>
    <t>เตียงผู้ป่วยสำหรับไอซียูปรับด้วยไฟฟ้าชนิด 4 motor</t>
  </si>
  <si>
    <t>เตียงเฟาว์เลอร์ ชนิดไฟฟ้า</t>
  </si>
  <si>
    <t>เตียงเฟาว์เลอร์ ชนิดมือหมุน แบบ ก</t>
  </si>
  <si>
    <t>เตียงเฟาว์เลอร์ ชนิดมือหมุน แบบ ข</t>
  </si>
  <si>
    <t>เตียงเคลื่อนย้ายผู้ป่วยปรับระดับไฮโดรลิค</t>
  </si>
  <si>
    <t>เตียงผ่าตัด เตียงคลอด</t>
  </si>
  <si>
    <t>เตียงทำคลอด</t>
  </si>
  <si>
    <t>เตียงคลอดไฟฟ้า</t>
  </si>
  <si>
    <t>เตียงผ่าตัดผู้ป่วยทั่วไป</t>
  </si>
  <si>
    <t>เตียงผ่าตัดทั่วไประบบไฟฟ้าพร้อมรีโมทคอนโทล</t>
  </si>
  <si>
    <t>ชนิดx-rayผ่านได้</t>
  </si>
  <si>
    <t>เตียงผ่าตัดด้านศัลยกรรมออร์โธปิดิกส์</t>
  </si>
  <si>
    <t xml:space="preserve">Operating bed for Orthopedic surgery </t>
  </si>
  <si>
    <t>ศัลยกรรมกระดูกและข้อ</t>
  </si>
  <si>
    <t>เตียงผ่าตัดศัลยกรรมหลอดเลือดและทรวงอกพร้อมแผงควบคุมแบบ JoyStick ชนิด x-ray ผ่านได้</t>
  </si>
  <si>
    <t>เตียงผ่าตัดด้านศัลยกรรมออร์โธปิดิกส์และกระดูกสันหลังชนิดเอกซเรย์ผ่านได้</t>
  </si>
  <si>
    <t xml:space="preserve">Operating bed for Orthopedic and spine surgery </t>
  </si>
  <si>
    <t xml:space="preserve">A </t>
  </si>
  <si>
    <t>เตียงผ่าตัดด้านศัลยกรรมและกระดูกสันหลังชนิดเอกซเรย์ผ่านได้</t>
  </si>
  <si>
    <t>สามารถต่อกับ head clamp
x-ray ผ่านได้</t>
  </si>
  <si>
    <t>เตียงผ่าตัดด้านศัลยกรรมออร์โธปิดิกส์และกระดูกสันหลัง</t>
  </si>
  <si>
    <t>เตียงผ่าตัดสมองและกระดูก</t>
  </si>
  <si>
    <t>ไฟฟ้าและวิทยุ</t>
  </si>
  <si>
    <t>เครื่องกำเนิดไฟฟ้า ขนาด 10 กิโลวัตต์</t>
  </si>
  <si>
    <t>ครุภัณฑ์ไฟฟ้าและวิทยุ</t>
  </si>
  <si>
    <t>Elec</t>
  </si>
  <si>
    <t>เครื่องกำเนิดไฟฟ้า ขนาด 100 กิโลวัตต์</t>
  </si>
  <si>
    <t>เครื่องกำเนิดไฟฟ้า ขนาดไม่น้อยกว่า 1,000 กิโลวัตต์</t>
  </si>
  <si>
    <t>เครื่องกำเนิดไฟฟ้า ขนาด 15 กิโลวัตต์</t>
  </si>
  <si>
    <t>เครื่องกำเนิดไฟฟ้า ขนาด 200 กิโลวัตต์</t>
  </si>
  <si>
    <t>เครื่องกำเนิดไฟฟ้า ขนาด 25 กิโลวัตต์</t>
  </si>
  <si>
    <t>เครื่องกำเนิดไฟฟ้า ขนาด 3 กิโลวัตต์</t>
  </si>
  <si>
    <t>เครื่องกำเนิดไฟฟ้า ขนาด 300 กิโลวัตต์</t>
  </si>
  <si>
    <t>เครื่องกำเนิดไฟฟ้า ขนาด 400 กิโลวัตต์</t>
  </si>
  <si>
    <t>เครื่องกำเนิดไฟฟ้า ขนาด 5 กิโลวัตต์</t>
  </si>
  <si>
    <t>เครื่องกำเนิดไฟฟ้า ขนาด 50 กิโลวัตต์</t>
  </si>
  <si>
    <t>เครื่องกำเนิดไฟฟ้า ขนาด 500 กิโลวัตต์</t>
  </si>
  <si>
    <t>เครื่องกำเนิดไฟฟ้า ขนาดไม่น้อยกว่า 800 กิโลวัตต์</t>
  </si>
  <si>
    <t>หม้อ</t>
  </si>
  <si>
    <t>หม้อแปลงไฟฟ้าขนาดไม่น้อยกว่า 350 เควีเอ. (ไม่รวมอุปกณ์ต่อพ่วงและค่าติดตั้ง)</t>
  </si>
  <si>
    <t>เครื่องรับส่งวิทยุระบบ VHF/FM ชนิดติดรถยนต์ 25 วัตต์</t>
  </si>
  <si>
    <t>เครื่องรับส่งวิทยุระบบ VHF/FM ชนิดประจำที่ขนาด 10 วัตต์</t>
  </si>
  <si>
    <t>เครื่องรับส่งวิทยุระบบ VHF/FM ชนิดประจำที่ขนาด 40 วัตต์</t>
  </si>
  <si>
    <t>เครื่องรับส่งวิทยุระบบ VHF/FM ชนิดมือถือ 5 วัตต์</t>
  </si>
  <si>
    <t>Car</t>
  </si>
  <si>
    <t>รถโดยสารขนาด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</t>
  </si>
  <si>
    <t>บริหาร</t>
  </si>
  <si>
    <t>หลังคารถบรรทุก ขนาด 1 ตัน หลังคาไฟเบอร์กลาสหรือเหล็ก</t>
  </si>
  <si>
    <t>หลัง</t>
  </si>
  <si>
    <t>หลังคารถบรรทุก ขนาด 1 ตัน หลังคาอลูมิเนียม</t>
  </si>
  <si>
    <t>รถเข็นชนิดนอน</t>
  </si>
  <si>
    <t>รถเข็นชนิดนั่ง</t>
  </si>
  <si>
    <t>รถเข็นทำแผล</t>
  </si>
  <si>
    <t>รถเข็นผ้าเปื้อน</t>
  </si>
  <si>
    <t>รถเข็นอาหาร</t>
  </si>
  <si>
    <t>รถพยาบาล</t>
  </si>
  <si>
    <t>Amb</t>
  </si>
  <si>
    <t>รถพยาบาลขั้นพื้นฐาน (รถตู้)</t>
  </si>
  <si>
    <t>p</t>
  </si>
  <si>
    <t>รถพยาบาลพร้อมอุปกรณ์ช่วยชีวิตชั้นสูง (มาตรฐานความปลอดภัย 10 G)</t>
  </si>
  <si>
    <t>รถเอกซเรย์ รถอเนกประสงค์</t>
  </si>
  <si>
    <t>รถบริจาคโลหิต</t>
  </si>
  <si>
    <t>รถเอกซเรย์คลื่อนที่แบบภาพอนาล็อก</t>
  </si>
  <si>
    <t>รถเอกซเรย์เคลื่อนที่แบบภาพดิจิตอล</t>
  </si>
  <si>
    <t>ระบบผลิตน้ำบริสุทธิ์แบบจ่ายตรงขนาดไม่น้อยกว่า 5 หัวจ่าย</t>
  </si>
  <si>
    <t>ระบบผลิตน้ำบริสุทธิ์แบบจ่ายตรงขนาดไม่น้อยกว่า 10 หัวจ่าย</t>
  </si>
  <si>
    <t>ระบบผลิตน้ำบริสุทธิ์แบบจ่ายตรงขนาดไม่น้อยกว่า 15 หัวจ่าย</t>
  </si>
  <si>
    <t>ระบบผลิตน้ำบริสุทธิ์แบบจ่ายตรงขนาดไม่น้อยกว่า 20 หัวจ่าย</t>
  </si>
  <si>
    <t>ระบบผลิตน้ำบริสุทธิ์แบบจ่ายตรงขนาดไม่น้อยกว่า 30 หัวจ่าย</t>
  </si>
  <si>
    <t>ระบบผลิตน้ำบริสุทธิ์แบบพักน้ำขนาดไม่น้อยกว่า 5 หัวจ่าย</t>
  </si>
  <si>
    <t>ระบบผลิตน้ำบริสุทธิ์แบบพักน้ำขนาดไม่น้อยกว่า 10 หัวจ่าย</t>
  </si>
  <si>
    <t>ระบบผลิตน้ำบริสุทธิ์แบบพักน้ำขนาดไม่น้อยกว่า 15 หัวจ่าย</t>
  </si>
  <si>
    <t>ระบบผลิตน้ำบริสุทธิ์แบบพักน้ำขนาดไม่น้อยกว่า 20 หัวจ่าย</t>
  </si>
  <si>
    <t>ระบบผลิตน้ำบริสุทธิ์แบบพักน้ำขนาดไม่น้อยกว่า 30 หัวจ่าย</t>
  </si>
  <si>
    <t>โรงงาน</t>
  </si>
  <si>
    <t>กบไฟฟ้า แบบมือถือ ขนาด 5 นิ้ว</t>
  </si>
  <si>
    <t>กบไฟฟ้า ขนาด 6 นิ้ว</t>
  </si>
  <si>
    <t>กบไฟฟ้า ขนาด 8 นิ้ว</t>
  </si>
  <si>
    <t>เครื่องขัดกระดาษทราย แบบมือถือ แบบสั่น ขนาด 112 x 225 มิลลิเมตร</t>
  </si>
  <si>
    <t>เครื่องขัดกระดาษทราย แบบมือถือ แบบสายพาน ขนาด 100 มิลลิเมตร</t>
  </si>
  <si>
    <t>เครื่องขัดกระดาษทราย แบบมือถือ แบบสายพาน ขนาด 75 มิลลิเมตร</t>
  </si>
  <si>
    <t>เครื่องเจีย/ตัด แบบมือถือ ขนาด 5 นิ้ว</t>
  </si>
  <si>
    <t>เครื่องเจีย/ตัด แบบมือถือ ขนาด 6 นิ้ว</t>
  </si>
  <si>
    <t>เครื่องเจีย/ตัด แบบมือถือ ขนาด 7 นิ้ว</t>
  </si>
  <si>
    <t>เครื่องเจีย/ตัด แบบมือถือ ขนาด 9 นิ้ว</t>
  </si>
  <si>
    <t>เครื่องตัดเหล็ก แบบมือถือ ขนาด 1.60 มิลลิเมตร</t>
  </si>
  <si>
    <t>เครื่องตัดเหล็ก แบบมือถือ ขนาด 2.50 มิลลิเมตร</t>
  </si>
  <si>
    <t>เครื่องบีบระบบไฮโดรลิค</t>
  </si>
  <si>
    <t>เครื่องผลิตอากาศอัดทางการแพทย์</t>
  </si>
  <si>
    <t>เครื่องลอกบัว แบบมือถือ ขนาด 12 มิลลิเมตร</t>
  </si>
  <si>
    <t>เลื่อยวงเดือนไฟฟ้า แบบมือถือ ขนาด 8 นิ้ว</t>
  </si>
  <si>
    <t>เลื่อยวงเดือนไฟฟ้า  แบบมือถือ ขนาด 9 นิ้ว</t>
  </si>
  <si>
    <t>วิทยาศาสตร์</t>
  </si>
  <si>
    <t>กล้องจุลทรรศน์ชนิด 2 ตา</t>
  </si>
  <si>
    <t>Binocular Microscope</t>
  </si>
  <si>
    <t>Central lab</t>
  </si>
  <si>
    <t>กล้อง</t>
  </si>
  <si>
    <t>เครื่องนับเม็ดยาอัตโนมัติ</t>
  </si>
  <si>
    <t>prepack machine</t>
  </si>
  <si>
    <t>เภสัชกรรม</t>
  </si>
  <si>
    <t>ตู้ผสมยาเคมีบำบัด แบบขั้นสูง</t>
  </si>
  <si>
    <t>Isolator (Biosafety cabinet class III)</t>
  </si>
  <si>
    <t>ตู้ผสมยาเคมีบำบัด แบบพื้นฐาน</t>
  </si>
  <si>
    <t>Biosafety cabinet class II type B1</t>
  </si>
  <si>
    <t>ตู้ผสมยาเตรียมปราศจากเชื้อเฉพาะราย  4 ฟุต</t>
  </si>
  <si>
    <t>Biosafety cabinet class II type B3</t>
  </si>
  <si>
    <t>ตู้ผสมยาเตรียมปราศจากเชื้อเฉพาะราย  6 ฟุต</t>
  </si>
  <si>
    <t>ตู้ผสมสารอาหารทางหลอดเลือดดำ ขนาด 4 ฟุต</t>
  </si>
  <si>
    <t>Laminar air flow hood (Horizontal)</t>
  </si>
  <si>
    <t>ตู้ผสมสารอาหารทางหลอดเลือดดำ ขนาด 6 ฟุต</t>
  </si>
  <si>
    <t>สำนักงาน</t>
  </si>
  <si>
    <t>เครื่องนับธนบัตร แบบตั้งโต๊ะ</t>
  </si>
  <si>
    <t>การเงิน-พัสดุ</t>
  </si>
  <si>
    <t>เครื่องนับธนบัตร แบบตั้งพื้น</t>
  </si>
  <si>
    <t>เครื่องเจาะกระดาษและเข้าเล่ม แบบเจาะกระดาษไฟฟ้าและเข้าเล่มมือโยก</t>
  </si>
  <si>
    <t>เครื่องเจาะกระดาษและเข้าเล่ม แบบเจาะกระดาษและเข้าเล่มมือโยก</t>
  </si>
  <si>
    <t>เครื่องดูดฝุ่น ขนาด 15 ลิตร</t>
  </si>
  <si>
    <t>เครื่องดูดฝุ่น ขนาด 25 ลิตร</t>
  </si>
  <si>
    <t>เครื่องถ่ายเอกสารระบบดิจิตอล (ขาว-ดำ และสี) ความเร็ว 20 แผ่นต่อนาที</t>
  </si>
  <si>
    <t>เครื่องถ่ายเอกสารระบบดิจิตอล (ขาว-ดำ และสี) ความเร็ว 30 แผ่นต่อนาที</t>
  </si>
  <si>
    <t>เครื่องถ่ายเอกสารระบบดิจิตอล (ขาว-ดำ และสี) ความเร็ว 40 แผ่นต่อนาที</t>
  </si>
  <si>
    <t>เครื่องถ่ายเอกสารระบบดิจิตอล (ขาว-ดำ และสี) ความเร็ว 50 แผ่นต่อนาที</t>
  </si>
  <si>
    <t>เครื่องถ่ายเอกสารระบบดิจิตอล (ขาว-ดำ) ความเร็ว 10 แผ่นต่อนาที</t>
  </si>
  <si>
    <t>เครื่องถ่ายเอกสารระบบดิจิตอล (ขาว-ดำ) ความเร็ว 20 แผ่นต่อนาที</t>
  </si>
  <si>
    <t>เครื่องถ่ายเอกสารระบบดิจิตอล (ขาว-ดำ) ความเร็ว 30 แผ่นต่อนาที</t>
  </si>
  <si>
    <t>เครื่องถ่ายเอกสารระบบดิจิตอล (ขาว-ดำ) ความเร็ว 40 แผ่นต่อนาที</t>
  </si>
  <si>
    <t>เครื่องถ่ายเอกสารระบบดิจิตอล (ขาว-ดำ) ความเร็ว 50 แผ่นต่อนาที</t>
  </si>
  <si>
    <t>เครื่องทำลายเอกสาร แบบตัดตรง ทำลายครั้งละ 10 แผ่น</t>
  </si>
  <si>
    <t>เครื่องทำลายเอกสาร แบบตัดตรง ทำลายครั้งละ 20 แผ่น</t>
  </si>
  <si>
    <t>เครื่องทำลายเอกสาร แบบตัดตรง ทำลายครั้งละ 30 แผ่น</t>
  </si>
  <si>
    <t>เครื่องทำลายเอกสาร แบบตัดละเอียด ทำลายครั้งละ 10 แผ่น</t>
  </si>
  <si>
    <t>เครื่องทำลายเอกสาร แบบตัดละเอียด ทำลายครั้งละ 20 แผ่น</t>
  </si>
  <si>
    <t>เครื่องทำลายเอกสาร แบบตัดละเอียด ทำลายครั้งละ 30 แผ่น</t>
  </si>
  <si>
    <t>เครื่องพิมพ์บัตรพลาสติกแบบหน้าเดียว</t>
  </si>
  <si>
    <t>เครื่องพิมพ์สำเนาระบบดิจิตอล ความละเอียด 300 x 400 จุดต่อตารางนิ้ว</t>
  </si>
  <si>
    <t>เครื่องพิมพ์สำเนาระบบดิจิตอล ความละเอียด 300 x 600 จุดต่อตารางนิ้ว</t>
  </si>
  <si>
    <t>เครื่องพิมพ์สำเนาระบบดิจิตอล ความละเอียด 400 x 400 จุดต่อตารางนิ้ว</t>
  </si>
  <si>
    <t>เครื่องสแกนลายนิ้วมือ ชนิดบันทึกเวลาเข้าออกงาน</t>
  </si>
  <si>
    <t>เครื่องอัดสำเนา</t>
  </si>
  <si>
    <t>ตู้ล็อกเกอร์ 18 ช่อง</t>
  </si>
  <si>
    <t>โต๊ะหมู่บูชา</t>
  </si>
  <si>
    <t>ใบ</t>
  </si>
  <si>
    <t>เครื่องขัดพื้น</t>
  </si>
  <si>
    <t>กล้องจุลทรรศน์ ชนิดตาเดียว</t>
  </si>
  <si>
    <t>กล้องจุลทรรศน์ชนิด 2 ตา งานการสอน</t>
  </si>
  <si>
    <t>กล้องจุลทรรศน์ชนิด 2 ตา งานวิจัย</t>
  </si>
  <si>
    <t>กล้องจุลทรรศน์ ชนิด 3 ตา พร้อมชุดถ่ายภาพระบบดิจิตอล</t>
  </si>
  <si>
    <t>เครื่องนับเม็ดยา</t>
  </si>
  <si>
    <t>เครื่องวัดความเป็นกรด-ด่าง แบบตั้งโต๊ะ</t>
  </si>
  <si>
    <t>ชุดเครื่องมือผ่าตัด</t>
  </si>
  <si>
    <t>ชุดเครื่องมือผ่าตัดใหญ่ แบบที่ 1 major set no.1</t>
  </si>
  <si>
    <t>คีบหนีบจับเส้นเลือดแบบ THORACIC หรือแบบ OVERHOLT ปลายโค้ง ยาว 9-11 นิ้ว จำนวน 2 ชิ้น
คีบหนีบจับเส้นเลือด RIGHT ANGLED แบบ GEMINI หรือแบบ ปลายโค้ง ยาว 9 นิ้ว จำนวน 4 ชิ้น
คีบหนีบจับเส้นเลือดแบบ ROCHESTER-PEAN ปลายตรงยาว 8-9 นิ้ว จำนวน 4 ชิ้น
คีบหนีบจับเส้นเลือดแบบ ROCHESTER-OCHSNER ปลายตรง มีเขี้ยว 1x2 เขี้ยว ยาว 8 นิ้ว จำนวน 4 ชิ้น
คีมจับเข็มเย็บแผล แบบ MAYO-HEGAR ด้ามทอง ยาว 8 นิ้ว จำนวน 2 ชิ้น
คีมจับเข็มเย็บแผลแบบ CRILE-WOOD  ด้ามทอง ยาว 8 นิ้ว จำนวน 2 ชิ้น
คีบจับเนื้อเยื่อแบบ BABCOCK ปลายตรง ยาว 6 1/4 นิ้ว จำนวน 1 ชิ้น
คีบจับเนื้อเยื่อแบบ ALLIS มีเขี้ยว 4x5 เขี้ยว ยาว 6  นิ้ว จำนวน 4 ชิ้น
คีบหนีบจับเส้นเลือดแบบ CRILE หรือ CRILE-RANKIN ปลายตรง ยาว 6 1/4 นิ้ว จำนวน 6 ชิ้น
คีบหนีบจับเส้นเลือดแบบ CRILE CLASSIC หรือ CRILE-RANKIN ปลายโค้ง ยาว 6 1/4 นิ้ว จำนวน 12 ชิ้น
คีบจับผ้าแบบ BACKHAUS ยาว 5-6 นิ้ว จำนวน 7  ชิ้น
ที่ถ่างแผลแบบ KELLY GRIP ใบถ่างลึก 3-4 นิ้ว ใบถ่างกว้าง 2-3 นิ้ว ยาว 10 นิ้ว จำนวน 2 ชิ้น
ที่ถ่างแผลแบบ DEAVER ด้ามจับแบบ STANDARD ใบถ่างกว้าง 1 1/2 นิ้ว ยาว 11-12 นิ้ว จำนวน 1 ชิ้น
ที่ถ่างแผลแบบ DEAVER ด้ามจับแบบ STANDARD ใบถ่างกว้าง 3 นิ้ว ยาว 12-13 นิ้ว จำนวน 1 ชิ้น
ที่ถ่างแผลแบบ RIBBON ใบถ่างกว้าง 1-1 1/2 นิ้ว ยาว 13-13.5 นิ้ว จำนวน 1 ชิ้น
ที่ถ่างแผลแบบ RIBBON ใบถ่างกว้าง 2 นิ้ว ความยาว 13-13.5 นิ้ว จำนวน 1 ชิ้น
ที่ถ่างแผลแบบ MIDDELDORPF ใบถ่างขนาด 26-28 x 28-30 มม. ยาว 9 1/4 นิ้ว จำนวน 2 ชิ้น
เครื่องมือสำหรับดูดของเหลวแบบ POOLE ยาว 8-10 นิ้ว ขนาดเส้นผ่าศูนย์กลาง 30 Fr. จำนวน 1 ชิ้น
คีบจับเนื้อเยื่อแบบ DRESSING ไม่มีเขี้ยว ยาว 10 นิ้ว จำนวน 1 ชิ้น
คีบจับเนื้อเยื่อแบบ TISSUE มีเขี้ยว 1x2 เขี้ยว ยาว 10 นิ้ว จำนวน 1 ชิ้น
คีบจับเนื้อเยื่อแบบ POTTS-SMITH หรือแบบปลายเรียวเล็ก ไม่มีเขี้ยว ยาว 9-10 นิ้ว จำนวน 2 ชิ้น
กรรไกรตัดเนื้อเยื่อแบบ METZENBAUM ด้ามทอง ปลายโค้ง ยาว 5-6 นิ้ว จำนวน 1 ชิ้น
กรรไกรตัดเนื้อเยื่อแบบ METZENBAUM ธรรมดา ปลายโค้ง ยาว 8 นิ้ว จำนวน 1 ชิ้น
กรรไกรตัดเนื้อเยื่อแบบ MAYO ด้ามทอง ปลายตรง ยาว 6 3/4" นิ้ว จำนวน 1 ชิ้น
กรรไกรตัดเนื้อเยื่อแบบ MAYO ด้ามทอง ปลายโค้ง ยาว 6 3/4" นิ้ว จำนวน 1 ชิ้น
กรรไกรตัดไหมแบบ MIXTER หรือแบบ STANDARD ปลายแบบ มน/มน ยาว 6-7  นิ้ว จำนวน 2 ชิ้น
คีบจับเนื้อเยื่อแบบ TISSUE มีเขี้ยว 1x2 เขี้ยว ยาว 5-6 นิ้ว จำนวน 2 ชิ้น
คีบจับเนื้อเยื่อแบบ DRESSING ไม่มีเขี้ยว ยาว 5-6 นิ้ว จำนวน 2 ชิ้น
คีบจับเนื้อเยื่อแบบ ADSON ชนิดมีเขี้ยว 1x2 เขี้ยว ยาว 4-5  นิ้ว จำนวน 1 ชิ้น
กล่องใส่เครื่องมือ จำนวน 1 ชุด</t>
  </si>
  <si>
    <t>ชุดเครื่องมือผ่าตัดใหญ่ แบบที่ 2 major set no.2</t>
  </si>
  <si>
    <t xml:space="preserve">ชุดเครื่องมือผ่าตัดใหญ่ แบบที่ 2 major set no.2
Tonsil  Clamp = 2
Dennis Forceps = 2
Babcock Intestinal Forceps = 4
Allis Tissue Forceps = 4
Sponge Holding Forceps = 2
Mosquito Artery Forceps Curved  = 12
Needle Holder 6", 7" = 2, 1
Artery Forceps Straight 5.5" = 4
Artery Forceps Curved 5.5" = 6
Small Towel Clips = 7
Richardson Retractor = 2
Army Navy Retractor = 2
Parker Retractor = 2
Vein Retractor = 2
Crile Retractor = 2
Long Non Tooth Forceps = 1
Short Tooth Forceps = 2
Short Non Tooth  Forceps = 2
Non Tooth Forceps 5.5" = 1
Adson Non Tooth Forceps = 2
Adson Tooth Forceps = 2
Knife Handle No.3 = 2
Mayo Scissors Straight = 1
Metzenbaum Scissors = 1
Stitch Scissors = 1
Pool Abdominal Suction = 1
</t>
  </si>
  <si>
    <t xml:space="preserve">ชุดเครื่องมือผ่าตัดขนาดกลาง (MINOR SET) </t>
  </si>
  <si>
    <t xml:space="preserve"> F2</t>
  </si>
  <si>
    <t xml:space="preserve">ชุดเครื่องมือผ่าตัดขนาดกลาง (MINOR SET) 
คีมหนีบจับสำลีหรือผ้าก๊อสแบบ SPONGE CLASSIC หรือแบบ FORESTER ตรงยาว 9-10 นิ้ว จำนวน 2 ชิ้น
คีมจับเข็มเย็บแผลแบบ MAYO-HEGAR ด้ามทอง ยาว 7-7 1/2 นิ้ว จำนวน 2 ชิ้น
คีมจับเข็มเย็บแผลแบบ HALSEY ด้ามทอง ยาว 5-6 นิ้ว จำนวน 1 ชิ้น
คีบหนีบจับเส้นเลือดแบบ ROCHESTER-OCHSNER ปลายตรง ยาว 6 1/4 นิ้ว จำนวน 2 ชิ้น
คีบจับเนื้อเยื่อแบบ BABCOCK ปลายตรง ยาว 6 1/4 นิ้ว จำนวน 2 ชิ้น
คีบจับเนื้อเยื่อแบบ ALLIS มีเขี้ยว 4x5 เขี้ยว ยาว 6  นิ้ว จำนวน 4 ชิ้น
คีบหนีบจับเส้นเลือดแบบ CRILE หรือ CRILE-RANKIN ปลายตรง ยาว 6 1/4 นิ้ว จำนวน 6 ชิ้น
คีบหนีบจับเส้นเลือดแบบ CRILE CLASSIC หรือ CRILE-RANKIN ปลายโค้ง ยาว 6 1/4 นิ้ว จำนวน 12 ชิ้น
คีบจับผ้าแบบ BACKHAUS ยาว 5-6 นิ้ว จำนวน 7 ชิ้น
คีบจับเนื้อเยื่อแบบ TISSUE ชนิดมีเขี้ยว 1x2 เขี้ยว ยาว 8 นิ้ว จำนวน 1 ชิ้น
คีบจับเนื้อเยื่อแบบ DRESSING ชนิดไม่มีเขี้ยว ยาว 8 นิ้ว จำนวน 1 ชิ้น
เครื่องมือสำหรับดูดของเหลวแบบ POOL โค้ง ยาว 7-10 นิ้ว เส้นผ่าศูนย์กลางขนาด 23 fr. จำนวน 1 ชิ้น
เครื่องมือสำหรับดูดของเหลวแบบ YANKAUER โค้ง ยาว 10-11 นิ้ว จำนวน 1 ชิ้น
ที่ถ่างแผลแบบ KEIIY GRIP ใบถ่างลึก 2  นิ้ว ใบถ่างกว้าง 1 1/2 นิ้ว ความยาว 9-11 นิ้ว จำนวน 1 ชิ้น
เครื่องมือถ่างเนื่อเยื่อแบบ U.S. ARMY RETRACTORS ยาว 8-9 นิ้ว จำนวน 2 ชิ้น
กรรไกรตัดเนื้อเยื่อแบบ METZENBAUM ด้ามทอง ปลายโค้ง ยาว 5-6 นิ้ว จำนวน 1 ชิ้น
กรรไกรตัดเนื้อเยื่อแบบ MAYO ด้ามทอง ปลายโค้ง ยาว 6 3/4" นิ้ว จำนวน 1 ชิ้น
กรรไกรตัดไหมแบบ MIXTER หรือแบบ STANDARD ปลายแบบ มน/มน ยาว 6-7  นิ้ว จำนวน 2 ชิ้น
คีบจับเนื้อเยื่อแบบ TISSUE มีเขี้ยว 1x2 เขี้ยว ยาว 5-6 นิ้ว จำนวน 2 ชิ้น
คีบจับเนื้อเยื่อแบบ DRESSING ไม่มีเขี้ยว ยาว 5-6 นิ้ว จำนวน 2 ชิ้น
คีบจับเนื้อเยื่อแบบ ADSON ชนิดมีเขี้ยว 1x2 เขี้ยว ยาว 4-5  นิ้ว จำนวน 2 ชิ้น
ด้ามมีดผ่าตัด เบอร์ 4 จำนวน 2 ชิ้น
ถาดใส่ด้ามมีดขนาดประมาณ 5-6x8 นิ้ว จำนวน 1 ชิ้น
กล่องใส่เครื่องมือ จำนวน 1 ชุด
</t>
  </si>
  <si>
    <t xml:space="preserve">ชุดเครื่องมือผ่าตัดขนาดเล็ก (EXCISSION SET) </t>
  </si>
  <si>
    <t>ชุดเครื่องมือผ่าตัดขนาดเล็ก (EXCISSION SET) 
คีมหนีบจับสำลีหรือผ้าก๊อสแบบ SPONGE CLASSIC หรือแบบ FORESTER ตรงยาว 9-10 นิ้ว จำนวน 2 ชิ้น
คีมจับเข็มเย็บแผล แบบ MAYO-HEGAR ด้ามทอง ยาว 6-7 นิ้ว จำนวน 1 ชิ้น
คีมจับเข็มเย็บแผลแบบ CRILE-WOOD ด้ามทองยาว 6 นิ้ว จำนวน 1 ชิ้น
คีมจับเข็มเย็บแผลแบบ HALSEY ด้ามทองยาว 5-6 นิ้ว จำนวน 1 ชิ้น
คีบจับเนื้อเยื่อแบบ ALLIS ชนิดมีเขี้ยว 4x5 เขี้ยวยาว 6  นิ้ว จำนวน 2 ชิ้น
คีบหนีบจับเส้นเลือดแบบ CRILE ชนิดปลายโค้ง ยาว 5-6 นิ้ว จำนวน 6 ชิ้น
คีบหนีบจับเส้นเลือดแบบ HALSTED ชนิดปลายตรง ยาว 5-6 นิ้ว จำนวน 4 ชิ้น
คีบหนีบจับเส้นเลือดแบบ HALSTED ชนิดปลายโค้ง ยาว 5-5 1/2 นิ้ว จำนวน 6 ชิ้น
คีบจับผ้าแบบ BACKHAUS ยาว 5-6 นิ้ว จำนวน 6 ชิ้น
เครื่องมือถ่างเนื้อเยื่อแบบ U.S. ARMY RETRACTORS ยาว 8-9 นิ้ว จำนวน 2 ชิ้น
คีบจับเนื้อเยื่อแบบ TISSUE ชนิดมีเขี้ยว 1x2 เขี้ยว ยาว 8 นิ้ว จำนวน 1 ชิ้น
คีบจับเนื้อเยื่อแบบ DRESSING  ชนิดไม่มีเขี้ยว ยาว 8 นิ้ว จำนวน 1 ชิ้น
กรรไกรตัดเนื้อเยื่อแบบ METZENBAUM ชนิดด้ามทอง ปลายโค้ง ยาว 5-6 นิ้ว จำนวน 1 ชิ้น
กรรไกรตัดไหมแบบ MIXTER หรือแบบ STANDARD ปลายแบบ มน/มน ยาว 6-7  นิ้ว จำนวน 1 ชิ้น
กรรไกรตัดเนื้อเยื่อแบบ MAYO ชนิดด้ามทอง ปลายโค้ง ยาว 6 3/4" นิ้ว จำนวน 2 ชิ้น
คีบจับเนื้อเยื่อแบบ TISSUE ชนิดมีเขี้ยว 1x2 เขี้ยว ยาว 5-6 นิ้ว จำนวน 1 ชิ้น
คีบจับเนื้อเยื่อแบบ DRESSING ชนิดไม่มีเขี้ยว ยาว 5-6 นิ้ว จำนวน 1 ชิ้น
คีบจับเนื้อเยื่อแบบ ADSON ชนิดมีเขี้ยว 1x2 เขี้ยว ยาว 4-5  นิ้ว จำนวน 2 ชิ้น
คีบจับเนื้อเยื่อแบบ ADSON ชนิดไม่มีเขี้ยว ยาว 4-5 นิ้ว จำนวน 2 ชิ้น
เครื่องมือถ่างเนื้อเยื่อ แบบ SENN RETRACTORS ยาว 6-8 นิ้ว จำนวน 2 ชิ้น
ด้ามมีดผ่าตัด เบอร์ 3 จำนวน 1 ชิ้น
ด้ามมีดผ่าตัด เบอร์ 4 จำนวน 1 ชิ้น
ท่อดูดของเหลวแบบ FRAZIER เบอร์ 15 จำนวน 1 ชิ้น
ถ้วยใส่น้ำยาขนาดเส้นผ่าศูนย์กลาง 8-8.5 ซ.ม. จำนวน 1 ชิ้น
ชามรูปไตขนาดเล็ก ขนาด 20 ซ.ม. จำนวน 1 ชิ้น
ถาดใส่ด้ามมีดขนาดประมาณ 5-6x8 นิ้ว จำนวน 1 ชิ้น
กล่องใส่เครื่องมือ จำนวน 1 ชุด</t>
  </si>
  <si>
    <t xml:space="preserve">ชุดเครื่องมือผ่าตัด Set  Vascular  1 set </t>
  </si>
  <si>
    <t xml:space="preserve">ชุดเครื่องมือผ่าตัด Set  Vascular  1 set ประกอบด้วย
Self  Retaining Retractor, Blunt  3 x4  =1
Self  Retaining Retractor, Blunt  2 x3  =1
Senn Retractor, Blunt  =2
Vascular Forceps =4
Bulldog Clamp, Angle =4
Baby  Mixture =2
Metzenbaum Scissors 5" =1
Pott Vascular Scissor, Angle =1
Adson Tooth Forceps =2
Black embolus grasping forceps 7.5" =2
Crile wood needle holder 6.5" =1
Crile wood needle holder 5" =1
Suction Tip No.8 =1
Heparin flushing needle ใหญ่ =1
Heparin flushing needle เล็ก =1
</t>
  </si>
  <si>
    <t>ชุดเครื่องมือผ่าตัด Set  AVF 1 set</t>
  </si>
  <si>
    <t xml:space="preserve">ชุดเครื่องมือผ่าตัด Set  AVF 1 set ประกอบด้วย
Self  Retaining Retractor, Blunt  3 x4  =1
Self  Retaining Retractor, Blunt  2 x3  =1
Senn Retractor, Blunt  =2
Vascular Forceps =4
Bulldog Clamp, Angle =4
Baby  Mixture =2
Metzenbaum Scissors 5" =1
Pott Vascular Scissor, Angle =1
Adson Tooth Forceps =2
Heparin flushing needle ใหญ่ =1
Heparin flushing needle เล็ก =1
</t>
  </si>
  <si>
    <t xml:space="preserve">ชุดเครื่องมือผ่าตัด Set  Microvascular 1 set </t>
  </si>
  <si>
    <t>ชุดเครื่องมือผ่าตัด Set  Microvascular 1 set ประกอบด้วย
Micro Port Scissor, Angle =1
Micro Ring Forceps 1.5 mm =1
Micro Needle Holder, Curved, Locked =1
Blade Handle No.7 =1</t>
  </si>
  <si>
    <t xml:space="preserve">ชุดเครื่องมือผ่าตัด Set Tunneler 1 set </t>
  </si>
  <si>
    <t xml:space="preserve">ชุดเครื่องมือผ่าตัด Set Tunneler 1 set ประกอบด้วย
ด้ามจับ Tunneller =1
ตัวแกนตรงยาว 18" =1
ตัวแกนตรงยาว 10" =1
ตัวแกนโค้งยาว 10" =1
ตัวแกนโค้งยาว 8" =1
ตัวแกนโค้งยาว 6" =1
ชุดหัวตุ่ม =4
</t>
  </si>
  <si>
    <t>เครื่องวัดความดันโลหิตชนิดอัตโนมัติ แบบตั้งโต๊ะ</t>
  </si>
  <si>
    <t>โทรทัศน์ แอล อี ดี (LED TV) แบบ Smart TV ระดับความละเอียดจอภาพ 3,840 x 2,160 พิกเซล ขนาด 65 นิ้ว</t>
  </si>
  <si>
    <r>
      <t>เครื่องตรวจวิเคราะห์แยกชั้นและตรวจหลอดเลือดส่วนหลังของดวงตา</t>
    </r>
    <r>
      <rPr>
        <i/>
        <sz val="18"/>
        <rFont val="TH SarabunPSK"/>
        <family val="2"/>
      </rPr>
      <t xml:space="preserve"> </t>
    </r>
  </si>
  <si>
    <t>สป.สธ.</t>
  </si>
  <si>
    <t>บัญชีนวัตกรรมไทย ม.ค. 63</t>
  </si>
  <si>
    <t xml:space="preserve">เครื่องเอกซเรย์คอมพิวเตอร์สำหรับงานทันตกรรม (Dental CT)
เดนตีสแกน รุ่น 2.0 : เครื่องเอกซเรย์คอมพิวเตอร์สำหรับงาน
ทันตกรรม
</t>
  </si>
  <si>
    <t>เครื่องนึ่งฆ่าเชื้อจุลินทรีย์ด้วยไอน้ำระบบอัตโนมัติขนาดความจุ
600 ลิตร (Steam Sterilizers) / A995P / ขนาด 600 ลิตร</t>
  </si>
  <si>
    <t>เครื่องนึ่งฆ่าเชื้อจุลินทรีย์ด้วยไอน้ำระบบอัตโนมัติขนาดความจุ
900 ลิตร (Steam Sterilizers) / A999P / ขนาด 900 ลิตร</t>
  </si>
  <si>
    <t>บัญชีนวัตกรรมไทย เม.ย. 63</t>
  </si>
  <si>
    <t>ราคานี้รวมค่าใช้จ่ายในการจัดส่ง และติดตั้งและ รวมอุปกรณ์ประกอบที่ใช้งานได้ทันที</t>
  </si>
  <si>
    <t>ระดับสถานบริการต่ำสุดที่สามารถขอได้</t>
  </si>
  <si>
    <t>การแพทย์สนับสนุน</t>
  </si>
  <si>
    <t>เครื่องผลิตน้ำบริสุทธิ์</t>
  </si>
  <si>
    <t>เครื่องผลิตน้ำบริสุทธิ์สำหรับฟอกเลือด (Reverse Osmosis machine ) รองรับเครื่องไตเทียม 30 เครื่อง</t>
  </si>
  <si>
    <t>ชุดเครื่องมือผ่าตัดกระดูกใช้แบตเตอรี่</t>
  </si>
  <si>
    <t>หม้อแปลงไฟฟ้าขนาดไม่น้อยกว่า 1,000 เควีเอ. (ไม่รวมอุปกณ์ต่อพ่วงและค่าติดตั้ง)</t>
  </si>
  <si>
    <t>MOPH-MIC-10</t>
  </si>
  <si>
    <t>MOPH-MIC-11</t>
  </si>
  <si>
    <t>MOPH-MIC-12</t>
  </si>
  <si>
    <t>MOPH-MIC-13</t>
  </si>
  <si>
    <t>MOPH-MIC-14</t>
  </si>
  <si>
    <t>MOPH-MIC-15</t>
  </si>
  <si>
    <t>MOPH-MIC-16</t>
  </si>
  <si>
    <t>MOPH-MIC-17</t>
  </si>
  <si>
    <t>MOPH-MIC-18</t>
  </si>
  <si>
    <t>MOPH-MIC-19</t>
  </si>
  <si>
    <t>MOPH-SC-10</t>
  </si>
  <si>
    <t>MOPH-SC-11</t>
  </si>
  <si>
    <t>MOPH-SC-12</t>
  </si>
  <si>
    <t>MOPH-SC-13</t>
  </si>
  <si>
    <t>MOPH-SC-14</t>
  </si>
  <si>
    <t>MOPH-SC-15</t>
  </si>
  <si>
    <t>MOPH-SC-16</t>
  </si>
  <si>
    <t>MOPH-SC-17</t>
  </si>
  <si>
    <t>MOPH-SC-18</t>
  </si>
  <si>
    <t>MOPH-SC-19</t>
  </si>
  <si>
    <t>MOPH-SC-20</t>
  </si>
  <si>
    <t>MOPH-SC-21</t>
  </si>
  <si>
    <t>MOPH-SC-22</t>
  </si>
  <si>
    <t>MOPH-SC-23</t>
  </si>
  <si>
    <t>MOPH-SC-24</t>
  </si>
  <si>
    <t>MOPH-SC-25</t>
  </si>
  <si>
    <t>MOPH-SC-26</t>
  </si>
  <si>
    <t>MOPH-SC-27</t>
  </si>
  <si>
    <t>MOPH-SC-28</t>
  </si>
  <si>
    <t>MOPH-SC-29</t>
  </si>
  <si>
    <t>MOPH-SC-30</t>
  </si>
  <si>
    <t>MOPH-SC-31</t>
  </si>
  <si>
    <t>MOPH-SC-32</t>
  </si>
  <si>
    <t>MOPH-SC-33</t>
  </si>
  <si>
    <t>MOPH-SC-34</t>
  </si>
  <si>
    <t>MOPH-SC-35</t>
  </si>
  <si>
    <t>MOPH-SC-36</t>
  </si>
  <si>
    <t>MOPH-SC-37</t>
  </si>
  <si>
    <t>MOPH-SC-38</t>
  </si>
  <si>
    <t>MOPH-SC-39</t>
  </si>
  <si>
    <t>MOPH-SC-40</t>
  </si>
  <si>
    <t>MOPH-SC-41</t>
  </si>
  <si>
    <t>MOPH-SC-42</t>
  </si>
  <si>
    <t>MOPH-MIC-1</t>
  </si>
  <si>
    <t>MOPH-MIC-2</t>
  </si>
  <si>
    <t>MOPH-MIC-3</t>
  </si>
  <si>
    <t>MOPH-MIC-4</t>
  </si>
  <si>
    <t>MOPH-MIC-5</t>
  </si>
  <si>
    <t>MOPH-MIC-6</t>
  </si>
  <si>
    <t>MOPH-MIC-7</t>
  </si>
  <si>
    <t>MOPH-MIC-8</t>
  </si>
  <si>
    <t>MOPH-MIC-9</t>
  </si>
  <si>
    <t>MOPH-SC-1</t>
  </si>
  <si>
    <t>MOPH-SC-2</t>
  </si>
  <si>
    <t>MOPH-SC-3</t>
  </si>
  <si>
    <t>MOPH-SC-4</t>
  </si>
  <si>
    <t>MOPH-SC-5</t>
  </si>
  <si>
    <t>MOPH-SC-6</t>
  </si>
  <si>
    <t>MOPH-SC-7</t>
  </si>
  <si>
    <t>MOPH-SC-8</t>
  </si>
  <si>
    <t>MOPH-SC-9</t>
  </si>
  <si>
    <t>MOPH-M-1</t>
  </si>
  <si>
    <t>MOPH-M-2</t>
  </si>
  <si>
    <t>MOPH-M-3</t>
  </si>
  <si>
    <t>MOPH-M-4</t>
  </si>
  <si>
    <t>MOPH-M-5</t>
  </si>
  <si>
    <t>MOPH-M-6</t>
  </si>
  <si>
    <t>MOPH-M-7</t>
  </si>
  <si>
    <t>MOPH-M-8</t>
  </si>
  <si>
    <t>MOPH-M-9</t>
  </si>
  <si>
    <t>MOPH-DEF-1</t>
  </si>
  <si>
    <t>MOPH-DEF-2</t>
  </si>
  <si>
    <t>MOPH-DEF-3</t>
  </si>
  <si>
    <t>MOPH-DEF-4</t>
  </si>
  <si>
    <t>MOPH-DEF-5</t>
  </si>
  <si>
    <t>MOPH-DEF-6</t>
  </si>
  <si>
    <t>MOPH-IP-1</t>
  </si>
  <si>
    <t>MOPH-IP-2</t>
  </si>
  <si>
    <t>MOPH-IP-3</t>
  </si>
  <si>
    <t>MOPH-EC-1</t>
  </si>
  <si>
    <t>MOPH-EC-2</t>
  </si>
  <si>
    <t>MOPH-EC-3</t>
  </si>
  <si>
    <t>MOPH-EC-4</t>
  </si>
  <si>
    <t>MOPH-EC-5</t>
  </si>
  <si>
    <t>MOPH-EC-6</t>
  </si>
  <si>
    <t>MOPH-EC-7</t>
  </si>
  <si>
    <t>MOPH-EC-8</t>
  </si>
  <si>
    <t>MOPH-EC-9</t>
  </si>
  <si>
    <t>MOPH-EC-10</t>
  </si>
  <si>
    <t>MOPH-EC-11</t>
  </si>
  <si>
    <t>MOPH-EC-12</t>
  </si>
  <si>
    <t>MOPH-EC-13</t>
  </si>
  <si>
    <t>MOPH-EC-14</t>
  </si>
  <si>
    <t>MOPH-EC-15</t>
  </si>
  <si>
    <t>MOPH-EC-16</t>
  </si>
  <si>
    <t>MOPH-CH-1</t>
  </si>
  <si>
    <t>MOPH-R-1</t>
  </si>
  <si>
    <t>MOPH-R-2</t>
  </si>
  <si>
    <t>MOPH-R-3</t>
  </si>
  <si>
    <t>MOPH-R-4</t>
  </si>
  <si>
    <t>MOPH-R-5</t>
  </si>
  <si>
    <t>MOPH-R-6</t>
  </si>
  <si>
    <t>MOPH-R-7</t>
  </si>
  <si>
    <t>MOPH-R-8</t>
  </si>
  <si>
    <t>MOPH-R-9</t>
  </si>
  <si>
    <t>MOPH-A-1</t>
  </si>
  <si>
    <t>MOPH-A-2</t>
  </si>
  <si>
    <t>MOPH-A-3</t>
  </si>
  <si>
    <t>MOPH-A-4</t>
  </si>
  <si>
    <t>MOPH-HC-1</t>
  </si>
  <si>
    <t>MOPH-HC-2</t>
  </si>
  <si>
    <t>MOPH-HC-3</t>
  </si>
  <si>
    <t>MOPH-HC-4</t>
  </si>
  <si>
    <t>MOPH-HC-5</t>
  </si>
  <si>
    <t>MOPH-HC-6</t>
  </si>
  <si>
    <t>MOPH-HC-7</t>
  </si>
  <si>
    <t>MOPH-HC-8</t>
  </si>
  <si>
    <t>MOPH-HC-9</t>
  </si>
  <si>
    <t>MOPH-HC-10</t>
  </si>
  <si>
    <t>MOPH-HC-11</t>
  </si>
  <si>
    <t>MOPH-HC-12</t>
  </si>
  <si>
    <t>MOPH-HC-13</t>
  </si>
  <si>
    <t>MOPH-HC-14</t>
  </si>
  <si>
    <t>MOPH-BE-1</t>
  </si>
  <si>
    <t>MOPH-BE-2</t>
  </si>
  <si>
    <t>MOPH-BE-3</t>
  </si>
  <si>
    <t>MOPH-BE-4</t>
  </si>
  <si>
    <t>MOPH-BE-5</t>
  </si>
  <si>
    <t>MOPH-PD-1</t>
  </si>
  <si>
    <t>MOPH-PD-2</t>
  </si>
  <si>
    <t>MOPH-MO-1</t>
  </si>
  <si>
    <t>MOPH-MO-2</t>
  </si>
  <si>
    <t>MOPH-MO-3</t>
  </si>
  <si>
    <t>MOPH-MO-4</t>
  </si>
  <si>
    <t>MOPH-MO-5</t>
  </si>
  <si>
    <t>MOPH-MO-6</t>
  </si>
  <si>
    <t>MOPH-MO-7</t>
  </si>
  <si>
    <t>MOPH-MO-8</t>
  </si>
  <si>
    <t>MOPH-MO-9</t>
  </si>
  <si>
    <t>MOPH-MO-10</t>
  </si>
  <si>
    <t>MOPH-MO-11</t>
  </si>
  <si>
    <t>MOPH-MO-12</t>
  </si>
  <si>
    <t>MOPH-MO-13</t>
  </si>
  <si>
    <t>MOPH-MO-14</t>
  </si>
  <si>
    <t>MOPH-MO-15</t>
  </si>
  <si>
    <t>MOPH-MO-16</t>
  </si>
  <si>
    <t>MOPH-MO-17</t>
  </si>
  <si>
    <t>MOPH-MO-18</t>
  </si>
  <si>
    <t>MOPH-MO-19</t>
  </si>
  <si>
    <t>MOPH-MO-20</t>
  </si>
  <si>
    <t>MOPH-MO-21</t>
  </si>
  <si>
    <t>MOPH-MO-22</t>
  </si>
  <si>
    <t>MOPH-MO-23</t>
  </si>
  <si>
    <t>MOPH-MO-24</t>
  </si>
  <si>
    <t>MOPH-MO-25</t>
  </si>
  <si>
    <t>MOPH-MO-26</t>
  </si>
  <si>
    <t>MOPH-MO-27</t>
  </si>
  <si>
    <t>MOPH-CR-1</t>
  </si>
  <si>
    <t>MOPH-CR-2</t>
  </si>
  <si>
    <t>MOPH-CR-3</t>
  </si>
  <si>
    <t>MOPH-CR-4</t>
  </si>
  <si>
    <t>MOPH-CR-5</t>
  </si>
  <si>
    <t>MOPH-HD-6</t>
  </si>
  <si>
    <t>MOPH-HD-1</t>
  </si>
  <si>
    <t>MOPH-HD-2</t>
  </si>
  <si>
    <t>MOPH-HD-3</t>
  </si>
  <si>
    <t>MOPH-HD-4</t>
  </si>
  <si>
    <t>MOPH-HD-5</t>
  </si>
  <si>
    <t>MOPH-HD-7</t>
  </si>
  <si>
    <t>MOPH-HD-8</t>
  </si>
  <si>
    <t>MOPH-HD-9</t>
  </si>
  <si>
    <t>MOPH-HD-10</t>
  </si>
  <si>
    <t>MOPH-HD-11</t>
  </si>
  <si>
    <t>MOPH-HD-12</t>
  </si>
  <si>
    <t>MOPH-PT-1</t>
  </si>
  <si>
    <t>MOPH-PT-2</t>
  </si>
  <si>
    <t>MOPH-PT-3</t>
  </si>
  <si>
    <t>MOPH-PT-4</t>
  </si>
  <si>
    <t>MOPH-PT-5</t>
  </si>
  <si>
    <t>MOPH-PT-6</t>
  </si>
  <si>
    <t>MOPH-PT-7</t>
  </si>
  <si>
    <t>MOPH-PT-8</t>
  </si>
  <si>
    <t>MOPH-PT-9</t>
  </si>
  <si>
    <t>MOPH-PT-10</t>
  </si>
  <si>
    <t>MOPH-PT-11</t>
  </si>
  <si>
    <t>MOPH-PT-12</t>
  </si>
  <si>
    <t>MOPH-PT-13</t>
  </si>
  <si>
    <t>MOPH-PT-14</t>
  </si>
  <si>
    <t>MOPH-PT-15</t>
  </si>
  <si>
    <t>MOPH-PT-16</t>
  </si>
  <si>
    <t>MOPH-PT-17</t>
  </si>
  <si>
    <t>MOPH-PT-18</t>
  </si>
  <si>
    <t>MOPH-PT-19</t>
  </si>
  <si>
    <t>MOPH-PT-20</t>
  </si>
  <si>
    <t>MOPH-PT-21</t>
  </si>
  <si>
    <t>MOPH-PT-22</t>
  </si>
  <si>
    <t>MOPH-PT-23</t>
  </si>
  <si>
    <t>MOPH-PT-24</t>
  </si>
  <si>
    <t>MOPH-PT-25</t>
  </si>
  <si>
    <t>MOPH-PT-26</t>
  </si>
  <si>
    <t>MOPH-PT-27</t>
  </si>
  <si>
    <t>MOPH-PT-28</t>
  </si>
  <si>
    <t>MOPH-PT-29</t>
  </si>
  <si>
    <t>MOPH-PT-30</t>
  </si>
  <si>
    <t>MOPH-PT-31</t>
  </si>
  <si>
    <t>MOPH-BV-1</t>
  </si>
  <si>
    <t>MOPH-BV-2</t>
  </si>
  <si>
    <t>MOPH-BV-3</t>
  </si>
  <si>
    <t>MOPH-BV-4</t>
  </si>
  <si>
    <t>MOPH-BV-5</t>
  </si>
  <si>
    <t>MOPH-BV-6</t>
  </si>
  <si>
    <t>MOPH-BV-7</t>
  </si>
  <si>
    <t>MOPH-BV-8</t>
  </si>
  <si>
    <t>MOPH-BV-9</t>
  </si>
  <si>
    <t>MOPH-BV-10</t>
  </si>
  <si>
    <t>MOPH-BV-11</t>
  </si>
  <si>
    <t>MOPH-BV-12</t>
  </si>
  <si>
    <t>MOPH-BV-13</t>
  </si>
  <si>
    <t>MOPH-BV-14</t>
  </si>
  <si>
    <t>MOPH-BV-15</t>
  </si>
  <si>
    <t>MOPH-BV-16</t>
  </si>
  <si>
    <t>MOPH-BV-17</t>
  </si>
  <si>
    <t>MOPH-BV-18</t>
  </si>
  <si>
    <t>MOPH-BV-19</t>
  </si>
  <si>
    <t>MOPH-BV-20</t>
  </si>
  <si>
    <t>MOPH-BV-21</t>
  </si>
  <si>
    <t>MOPH-BV-22</t>
  </si>
  <si>
    <t>MOPH-BV-23</t>
  </si>
  <si>
    <t>MOPH-S-1</t>
  </si>
  <si>
    <t>MOPH-S-2</t>
  </si>
  <si>
    <t>MOPH-S-3</t>
  </si>
  <si>
    <t>MOPH-S-4</t>
  </si>
  <si>
    <t>MOPH-S-5</t>
  </si>
  <si>
    <t>MOPH-S-6</t>
  </si>
  <si>
    <t>MOPH-S-7</t>
  </si>
  <si>
    <t>MOPH-S-8</t>
  </si>
  <si>
    <t>MOPH-S-9</t>
  </si>
  <si>
    <t>MOPH-S-10</t>
  </si>
  <si>
    <t>MOPH-S-11</t>
  </si>
  <si>
    <t>MOPH-S-12</t>
  </si>
  <si>
    <t>MOPH-S-13</t>
  </si>
  <si>
    <t>MOPH-S-14</t>
  </si>
  <si>
    <t>MOPH-S-15</t>
  </si>
  <si>
    <t>MOPH-S-16</t>
  </si>
  <si>
    <t>MOPH-S-17</t>
  </si>
  <si>
    <t>MOPH-S-18</t>
  </si>
  <si>
    <t>MOPH-S-19</t>
  </si>
  <si>
    <t>MOPH-S-20</t>
  </si>
  <si>
    <t>MOPH-S-21</t>
  </si>
  <si>
    <t>MOPH-S-22</t>
  </si>
  <si>
    <t>MOPH-S-23</t>
  </si>
  <si>
    <t>MOPH-S-24</t>
  </si>
  <si>
    <t>MOPH-S-25</t>
  </si>
  <si>
    <t>MOPH-S-26</t>
  </si>
  <si>
    <t>MOPH-S-27</t>
  </si>
  <si>
    <t>MOPH-S-28</t>
  </si>
  <si>
    <t>MOPH-S-29</t>
  </si>
  <si>
    <t>MOPH-S-30</t>
  </si>
  <si>
    <t>MOPH-S-31</t>
  </si>
  <si>
    <t>MOPH-S-32</t>
  </si>
  <si>
    <t>MOPH-S-33</t>
  </si>
  <si>
    <t>MOPH-S-34</t>
  </si>
  <si>
    <t>MOPH-S-35</t>
  </si>
  <si>
    <t>MOPH-S-36</t>
  </si>
  <si>
    <t>MOPH-S-37</t>
  </si>
  <si>
    <t>MOPH-S-38</t>
  </si>
  <si>
    <t>MOPH-S-39</t>
  </si>
  <si>
    <t>MOPH-S-40</t>
  </si>
  <si>
    <t>MOPH-S-41</t>
  </si>
  <si>
    <t>MOPH-S-42</t>
  </si>
  <si>
    <t>MOPH-S-43</t>
  </si>
  <si>
    <t>MOPH-S-44</t>
  </si>
  <si>
    <t>MOPH-S-45</t>
  </si>
  <si>
    <t>MOPH-S-46</t>
  </si>
  <si>
    <t>MOPH-S-47</t>
  </si>
  <si>
    <t>MOPH-S-48</t>
  </si>
  <si>
    <t>MOPH-S-49</t>
  </si>
  <si>
    <t>MOPH-NI-1</t>
  </si>
  <si>
    <t>MOPH-NI-2</t>
  </si>
  <si>
    <t>MOPH-NI-3</t>
  </si>
  <si>
    <t>MOPH-NI-4</t>
  </si>
  <si>
    <t>MOPH-NI-5</t>
  </si>
  <si>
    <t>MOPH-NI-6</t>
  </si>
  <si>
    <t>MOPH-NI-7</t>
  </si>
  <si>
    <t>MOPH-NI-8</t>
  </si>
  <si>
    <t>MOPH-NI-9</t>
  </si>
  <si>
    <t>MOPH-NI-10</t>
  </si>
  <si>
    <t>MOPH-NI-11</t>
  </si>
  <si>
    <t>MOPH-OE-1</t>
  </si>
  <si>
    <t>MOPH-OE-2</t>
  </si>
  <si>
    <t>MOPH-OE-3</t>
  </si>
  <si>
    <t>MOPH-OE-4</t>
  </si>
  <si>
    <t>MOPH-OE-5</t>
  </si>
  <si>
    <t>MOPH-OE-6</t>
  </si>
  <si>
    <t>MOPH-OE-7</t>
  </si>
  <si>
    <t>MOPH-OE-8</t>
  </si>
  <si>
    <t>MOPH-OE-9</t>
  </si>
  <si>
    <t>MOPH-OE-10</t>
  </si>
  <si>
    <t>MOPH-UE-1</t>
  </si>
  <si>
    <t>MOPH-UE-2</t>
  </si>
  <si>
    <t>MOPH-UE-3</t>
  </si>
  <si>
    <t>MOPH-UE-4</t>
  </si>
  <si>
    <t>MOPH-UE-5</t>
  </si>
  <si>
    <t>MOPH-UE-6</t>
  </si>
  <si>
    <t>MOPH-UE-7</t>
  </si>
  <si>
    <t>MOPH-EE-1</t>
  </si>
  <si>
    <t>MOPH-EE-2</t>
  </si>
  <si>
    <t>MOPH-EE-3</t>
  </si>
  <si>
    <t>MOPH-EE-4</t>
  </si>
  <si>
    <t>MOPH-EE-5</t>
  </si>
  <si>
    <t>MOPH-EE-6</t>
  </si>
  <si>
    <t>MOPH-EE-7</t>
  </si>
  <si>
    <t>MOPH-EE-8</t>
  </si>
  <si>
    <t>MOPH-EE-9</t>
  </si>
  <si>
    <t>MOPH-EE-10</t>
  </si>
  <si>
    <t>MOPH-EE-11</t>
  </si>
  <si>
    <t>MOPH-EE-12</t>
  </si>
  <si>
    <t>MOPH-EE-13</t>
  </si>
  <si>
    <t>MOPH-EE-14</t>
  </si>
  <si>
    <t>MOPH-EE-15</t>
  </si>
  <si>
    <t>MOPH-EE-16</t>
  </si>
  <si>
    <t>MOPH-EE-17</t>
  </si>
  <si>
    <t>MOPH-EE-18</t>
  </si>
  <si>
    <t>MOPH-EE-19</t>
  </si>
  <si>
    <t>MOPH-EE-20</t>
  </si>
  <si>
    <t>MOPH-EE-21</t>
  </si>
  <si>
    <t>MOPH-EE-22</t>
  </si>
  <si>
    <t>MOPH-EE-23</t>
  </si>
  <si>
    <t>MOPH-EE-24</t>
  </si>
  <si>
    <t>MOPH-EE-25</t>
  </si>
  <si>
    <t>MOPH-EE-26</t>
  </si>
  <si>
    <t>MOPH-EE-27</t>
  </si>
  <si>
    <t>MOPH-EE-28</t>
  </si>
  <si>
    <t>MOPH-EE-29</t>
  </si>
  <si>
    <t>MOPH-EE-30</t>
  </si>
  <si>
    <t>MOPH-UD-1</t>
  </si>
  <si>
    <t>MOPH-UD-2</t>
  </si>
  <si>
    <t>MOPH-UD-3</t>
  </si>
  <si>
    <t>MOPH-UD-4</t>
  </si>
  <si>
    <t>MOPH-UD-5</t>
  </si>
  <si>
    <t>MOPH-DE-1</t>
  </si>
  <si>
    <t>MOPH-DE-2</t>
  </si>
  <si>
    <t>MOPH-DE-3</t>
  </si>
  <si>
    <t>MOPH-DE-4</t>
  </si>
  <si>
    <t>MOPH-DE-5</t>
  </si>
  <si>
    <t>MOPH-DE-6</t>
  </si>
  <si>
    <t>MOPH-DE-7</t>
  </si>
  <si>
    <t>MOPH-DE-8</t>
  </si>
  <si>
    <t>MOPH-DE-9</t>
  </si>
  <si>
    <t>MOPH-DE-10</t>
  </si>
  <si>
    <t>MOPH-DE-11</t>
  </si>
  <si>
    <t>MOPH-DE-12</t>
  </si>
  <si>
    <t>MOPH-DE-13</t>
  </si>
  <si>
    <t>MOPH-DE-14</t>
  </si>
  <si>
    <t>MOPH-DE-15</t>
  </si>
  <si>
    <t>MOPH-DE-16</t>
  </si>
  <si>
    <t>MOPH-DE-17</t>
  </si>
  <si>
    <t>MOPH-DE-18</t>
  </si>
  <si>
    <t>MOPH-DE-19</t>
  </si>
  <si>
    <t>MOPH-DE-20</t>
  </si>
  <si>
    <t>MOPH-DE-21</t>
  </si>
  <si>
    <t>MOPH-DE-22</t>
  </si>
  <si>
    <t>MOPH-DE-23</t>
  </si>
  <si>
    <t>MOPH-DE-24</t>
  </si>
  <si>
    <t>MOPH-DE-25</t>
  </si>
  <si>
    <t>MOPH-DE-26</t>
  </si>
  <si>
    <t>MOPH-DE-27</t>
  </si>
  <si>
    <t>MOPH-DE-28</t>
  </si>
  <si>
    <t>MOPH-DE-29</t>
  </si>
  <si>
    <t>MOPH-SUR-1</t>
  </si>
  <si>
    <t>MOPH-SUR-2</t>
  </si>
  <si>
    <t>MOPH-SUR-3</t>
  </si>
  <si>
    <t>MOPH-SUR-4</t>
  </si>
  <si>
    <t>MOPH-SUR-5</t>
  </si>
  <si>
    <t>MOPH-SSUR-1</t>
  </si>
  <si>
    <t>MOPH-SSUR-2</t>
  </si>
  <si>
    <t>MOPH-SSUR-3</t>
  </si>
  <si>
    <t>MOPH-SSUR-4</t>
  </si>
  <si>
    <t>MOPH-SSUR-5</t>
  </si>
  <si>
    <t>MOPH-BE-6</t>
  </si>
  <si>
    <t>MOPH-BE-7</t>
  </si>
  <si>
    <t>MOPH-BE-8</t>
  </si>
  <si>
    <t>MOPH-BE-9</t>
  </si>
  <si>
    <t>MOPH-BE-10</t>
  </si>
  <si>
    <t>MOPH-BE-11</t>
  </si>
  <si>
    <t>MOPH-BE-12</t>
  </si>
  <si>
    <t>MOPH-ENT-1</t>
  </si>
  <si>
    <t>MOPH-ENT-2</t>
  </si>
  <si>
    <t>MOPH-ENT-3</t>
  </si>
  <si>
    <t>MOPH-ENT-4</t>
  </si>
  <si>
    <t>MOPH-ENT-5</t>
  </si>
  <si>
    <t>MOPH-ENT-6</t>
  </si>
  <si>
    <t>MOPH-ENT-7</t>
  </si>
  <si>
    <t>MOPH-ENT-8</t>
  </si>
  <si>
    <t>MOPH-ENT-9</t>
  </si>
  <si>
    <t>MOPH-ENT-10</t>
  </si>
  <si>
    <t>MOPH-ENT-11</t>
  </si>
  <si>
    <t>MOPH-ENT-12</t>
  </si>
  <si>
    <t>MOPH-ENT-13</t>
  </si>
  <si>
    <t>MOPH-ENT-14</t>
  </si>
  <si>
    <t>MOPH-ENT-15</t>
  </si>
  <si>
    <t>MOPH-ENT-16</t>
  </si>
  <si>
    <t>MOPH-ENT-17</t>
  </si>
  <si>
    <t>MOPH-ENT-18</t>
  </si>
  <si>
    <t>MOPH-ENT-19</t>
  </si>
  <si>
    <t>MOPH-ENT-20</t>
  </si>
  <si>
    <t>MOPH-M-10</t>
  </si>
  <si>
    <t>MOPH-M-11</t>
  </si>
  <si>
    <t>MOPH-M-12</t>
  </si>
  <si>
    <t>MOPH-BP-1</t>
  </si>
  <si>
    <t>MOPH-BP-2</t>
  </si>
  <si>
    <t>MOPH-BP-3</t>
  </si>
  <si>
    <t>MOPH-BP-4</t>
  </si>
  <si>
    <t>MOPH-BP-5</t>
  </si>
  <si>
    <t>MOPH-U-1</t>
  </si>
  <si>
    <t>MOPH-U-2</t>
  </si>
  <si>
    <t>MOPH-U-3</t>
  </si>
  <si>
    <t>MOPH-U-4</t>
  </si>
  <si>
    <t>MOPH-U-5</t>
  </si>
  <si>
    <t>MOPH-U-6</t>
  </si>
  <si>
    <t>MOPH-U-7</t>
  </si>
  <si>
    <t>MOPH-X-10</t>
  </si>
  <si>
    <t>MOPH-X-11</t>
  </si>
  <si>
    <t>MOPH-X-12</t>
  </si>
  <si>
    <t>MOPH-X-13</t>
  </si>
  <si>
    <t>MOPH-X-14</t>
  </si>
  <si>
    <t>MOPH-X-15</t>
  </si>
  <si>
    <t>MOPH-X-16</t>
  </si>
  <si>
    <t>MOPH-X-17</t>
  </si>
  <si>
    <t>MOPH-X-18</t>
  </si>
  <si>
    <t>MOPH-CT-1</t>
  </si>
  <si>
    <t>MOPH-CT-2</t>
  </si>
  <si>
    <t>MOPH-CT-3</t>
  </si>
  <si>
    <t>MOPH-OL-1</t>
  </si>
  <si>
    <t>MOPH-OL-2</t>
  </si>
  <si>
    <t>MOPH-OL-3</t>
  </si>
  <si>
    <t>MOPH-OL-4</t>
  </si>
  <si>
    <t>MOPH-OL-5</t>
  </si>
  <si>
    <t>MOPH-AUT-1</t>
  </si>
  <si>
    <t>MOPH-AUT-2</t>
  </si>
  <si>
    <t>MOPH-AUT-3</t>
  </si>
  <si>
    <t>MOPH-SET-1</t>
  </si>
  <si>
    <t>MOPH-SET-2</t>
  </si>
  <si>
    <t>MOPH-SET-3</t>
  </si>
  <si>
    <t>MOPH-SET-4</t>
  </si>
  <si>
    <t>MOPH-SET-5</t>
  </si>
  <si>
    <t>MOPH-SET-6</t>
  </si>
  <si>
    <t>MOPH-SET-7</t>
  </si>
  <si>
    <t>MOPH-SET-8</t>
  </si>
  <si>
    <t>MOPH-GB-1</t>
  </si>
  <si>
    <t>MOPH-GB-2</t>
  </si>
  <si>
    <t>MOPH-GB-3</t>
  </si>
  <si>
    <t>MOPH-GB-4</t>
  </si>
  <si>
    <t>MOPH-GB-5</t>
  </si>
  <si>
    <t>MOPH-GB-6</t>
  </si>
  <si>
    <t>MOPH-GB-7</t>
  </si>
  <si>
    <t>MOPH-GB-8</t>
  </si>
  <si>
    <t>MOPH-GB-9</t>
  </si>
  <si>
    <t>MOPH-GB-10</t>
  </si>
  <si>
    <t>MOPH-GB-11</t>
  </si>
  <si>
    <t>MOPH-GB-12</t>
  </si>
  <si>
    <t>MOPH-GB-13</t>
  </si>
  <si>
    <t>MOPH-GB-14</t>
  </si>
  <si>
    <t>MOPH-GB-15</t>
  </si>
  <si>
    <t>MOPH-GB-16</t>
  </si>
  <si>
    <t>MOPH-O-1</t>
  </si>
  <si>
    <t>MOPH-O-2</t>
  </si>
  <si>
    <t>MOPH-O-3</t>
  </si>
  <si>
    <t>MOPH-O-4</t>
  </si>
  <si>
    <t>MOPH-O-5</t>
  </si>
  <si>
    <t>MOPH-O-6</t>
  </si>
  <si>
    <t>MOPH-O-7</t>
  </si>
  <si>
    <t>MOPH-O-8</t>
  </si>
  <si>
    <t>MOPH-O-9</t>
  </si>
  <si>
    <t>MOPH-AMB-1</t>
  </si>
  <si>
    <t>MOPH-AMB-2</t>
  </si>
  <si>
    <t>MOPH-MX-1</t>
  </si>
  <si>
    <t>MOPH-MX-2</t>
  </si>
  <si>
    <t>MOPH-MX-3</t>
  </si>
  <si>
    <t>MOPH-M-13</t>
  </si>
  <si>
    <t>MOPH-SCI-1</t>
  </si>
  <si>
    <t>MOPH-SCI-2</t>
  </si>
  <si>
    <t>MOPH-SCI-3</t>
  </si>
  <si>
    <t>MOPH-SCI-4</t>
  </si>
  <si>
    <t>MOPH-SCI-5</t>
  </si>
  <si>
    <t>MOPH-SCI-6</t>
  </si>
  <si>
    <t>MOPH-SCI-7</t>
  </si>
  <si>
    <t>MOPH-SCI-8</t>
  </si>
  <si>
    <t>MOPHOFF-1</t>
  </si>
  <si>
    <t>MOPHOFF-2</t>
  </si>
  <si>
    <t>MOPHOFF-3</t>
  </si>
  <si>
    <t>MOPHOFF-4</t>
  </si>
  <si>
    <t>กล้องโทรทัศน์วงจรปิด</t>
  </si>
  <si>
    <t>DE-CCTV-1</t>
  </si>
  <si>
    <t>คอมพิวเตอร์</t>
  </si>
  <si>
    <t>อุปกรณ์จัดเก็บ</t>
  </si>
  <si>
    <t>อุปกรณ์กระจายสัญญาณ</t>
  </si>
  <si>
    <t>เครื่องพิมพ์</t>
  </si>
  <si>
    <t>เครื่องสแกน</t>
  </si>
  <si>
    <t>จอแสดงภาพ</t>
  </si>
  <si>
    <t>เครื่องสำรองไฟ</t>
  </si>
  <si>
    <t>ชุดโปรแกรม</t>
  </si>
  <si>
    <t>อุปกรณ์บันทึกภาพ</t>
  </si>
  <si>
    <t>อุปกรณ์ป้องกัน</t>
  </si>
  <si>
    <t>อุปกรณ์อ่านบัตร</t>
  </si>
  <si>
    <t>DE-CCTV-2</t>
  </si>
  <si>
    <t>DE-CCTV-3</t>
  </si>
  <si>
    <t>DE-CCTV-4</t>
  </si>
  <si>
    <t>DE-CCTV-5</t>
  </si>
  <si>
    <t>DE-CCTV-6</t>
  </si>
  <si>
    <t>DE-CCTV-7</t>
  </si>
  <si>
    <t>DE-CCTV-8</t>
  </si>
  <si>
    <t>DE-ICT-10</t>
  </si>
  <si>
    <t>DE-ICT-11</t>
  </si>
  <si>
    <t>DE-ICT-12</t>
  </si>
  <si>
    <t>DE-PRINT-2</t>
  </si>
  <si>
    <t>DE-PRINT-1</t>
  </si>
  <si>
    <t>DE-PRINT-3</t>
  </si>
  <si>
    <t>DE-PRINT-4</t>
  </si>
  <si>
    <t>DE-PRINT-5</t>
  </si>
  <si>
    <t>DE-PRINT-6</t>
  </si>
  <si>
    <t>DE-PRINT-7</t>
  </si>
  <si>
    <t>DE-PRINT-8</t>
  </si>
  <si>
    <t>DE-PRINT-9</t>
  </si>
  <si>
    <t>DE-PRINT-10</t>
  </si>
  <si>
    <t>DE-PRINT-11</t>
  </si>
  <si>
    <t>DE-PRINT-12</t>
  </si>
  <si>
    <t>DE-PRINT-13</t>
  </si>
  <si>
    <t>DE-PRINT-14</t>
  </si>
  <si>
    <t>DE-SCAN-1</t>
  </si>
  <si>
    <t>DE-SCAN-2</t>
  </si>
  <si>
    <t>DE-SCAN-3</t>
  </si>
  <si>
    <t>DE-SCAN-4</t>
  </si>
  <si>
    <t>DE-SET-1</t>
  </si>
  <si>
    <t>DE-SET-2</t>
  </si>
  <si>
    <t>DE-SET-3</t>
  </si>
  <si>
    <t>DE-SET-4</t>
  </si>
  <si>
    <t>DE-LOCK-1</t>
  </si>
  <si>
    <t>DE-LOCK-2</t>
  </si>
  <si>
    <t>DE-LOCK-3</t>
  </si>
  <si>
    <t>DE-CARD-1</t>
  </si>
  <si>
    <t>DE-FIRE-1</t>
  </si>
  <si>
    <t>DE-FIRE-2</t>
  </si>
  <si>
    <t>DE-FIRE-3</t>
  </si>
  <si>
    <t>DE-FIRE-4</t>
  </si>
  <si>
    <t>DE-FIRE-5</t>
  </si>
  <si>
    <t>DE-FIRE-6</t>
  </si>
  <si>
    <t>DE-REC-1</t>
  </si>
  <si>
    <t>DE-REC-2</t>
  </si>
  <si>
    <t>DE-REC-3</t>
  </si>
  <si>
    <t>DE-LOG-1</t>
  </si>
  <si>
    <t>DE-LOG-2</t>
  </si>
  <si>
    <t>DE-LOG-3</t>
  </si>
  <si>
    <t>DE-LOG-4</t>
  </si>
  <si>
    <t>DE-PSU-1</t>
  </si>
  <si>
    <t>DE-PSU-2</t>
  </si>
  <si>
    <t>DE-PSU-3</t>
  </si>
  <si>
    <t>DE-PSU-4</t>
  </si>
  <si>
    <t>DE-PSU-5</t>
  </si>
  <si>
    <t>DE-BROAD-1</t>
  </si>
  <si>
    <t>DE-BROAD-2</t>
  </si>
  <si>
    <t>DE-BROAD-3</t>
  </si>
  <si>
    <t>DE-BROAD-4</t>
  </si>
  <si>
    <t>DE-BROAD-5</t>
  </si>
  <si>
    <t>DE-BROAD-6</t>
  </si>
  <si>
    <t>DE-BROAD-7</t>
  </si>
  <si>
    <t>DE-BROAD-8</t>
  </si>
  <si>
    <t>DE-BROAD-9</t>
  </si>
  <si>
    <t>DE-BROAD-10</t>
  </si>
  <si>
    <t>DE-BROAD-11</t>
  </si>
  <si>
    <t>MOPH-DBE-1</t>
  </si>
  <si>
    <t>MOPH-DBE-2</t>
  </si>
  <si>
    <t>MOPH-DBE-3</t>
  </si>
  <si>
    <t>MOPH-DBE-4</t>
  </si>
  <si>
    <t>MOPH-DBE-5</t>
  </si>
  <si>
    <t>MOPH-DIA-1</t>
  </si>
  <si>
    <t>MOPH-DIA-2</t>
  </si>
  <si>
    <t>MOPH-DIA-3</t>
  </si>
  <si>
    <t>MOPH-DIA-4</t>
  </si>
  <si>
    <t>MOPH-DIA-5</t>
  </si>
  <si>
    <t>MOPH-DIA-6</t>
  </si>
  <si>
    <t>เครื่องชั่งน้ำหนักแบบดิจิตอลพร้อมที่วัดส่วนสูง</t>
  </si>
  <si>
    <t>ตู้เก็บเกล็ดเลือดพร้อมเครื่องเขย่า ไม่น้อยกว่า 60 ถุง</t>
  </si>
  <si>
    <t>เครื่องนึ่งฆ่าเชื้อจุลินทรีย์ด้วยไอน้ำระบบอัตโนมัติขนาดไม่น้อยกว่า 850 ลิตร(Pre-Post Vac) ห้องนึ่งทรงสี่เหลี่ยม ชนิด 1 ประตู</t>
  </si>
  <si>
    <t>เครื่องนึ่งฆ่าเชื้อจุลินทรีย์ด้วยไอน้ำระบบอัตโนมัติขนาดไม่น้อยกว่า 570 ลิตร(Pre-Post Vac) ชนิด 2 ประตู</t>
  </si>
  <si>
    <t>เครื่องนึ่งฆ่าเชื้อจุลินทรีย์ด้วยไอน้ำระบบอัตโนมัติขนาดไม่น้อยกว่า 700 ลิตร(Pre-Post Vac) ห้องนึ่งทรงกระบอก ชนิด 1 ประตู</t>
  </si>
  <si>
    <t>เครื่องนึ่งฆ่าเชื้อจุลินทรีย์ด้วยไอน้ำระบบอัตโนมัติขนาดไม่น้อยกว่า 890 ลิตร(Pre-Post Vac) ชนิด 2 ประตู</t>
  </si>
  <si>
    <t>หม้อแปลงไฟฟ้าขนาดไม่น้อยกว่า 500 เควีเอ. (ไม่รวมอุปกณ์ต่อพ่วงและค่าติดตั้ง)</t>
  </si>
  <si>
    <t>MOPH-X-1</t>
  </si>
  <si>
    <t>MOPH-X-2</t>
  </si>
  <si>
    <t>MOPH-X-3</t>
  </si>
  <si>
    <t>MOPH-X-4</t>
  </si>
  <si>
    <t>MOPH-X-5</t>
  </si>
  <si>
    <t>MOPH-X-6</t>
  </si>
  <si>
    <t>MOPH-X-7</t>
  </si>
  <si>
    <t>MOPH-X-8</t>
  </si>
  <si>
    <t>MOPH-X-9</t>
  </si>
  <si>
    <t>โทรทัศน์ แอล อี ดี (LED TV) ระดับความละเอียดจอภาพ 1,366 x 768 พิกเซล ขนาด 32 นิ้ว</t>
  </si>
  <si>
    <t>โทรทัศน์ แอล อี ดี (LED TV) ระดับความละเอียดจอภาพ 1,920 x 1,080 พิกเซล ขนาด 40 นิ้ว</t>
  </si>
  <si>
    <t>เครื่องปรับอากาศ แบบแยกส่วน (ราคารวมค่าติดตั้ง) แบบตั้งพื้นหรือแบบแขวน  ขนาด 13,000 บีทียู</t>
  </si>
  <si>
    <t>เครื่องปรับอากาศ แบบแยกส่วน (ราคารวมค่าติดตั้ง) แบบตั้งพื้นหรือแบบแขวน  ขนาด 15,000 บีทียู</t>
  </si>
  <si>
    <t>เครื่องปรับอากาศ แบบแยกส่วน (ราคารวมค่าติดตั้ง) แบบตั้งพื้นหรือแบบแขวน  ขนาด 18,000 บีทียู</t>
  </si>
  <si>
    <t>เครื่องปรับอากาศ แบบแยกส่วน (ราคารวมค่าติดตั้ง) แบบตั้งพื้นหรือแบบแขวน  ขนาด 20,000 บีทียู</t>
  </si>
  <si>
    <t>เครื่องปรับอากาศ แบบแยกส่วน (ราคารวมค่าติดตั้ง) แบบตั้งพื้นหรือแบบแขวน  ขนาด 24,000 บีทียู</t>
  </si>
  <si>
    <t>เครื่องปรับอากาศ แบบแยกส่วน (ราคารวมค่าติดตั้ง) แบบตั้งพื้นหรือแบบแขวน  ขนาด 26,000 บีทียู</t>
  </si>
  <si>
    <t>เครื่องปรับอากาศ แบบแยกส่วน (ราคารวมค่าติดตั้ง) แบบตั้งพื้นหรือแบบแขวน  ขนาด 30,000 บีทียู</t>
  </si>
  <si>
    <t>เครื่องปรับอากาศ แบบแยกส่วน (ราคารวมค่าติดตั้ง) แบบตั้งพื้นหรือแบบแขวน  ขนาด 32,000 บีทียู</t>
  </si>
  <si>
    <t>เครื่องปรับอากาศ แบบแยกส่วน (ราคารวมค่าติดตั้ง) แบบตั้งพื้นหรือแบบแขวน  ขนาด 36,000 บีทียู</t>
  </si>
  <si>
    <t>เครื่องปรับอากาศ แบบแยกส่วน (ราคารวมค่าติดตั้ง) แบบตั้งพื้นหรือแบบแขวน  ขนาด 40,000 บีทียู</t>
  </si>
  <si>
    <t>เครื่องปรับอากาศ แบบแยกส่วน (ราคารวมค่าติดตั้ง) แบบตั้งพื้นหรือแบบแขวน  ขนาด 44,000 บีทียู</t>
  </si>
  <si>
    <t>เครื่องปรับอากาศ แบบแยกส่วน (ราคารวมค่าติดตั้ง) แบบตั้งพื้นหรือแบบแขวน  ขนาด 48,000 บีทียู</t>
  </si>
  <si>
    <t>เครื่องปรับอากาศ แบบแยกส่วน (ราคารวมค่าติดตั้ง) แบบตั้งพื้นหรือแบบแขวน  ขนาด 50,000 บีทียู</t>
  </si>
  <si>
    <t>เครื่องปรับอากาศ แบบแยกส่วน (ราคารวมค่าติดตั้ง) แบบตั้งพื้นหรือแบบแขวน (ระบบ Inverter) ขนาด 13,000 บีทียู</t>
  </si>
  <si>
    <t>เครื่องปรับอากาศ แบบแยกส่วน (ราคารวมค่าติดตั้ง) แบบตั้งพื้นหรือแบบแขวน (ระบบ Inverter) ขนาด 18,000 บีทียู</t>
  </si>
  <si>
    <t>เครื่องปรับอากาศ แบบแยกส่วน (ราคารวมค่าติดตั้ง) แบบตั้งพื้นหรือแบบแขวน (ระบบ Inverter) ขนาด 20,000 บีทียู</t>
  </si>
  <si>
    <t>เครื่องปรับอากาศ แบบแยกส่วน (ราคารวมค่าติดตั้ง) แบบตั้งพื้นหรือแบบแขวน (ระบบ Inverter) ขนาด 24,000 บีทียู</t>
  </si>
  <si>
    <t>เครื่องปรับอากาศ แบบแยกส่วน (ราคารวมค่าติดตั้ง) แบบตั้งพื้นหรือแบบแขวน (ระบบ Inverter) ขนาด 30,000 บีทียู</t>
  </si>
  <si>
    <t>เครื่องปรับอากาศ แบบแยกส่วน (ราคารวมค่าติดตั้ง) แบบตั้งพื้นหรือแบบแขวน (ระบบ Inverter) ขนาด 36,000 บีทียู</t>
  </si>
  <si>
    <t>เครื่องปรับอากาศ แบบแยกส่วน (ราคารวมค่าติดตั้ง) แบบตั้งพื้นหรือแบบแขวน (ระบบ Inverter) ขนาด 40,000 บีทียู</t>
  </si>
  <si>
    <t>เครื่องปรับอากาศ แบบแยกส่วน (ราคารวมค่าติดตั้ง) แบบตั้งพื้นหรือแบบแขวน (ระบบ Inverter) ขนาด 48,000 บีทียู</t>
  </si>
  <si>
    <t>เครื่องปรับอากาศ แบบแยกส่วน (ราคารวมค่าติดตั้ง) แบบติดผนัง ขนาด 12,000 บีทียู</t>
  </si>
  <si>
    <t>เครื่องปรับอากาศ แบบแยกส่วน (ราคารวมค่าติดตั้ง) แบบติดผนัง ขนาด 15,000 บีทียู</t>
  </si>
  <si>
    <t>เครื่องปรับอากาศ แบบแยกส่วน (ราคารวมค่าติดตั้ง) แบบติดผนัง ขนาด 18,000 บีทียู</t>
  </si>
  <si>
    <t>เครื่องปรับอากาศ แบบแยกส่วน (ราคารวมค่าติดตั้ง) แบบติดผนัง ขนาด 24,000 บีทียู</t>
  </si>
  <si>
    <t>เครื่องปรับอากาศ แบบแยกส่วน (ราคารวมค่าติดตั้ง) แบบติดผนัง (ระบบ Inverter) ขนาด 12,000 บีทียู</t>
  </si>
  <si>
    <t>เครื่องปรับอากาศ แบบแยกส่วน (ราคารวมค่าติดตั้ง) แบบติดผนัง  (ระบบ Inverter) ขนาด 15,000 บีทียู</t>
  </si>
  <si>
    <t>เครื่องปรับอากาศ แบบแยกส่วน (ราคารวมค่าติดตั้ง) แบบติดผนัง  (ระบบ Inverter) ขนาด 18,000 บีทียู</t>
  </si>
  <si>
    <t>เครื่องปรับอากาศ แบบแยกส่วน (ราคารวมค่าติดตั้ง)  (ระบบ Inverter) ขนาด 24,000 บีทียู</t>
  </si>
  <si>
    <t>เครื่องปรับอากาศ แบบแยกส่วน (ราคารวมค่าติดตั้ง) แบบตู้ตั้งพื้น ขนาด 44,000 บีทียู</t>
  </si>
  <si>
    <t>เครื่องปรับอากาศ แบบแยกส่วน (ราคารวมค่าติดตั้ง) แบบตู้ตั้งพื้น ขนาด 56,000 บีทียู</t>
  </si>
  <si>
    <t>เครื่องฟอกอากาศ แบบผังใต้เพดาน หรือ แบบติดผนัง หรือ แบบเคลื่อนย้าย (ราคาไม่รวมค่าติดตั้ง) ขนาดความเร็วของแรงลมระดับสูงไม่ต่ำกว่า 500 ซีเอฟเอ็ม</t>
  </si>
  <si>
    <t>เครื่องฟอกอากาศ แบบผังใต้เพดาน หรือ แบบติดผนัง หรือ แบบเคลื่อนย้าย (ราคาไม่รวมค่าติดตั้ง) ขนาดความเร็วของแรงลมระดับสูงไม่ต่ำกว่า 1,000 ซีเอฟเอ็ม</t>
  </si>
  <si>
    <t>ถังน้ำ แบบไฟเบอร์กลาส ขนาดความจุ 1,000 ลิตร</t>
  </si>
  <si>
    <t>ถังน้ำ แบบไฟเบอร์กลาส ขนาดความจุ 1,500 ลิตร</t>
  </si>
  <si>
    <t>ถังน้ำ แบบไฟเบอร์กลาส ขนาดความจุ 2,000 ลิตร</t>
  </si>
  <si>
    <t>ถังน้ำ แบบไฟเบอร์กลาส ขนาดความจุ 2,500 ลิตร</t>
  </si>
  <si>
    <t>ถังน้ำ แบบพลาสติก ขนาดความจุ 2,000 ลิตร</t>
  </si>
  <si>
    <t>ถังน้ำ แบบสแตนเลส ขนาดความจุ 1,000 ลิตร</t>
  </si>
  <si>
    <t>ถังน้ำ แบบสแตนเลส ขนาดความจุ 1,500 ลิตร</t>
  </si>
  <si>
    <t>ถังน้ำ แบบสแตนเลส ขนาดความจุ 2,000 ลิตร</t>
  </si>
  <si>
    <t>ถังน้ำ แบบสแตนเลส ขนาดความจุ 2,500 ลิตร</t>
  </si>
  <si>
    <t>ตู้เหล็ก แบบ 2 บาน</t>
  </si>
  <si>
    <t>ตู้เหล็ก แบบ 4 ลิ้นชัก</t>
  </si>
  <si>
    <t>BB-AG-1</t>
  </si>
  <si>
    <t>BB-AG-2</t>
  </si>
  <si>
    <t>BB-AG-5</t>
  </si>
  <si>
    <t>BB-AG-3</t>
  </si>
  <si>
    <t>BB-AG-4</t>
  </si>
  <si>
    <t>BB-AG-6</t>
  </si>
  <si>
    <t>BB-AG-7</t>
  </si>
  <si>
    <t>BB-AG-8</t>
  </si>
  <si>
    <t>BB-AG-9</t>
  </si>
  <si>
    <t>BB-AG-10</t>
  </si>
  <si>
    <t>BB-AG-11</t>
  </si>
  <si>
    <t>BB-AG-12</t>
  </si>
  <si>
    <t>BB-AG-13</t>
  </si>
  <si>
    <t>BB-AG-14</t>
  </si>
  <si>
    <t>BB-AG-15</t>
  </si>
  <si>
    <t>BB-AG-16</t>
  </si>
  <si>
    <t>BB-AG-17</t>
  </si>
  <si>
    <t>BB-AG-18</t>
  </si>
  <si>
    <t>BB-AG-19</t>
  </si>
  <si>
    <t>BB-M-1</t>
  </si>
  <si>
    <t>BB-M-4</t>
  </si>
  <si>
    <t>BB-M-2</t>
  </si>
  <si>
    <t>BB-M-3</t>
  </si>
  <si>
    <t>BB-M-5</t>
  </si>
  <si>
    <t>BB-M-6</t>
  </si>
  <si>
    <t>BB-M-7</t>
  </si>
  <si>
    <t>BB-M-8</t>
  </si>
  <si>
    <t>BB-M-9</t>
  </si>
  <si>
    <t>BB-M-10</t>
  </si>
  <si>
    <t>BB-M-11</t>
  </si>
  <si>
    <t>BB-M-12</t>
  </si>
  <si>
    <t>BB-M-13</t>
  </si>
  <si>
    <t>BB-M-14</t>
  </si>
  <si>
    <t>BB-M-15</t>
  </si>
  <si>
    <t>BB-M-16</t>
  </si>
  <si>
    <t>BB-M-17</t>
  </si>
  <si>
    <t>BB-M-18</t>
  </si>
  <si>
    <t>BB-M-19</t>
  </si>
  <si>
    <t>BB-EDU-1</t>
  </si>
  <si>
    <t>BB-EDU-2</t>
  </si>
  <si>
    <t>BB-EDU-3</t>
  </si>
  <si>
    <t>BB-EDU-4</t>
  </si>
  <si>
    <t>BB-EDU-5</t>
  </si>
  <si>
    <t>BB-EDU-6</t>
  </si>
  <si>
    <t>BB-EDU-7</t>
  </si>
  <si>
    <t>BB-EDU-8</t>
  </si>
  <si>
    <t>BB-EDU-9</t>
  </si>
  <si>
    <t>BB-EDU-10</t>
  </si>
  <si>
    <t>BB-EDU-11</t>
  </si>
  <si>
    <t>BB-EDU-12</t>
  </si>
  <si>
    <t>BB-AP-1</t>
  </si>
  <si>
    <t>BB-AP-2</t>
  </si>
  <si>
    <t>BB-AP-3</t>
  </si>
  <si>
    <t>BB-AP-4</t>
  </si>
  <si>
    <t>BB-AP-5</t>
  </si>
  <si>
    <t>BB-AP-6</t>
  </si>
  <si>
    <t>BB-AP-7</t>
  </si>
  <si>
    <t>BB-AP-8</t>
  </si>
  <si>
    <t>BB-AP-9</t>
  </si>
  <si>
    <t>BB-AP-10</t>
  </si>
  <si>
    <t>BB-AP-11</t>
  </si>
  <si>
    <t>BB-AP-12</t>
  </si>
  <si>
    <t>BB-AP-13</t>
  </si>
  <si>
    <t>BB-AP-14</t>
  </si>
  <si>
    <t>BB-AP-15</t>
  </si>
  <si>
    <t>BB-AP-16</t>
  </si>
  <si>
    <t>BB-AP-17</t>
  </si>
  <si>
    <t>BB-AP-18</t>
  </si>
  <si>
    <t>BB-AP-19</t>
  </si>
  <si>
    <t>BB-AP-20</t>
  </si>
  <si>
    <t>BB-AP-21</t>
  </si>
  <si>
    <t>BB-AP-22</t>
  </si>
  <si>
    <t>BB-AP-23</t>
  </si>
  <si>
    <t>BB-H-1</t>
  </si>
  <si>
    <t>BB-H-2</t>
  </si>
  <si>
    <t>BB-H-3</t>
  </si>
  <si>
    <t>BB-H-4</t>
  </si>
  <si>
    <t>BB-H-5</t>
  </si>
  <si>
    <t>BB-H-6</t>
  </si>
  <si>
    <t>BB-H-7</t>
  </si>
  <si>
    <t>BB-H-8</t>
  </si>
  <si>
    <t>BB-H-9</t>
  </si>
  <si>
    <t>BB-H-10</t>
  </si>
  <si>
    <t>BB-H-11</t>
  </si>
  <si>
    <t>BB-H-12</t>
  </si>
  <si>
    <t>BB-H-13</t>
  </si>
  <si>
    <t>BB-H-14</t>
  </si>
  <si>
    <t>BB-H-15</t>
  </si>
  <si>
    <t>BB-H-16</t>
  </si>
  <si>
    <t>BB-H-17</t>
  </si>
  <si>
    <t>BB-H-18</t>
  </si>
  <si>
    <t>BB-H-19</t>
  </si>
  <si>
    <t>BB-H-20</t>
  </si>
  <si>
    <t>BB-H-21</t>
  </si>
  <si>
    <t>BB-H-22</t>
  </si>
  <si>
    <t>BB-H-23</t>
  </si>
  <si>
    <t>BB-H-24</t>
  </si>
  <si>
    <t>BB-H-25</t>
  </si>
  <si>
    <t>BB-H-26</t>
  </si>
  <si>
    <t>BB-H-27</t>
  </si>
  <si>
    <t>BB-H-28</t>
  </si>
  <si>
    <t>BB-ELEC-1</t>
  </si>
  <si>
    <t>BB-ELEC-2</t>
  </si>
  <si>
    <t>BB-ELEC-3</t>
  </si>
  <si>
    <t>BB-ELEC-5</t>
  </si>
  <si>
    <t>BB-ELEC-4</t>
  </si>
  <si>
    <t>BB-ELEC-6</t>
  </si>
  <si>
    <t>BB-ELEC-7</t>
  </si>
  <si>
    <t>BB-ELEC-8</t>
  </si>
  <si>
    <t>BB-ELEC-9</t>
  </si>
  <si>
    <t>BB-ELEC-10</t>
  </si>
  <si>
    <t>BB-ELEC-11</t>
  </si>
  <si>
    <t>BB-ELEC-12</t>
  </si>
  <si>
    <t>BB-ELEC-13</t>
  </si>
  <si>
    <t>BB-ELEC-14</t>
  </si>
  <si>
    <t>BB-ELEC-15</t>
  </si>
  <si>
    <t>BB-CAR-1</t>
  </si>
  <si>
    <t>BB-CAR-2</t>
  </si>
  <si>
    <t>BB-CAR-3</t>
  </si>
  <si>
    <t>BB-CAR-4</t>
  </si>
  <si>
    <t>BB-CAR-5</t>
  </si>
  <si>
    <t>BB-CAR-6</t>
  </si>
  <si>
    <t>BB-CAR-7</t>
  </si>
  <si>
    <t>BB-CAR-8</t>
  </si>
  <si>
    <t>BB-CAR-9</t>
  </si>
  <si>
    <t>BB-CAR-10</t>
  </si>
  <si>
    <t>BB-CAR-11</t>
  </si>
  <si>
    <t>BB-CAR-12</t>
  </si>
  <si>
    <t>BB-CAR-13</t>
  </si>
  <si>
    <t>BB-CAR-14</t>
  </si>
  <si>
    <t>BB-CAR-15</t>
  </si>
  <si>
    <t>BB-CAR-16</t>
  </si>
  <si>
    <t>BB-CAR-17</t>
  </si>
  <si>
    <t>BB-CAR-18</t>
  </si>
  <si>
    <t>BB-CAR-19</t>
  </si>
  <si>
    <t>BB-CAR-20</t>
  </si>
  <si>
    <t>BB-CAR-21</t>
  </si>
  <si>
    <t>BB-CAR-22</t>
  </si>
  <si>
    <t>BB-CAR-23</t>
  </si>
  <si>
    <t>BB-CAR-24</t>
  </si>
  <si>
    <t>BB-CAR-25</t>
  </si>
  <si>
    <t>BB-CAR-26</t>
  </si>
  <si>
    <t>BB-CAR-27</t>
  </si>
  <si>
    <t>BB-CAR-28</t>
  </si>
  <si>
    <t>BB-CAR-29</t>
  </si>
  <si>
    <t>BB-CAR-30</t>
  </si>
  <si>
    <t>BB-CAR-31</t>
  </si>
  <si>
    <t>BB-CAR-32</t>
  </si>
  <si>
    <t>BB-CAR-33</t>
  </si>
  <si>
    <t>BB-CAR-34</t>
  </si>
  <si>
    <t>BB-CAR-35</t>
  </si>
  <si>
    <t>BB-CAR-36</t>
  </si>
  <si>
    <t>BB-CAR-37</t>
  </si>
  <si>
    <t>BB-CAR-38</t>
  </si>
  <si>
    <t>BB-CAR-39</t>
  </si>
  <si>
    <t>BB-CAR-40</t>
  </si>
  <si>
    <t>BB-FAC-1</t>
  </si>
  <si>
    <t>BB-FAC-5</t>
  </si>
  <si>
    <t>BB-FAC-6</t>
  </si>
  <si>
    <t>BB-FAC-8</t>
  </si>
  <si>
    <t>BB-FAC-7</t>
  </si>
  <si>
    <t>BB-FAC-2</t>
  </si>
  <si>
    <t>BB-FAC-3</t>
  </si>
  <si>
    <t>BB-FAC-4</t>
  </si>
  <si>
    <t>BB-FAC-9</t>
  </si>
  <si>
    <t>BB-FAC-10</t>
  </si>
  <si>
    <t>BB-FAC-11</t>
  </si>
  <si>
    <t>BB-FAC-12</t>
  </si>
  <si>
    <t>BB-FAC-13</t>
  </si>
  <si>
    <t>BB-SCI-1</t>
  </si>
  <si>
    <t>BB-SCI-3</t>
  </si>
  <si>
    <t>BB-SCI-5</t>
  </si>
  <si>
    <t>BB-SCI-2</t>
  </si>
  <si>
    <t>BB-SCI-4</t>
  </si>
  <si>
    <t>BB-SCI-6</t>
  </si>
  <si>
    <t>BB-OFF-1</t>
  </si>
  <si>
    <t>BB-OFF-2</t>
  </si>
  <si>
    <t>BB-OFF-3</t>
  </si>
  <si>
    <t>BB-OFF-4</t>
  </si>
  <si>
    <t>BB-OFF-5</t>
  </si>
  <si>
    <t>BB-OFF-6</t>
  </si>
  <si>
    <t>BB-OFF-7</t>
  </si>
  <si>
    <t>BB-OFF-8</t>
  </si>
  <si>
    <t>BB-OFF-9</t>
  </si>
  <si>
    <t>BB-OFF-10</t>
  </si>
  <si>
    <t>BB-OFF-11</t>
  </si>
  <si>
    <t>BB-OFF-12</t>
  </si>
  <si>
    <t>BB-OFF-13</t>
  </si>
  <si>
    <t>BB-OFF-14</t>
  </si>
  <si>
    <t>BB-OFF-15</t>
  </si>
  <si>
    <t>BB-OFF-16</t>
  </si>
  <si>
    <t>BB-OFF-17</t>
  </si>
  <si>
    <t>BB-OFF-18</t>
  </si>
  <si>
    <t>BB-OFF-19</t>
  </si>
  <si>
    <t>BB-OFF-20</t>
  </si>
  <si>
    <t>BB-OFF-21</t>
  </si>
  <si>
    <t>BB-OFF-22</t>
  </si>
  <si>
    <t>BB-OFF-23</t>
  </si>
  <si>
    <t>BB-OFF-24</t>
  </si>
  <si>
    <t>BB-OFF-25</t>
  </si>
  <si>
    <t>BB-OFF-26</t>
  </si>
  <si>
    <t>BB-OFF-27</t>
  </si>
  <si>
    <t>BB-OFF-28</t>
  </si>
  <si>
    <t>BB-OFF-29</t>
  </si>
  <si>
    <t>BB-OFF-30</t>
  </si>
  <si>
    <t>BB-OFF-31</t>
  </si>
  <si>
    <t>BB-OFF-32</t>
  </si>
  <si>
    <t>BB-OFF-33</t>
  </si>
  <si>
    <t>BB-OFF-34</t>
  </si>
  <si>
    <t>BB-OFF-35</t>
  </si>
  <si>
    <t>BB-OFF-36</t>
  </si>
  <si>
    <t>BB-OFF-37</t>
  </si>
  <si>
    <t>BB-OFF-38</t>
  </si>
  <si>
    <t>BB-OFF-39</t>
  </si>
  <si>
    <t>BB-OFF-40</t>
  </si>
  <si>
    <t>BB-OFF-41</t>
  </si>
  <si>
    <t>BB-OFF-42</t>
  </si>
  <si>
    <t>BB-OFF-43</t>
  </si>
  <si>
    <t>BB-OFF-44</t>
  </si>
  <si>
    <t>BB-OFF-45</t>
  </si>
  <si>
    <t>BB-OFF-46</t>
  </si>
  <si>
    <t>BB-OFF-47</t>
  </si>
  <si>
    <t>BB-OFF-48</t>
  </si>
  <si>
    <t>BB-OFF-49</t>
  </si>
  <si>
    <t>BB-OFF-50</t>
  </si>
  <si>
    <t>BB-OFF-51</t>
  </si>
  <si>
    <t>BB-OFF-52</t>
  </si>
  <si>
    <t>BB-OFF-53</t>
  </si>
  <si>
    <t>BB-OFF-54</t>
  </si>
  <si>
    <t>BB-OFF-55</t>
  </si>
  <si>
    <t>BB-OFF-56</t>
  </si>
  <si>
    <t>BB-OFF-57</t>
  </si>
  <si>
    <t>BB-OFF-58</t>
  </si>
  <si>
    <t>BB-OFF-59</t>
  </si>
  <si>
    <t>BB-OFF-60</t>
  </si>
  <si>
    <t>BB-OFF-61</t>
  </si>
  <si>
    <t>BB-OFF-62</t>
  </si>
  <si>
    <t>BB-OFF-63</t>
  </si>
  <si>
    <t>BB-OFF-64</t>
  </si>
  <si>
    <t>BB-OFF-65</t>
  </si>
  <si>
    <t>BB-OFF-66</t>
  </si>
  <si>
    <t>BB-OFF-67</t>
  </si>
  <si>
    <t>BB-OFF-68</t>
  </si>
  <si>
    <t>BB-OFF-69</t>
  </si>
  <si>
    <t>BB-OFF-70</t>
  </si>
  <si>
    <t>BB-OFF-71</t>
  </si>
  <si>
    <t>BB-OFF-72</t>
  </si>
  <si>
    <t>BB-OFF-73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</si>
  <si>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ชนิดติดผนัง ขนาด 9,000 บีทียู 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</si>
  <si>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ชนิดติดผนัง ขนาด 12,000 บีทียู 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</si>
  <si>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ชนิดติดผนัง ขนาด 18,000 บีทียู 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</si>
  <si>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ชนิดติดผนัง ขนาด 25,000 บีทียู 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</si>
  <si>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ชนิดติดผนัง ขนาด 30,000 บีทียู 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</si>
  <si>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ชนิดติดผนัง ขนาด 36,000 บีทียู 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</si>
  <si>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ชนิดแขวน ขนาด 13,000 บีทียู 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</si>
  <si>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ชนิดแขวน ขนาด 18,000 บีทียู 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</si>
  <si>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ชนิดแขวน ขนาด 25,000 บีทียู 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</si>
  <si>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ชนิดแขวน ขนาด 30,000 บีทียู 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</si>
  <si>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ชนิดแขวน ขนาด 36,000 บีทียู 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</si>
  <si>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ชนิดสี่ทิศทาง ขนาด 13,000 บีทียู 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</si>
  <si>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ชนิดสี่ทิศทาง ขนาด 18,000 บีทียู 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</si>
  <si>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ชนิดสี่ทิศทาง ขนาด 25,000 บีทียู 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</si>
  <si>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ชนิดสี่ทิศทาง ขนาด 30,000 บีทียู 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</si>
  <si>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ชนิดสี่ทิศทาง ขนาด 36,000 บีทียู 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</si>
  <si>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ชนิดตู้ตั้งพื้น ขนาด 30,000 บีทียู </t>
  </si>
  <si>
    <t xml:space="preserve">เครื่องปรับอากาศ ชนิดอินเวอร์เตอร์ ระดับประสิทธิภาพพลังงาน เบอร์ 5  ตามเกณฑ์พลังงาน ปี ค.ศ. 2019 รุ่น Inverter ชนิดตู้ตั้งพื้น ขนาด 36,000 บีทียู </t>
  </si>
  <si>
    <t xml:space="preserve">เครื่องปรับอากาศ ที่มีระบบควบคุมผ่านอินเทอร์เน็ต รุ่น High SEER inverter/GPS4.0 ชนิดติดผนัง ขนาด 9,000 บีทียู </t>
  </si>
  <si>
    <t xml:space="preserve">เครื่องปรับอากาศ ที่มีระบบควบคุมผ่านอินเทอร์เน็ต รุ่น High SEER inverter/GPS4.0 ชนิดติดผนัง ขนาด 12,000 บีทียู </t>
  </si>
  <si>
    <t xml:space="preserve">เครื่องปรับอากาศ ที่มีระบบควบคุมผ่านอินเทอร์เน็ต รุ่น High SEER inverter/GPS4.0 ชนิดติดผนัง ขนาด 18,000 บีทียู </t>
  </si>
  <si>
    <t xml:space="preserve">เครื่องปรับอากาศ ที่มีระบบควบคุมผ่านอินเทอร์เน็ต รุ่น High SEER inverter/GPS4.0 ชนิดติดผนัง ขนาด 25,000 บีทียู </t>
  </si>
  <si>
    <t xml:space="preserve">เครื่องปรับอากาศ ที่มีระบบควบคุมผ่านอินเทอร์เน็ต รุ่น High SEER inverter/GPS4.0 ชนิดติดผนัง ขนาด 30,000 บีทียู </t>
  </si>
  <si>
    <t xml:space="preserve">เครื่องปรับอากาศ ที่มีระบบควบคุมผ่านอินเทอร์เน็ต รุ่น High SEER inverter/GPS4.0 ชนิดติดผนัง ขนาด 36,000 บีทียู </t>
  </si>
  <si>
    <t xml:space="preserve">เครื่องปรับอากาศ ที่มีระบบควบคุมผ่านอินเทอร์เน็ต รุ่น High SEER inverter/GPS4.0 ชนิดแขวน ขนาด 13,000 บีทียู </t>
  </si>
  <si>
    <t xml:space="preserve">เครื่องปรับอากาศ ที่มีระบบควบคุมผ่านอินเทอร์เน็ต รุ่น High SEER inverter/GPS4.0 ชนิดแขวน ขนาด 18,000 บีทียู </t>
  </si>
  <si>
    <t xml:space="preserve">เครื่องปรับอากาศ ที่มีระบบควบคุมผ่านอินเทอร์เน็ต รุ่น High SEER inverter/GPS4.0 ชนิดแขวน ขนาด 25,000 บีทียู </t>
  </si>
  <si>
    <t xml:space="preserve">เครื่องปรับอากาศ ที่มีระบบควบคุมผ่านอินเทอร์เน็ต รุ่น High SEER inverter/GPS4.0 ชนิดแขวน ขนาด 30,000 บีทียู </t>
  </si>
  <si>
    <t xml:space="preserve">เครื่องปรับอากาศ ที่มีระบบควบคุมผ่านอินเทอร์เน็ต รุ่น High SEER inverter/GPS4.0 ชนิดแขวน ขนาด 36,000 บีทียู </t>
  </si>
  <si>
    <t>เครื่องปรับอากาศสำหรับห้อง แบบแยกส่วน ระบายความร้อนด้วยอากาศ ชนิดอินเวอร์เตอร์ที่มีเทคโนโลยีตัวกรองฝุ่นละเอียด (Ultrafine air purifier split type Inverter Air Conditioner) รุ่น High SEER with Ultrafine Air purifier Inverter ชนิดติดผนัง ขนาด 9,000 บีทียู</t>
  </si>
  <si>
    <t>เครื่องปรับอากาศสำหรับห้อง แบบแยกส่วน ระบายความร้อนด้วยอากาศ ชนิดอินเวอร์เตอร์ที่มีเทคโนโลยีตัวกรองฝุ่นละเอียด (Ultrafine air purifier split type Inverter Air Conditioner) รุ่น High SEER with Ultrafine Air purifier Inverter ชนิดติดผนัง ขนาด 12,000 บีทียู</t>
  </si>
  <si>
    <t>เครื่องปรับอากาศสำหรับห้อง แบบแยกส่วน ระบายความร้อนด้วยอากาศ ชนิดอินเวอร์เตอร์ที่มีเทคโนโลยีตัวกรองฝุ่นละเอียด (Ultrafine air purifier split type Inverter Air Conditioner) รุ่น High SEER with Ultrafine Air purifier Inverter ชนิดติดผนัง ขนาด 18,000 บีทียู</t>
  </si>
  <si>
    <t>เครื่องปรับอากาศสำหรับห้อง แบบแยกส่วน ระบายความร้อนด้วยอากาศ ชนิดอินเวอร์เตอร์ที่มีเทคโนโลยีตัวกรองฝุ่นละเอียด (Ultrafine air purifier split type Inverter Air Conditioner) รุ่น High SEER with Ultrafine Air purifier Inverter ชนิดติดผนัง ขนาด 25,000 บีทียู</t>
  </si>
  <si>
    <t>เครื่องปรับอากาศสำหรับห้อง แบบแยกส่วน ระบายความร้อนด้วยอากาศ ชนิดอินเวอร์เตอร์ที่มีเทคโนโลยีตัวกรองฝุ่นละเอียด (Ultrafine air purifier split type Inverter Air Conditioner) รุ่น High SEER with Ultrafine Air purifier Inverter ชนิดติดผนัง ขนาด 36,000 บีทียู</t>
  </si>
  <si>
    <t>เครื่องปรับอากาศสาหรับห้อง แบบแยกส่วน ระบายความร้อนด้วยอากาศ ชนิดอินเวอร์เตอร์ที่มีเทคโนโลยีตัวกรองฝุ่นละเอียด (Ultrafine air purifier split type Inverter Air Conditioner) รุ่น High SEER with Ultrafine Air purifier Inverter ชนิดแขวน ขนาด 13,000 บีทียู</t>
  </si>
  <si>
    <t>เครื่องปรับอากาศสาหรับห้อง แบบแยกส่วน ระบายความร้อนด้วยอากาศ ชนิดอินเวอร์เตอร์ที่มีเทคโนโลยีตัวกรองฝุ่นละเอียด (Ultrafine air purifier split type Inverter Air Conditioner) รุ่น High SEER with Ultrafine Air purifier Inverter ชนิดแขวน ขนาด 18,000 บีทียู</t>
  </si>
  <si>
    <t>เครื่องปรับอากาศสาหรับห้อง แบบแยกส่วน ระบายความร้อนด้วยอากาศ ชนิดอินเวอร์เตอร์ที่มีเทคโนโลยีตัวกรองฝุ่นละเอียด (Ultrafine air purifier split type Inverter Air Conditioner) รุ่น High SEER with Ultrafine Air purifier Inverter ชนิดแขวน ขนาด 25,000 บีทียู</t>
  </si>
  <si>
    <t>เครื่องปรับอากาศสาหรับห้อง แบบแยกส่วน ระบายความร้อนด้วยอากาศ ชนิดอินเวอร์เตอร์ที่มีเทคโนโลยีตัวกรองฝุ่นละเอียด (Ultrafine air purifier split type Inverter Air Conditioner) รุ่น High SEER with Ultrafine Air purifier Inverter ชนิดแขวน ขนาด 30,000 บีทียู</t>
  </si>
  <si>
    <t>เครื่องปรับอากาศสาหรับห้อง แบบแยกส่วน ระบายความร้อนด้วยอากาศ ชนิดอินเวอร์เตอร์ที่มีเทคโนโลยีตัวกรองฝุ่นละเอียด (Ultrafine air purifier split type Inverter Air Conditioner) รุ่น High SEER with Ultrafine Air purifier Inverter ชนิดแขวน ขนาด 36,000 บีทียู</t>
  </si>
  <si>
    <t>07020006</t>
  </si>
  <si>
    <t>เครื่องปรับอากาศสำหรับห้อง แบบแยกส่วน ระบายความร้อน ด้วยอากาศ ชนิดอินเวอร์เตอร์ ที่มีค่าประสิทธิภาพพลังงานตาม ฤดูกาล : SEER สูง (High SEER Split Type Inverter Air Conditioner) ชนิดติดผนัง รุ่น High SEER Inverter 12,000 บีทียู</t>
  </si>
  <si>
    <t>เครื่องปรับอากาศสำหรับห้อง แบบแยกส่วน ระบายความร้อน ด้วยอากาศ ชนิดอินเวอร์เตอร์ ที่มีค่าประสิทธิภาพพลังงานตาม ฤดูกาล : SEER สูง (High SEER Split Type Inverter Air Conditioner) ชนิดติดผนัง รุ่น High SEER Inverter 18,000 บีทียู</t>
  </si>
  <si>
    <t>เครื่องปรับอากาศสำหรับห้อง แบบแยกส่วน ระบายความร้อน ด้วยอากาศ ชนิดอินเวอร์เตอร์ ที่มีค่าประสิทธิภาพพลังงานตาม ฤดูกาล : SEER สูง (High SEER Split Type Inverter Air Conditioner) ชนิดติดผนัง รุ่น High SEER Inverter 25,000 บีทียู</t>
  </si>
  <si>
    <t>เครื่องปรับอากาศสำหรับห้อง แบบแยกส่วน ระบายความร้อน ด้วยอากาศ ชนิดอินเวอร์เตอร์ ที่มีค่าประสิทธิภาพพลังงานตาม ฤดูกาล : SEER สูง (High SEER Split Type Inverter Air Conditioner) ชนิดติดผนัง รุ่น High SEER Inverter 30,000 บีทียู</t>
  </si>
  <si>
    <t>เครื่องปรับอากาศสำหรับห้อง แบบแยกส่วน ระบายความร้อน ด้วยอากาศ ชนิดอินเวอร์เตอร์ ที่มีค่าประสิทธิภาพพลังงานตาม ฤดูกาล : SEER สูง (High SEER Split Type Inverter Air Conditioner) ชนิดติดผนัง รุ่น High SEER Inverter 36,000 บีทียู</t>
  </si>
  <si>
    <t>เครื่องปรับอากาศสำหรับห้อง แบบแยกส่วน ระบายความร้อน ด้วยอากาศ ชนิดอินเวอร์เตอร์ ที่มีค่าประสิทธิภาพพลังงานตาม ฤดูกาล : SEER สูง (High SEER Split Type Inverter Air Conditioner) ชนิดแขวน รุ่น High SEER Inverter 13,000 บีทียู</t>
  </si>
  <si>
    <t>เครื่องปรับอากาศสำหรับห้อง แบบแยกส่วน ระบายความร้อน ด้วยอากาศ ชนิดอินเวอร์เตอร์ ที่มีค่าประสิทธิภาพพลังงานตาม ฤดูกาล : SEER สูง (High SEER Split Type Inverter Air Conditioner) ชนิดแขวน รุ่น High SEER Inverter 18,000 บีทียู</t>
  </si>
  <si>
    <t>เครื่องปรับอากาศสำหรับห้อง แบบแยกส่วน ระบายความร้อน ด้วยอากาศ ชนิดอินเวอร์เตอร์ ที่มีค่าประสิทธิภาพพลังงานตาม ฤดูกาล : SEER สูง (High SEER Split Type Inverter Air Conditioner) ชนิดแขวน รุ่น High SEER Inverter 25,000 บีทียู</t>
  </si>
  <si>
    <t>เครื่องปรับอากาศสำหรับห้อง แบบแยกส่วน ระบายความร้อน ด้วยอากาศ ชนิดอินเวอร์เตอร์ ที่มีค่าประสิทธิภาพพลังงานตาม ฤดูกาล : SEER สูง (High SEER Split Type Inverter Air Conditioner) ชนิดแขวน รุ่น High SEER Inverter 30,000 บีทียู</t>
  </si>
  <si>
    <t>เครื่องปรับอากาศสำหรับห้อง แบบแยกส่วน ระบายความร้อน ด้วยอากาศ ชนิดอินเวอร์เตอร์ ที่มีค่าประสิทธิภาพพลังงานตาม ฤดูกาล : SEER สูง (High SEER Split Type Inverter Air Conditioner) ชนิดแขวน รุ่น High SEER Inverter 36,000 บีทียู</t>
  </si>
  <si>
    <t>07020004</t>
  </si>
  <si>
    <t>08060001</t>
  </si>
  <si>
    <t>รถยนต์ตรวจการณ์อเนกประสงค์และรถยนต์นั่ง (TRANSFORMER) รหัสรุ่นรถยนต์ GUN126R-CTFMHT ขนาดเครื่องยนต์ 2,755 CC ขับเคลื่อน 4 ล้อ (4WD) เกียร์ธรรมดา (MT) TR TRANSFORMER II 2,755 CC (4WD MT) (7 ที่นั่ง, รุ่น STD)</t>
  </si>
  <si>
    <t>03020011</t>
  </si>
  <si>
    <t>03020012</t>
  </si>
  <si>
    <t>07020001</t>
  </si>
  <si>
    <t>เครื่องฟอกอากาศแบบไฟฟ้า (Electronic Air Cleaner) รุ่น PT-200 ชนิดตั้งโต๊ะ</t>
  </si>
  <si>
    <t>เครื่องฟอกอากาศแบบไฟฟ้า (Electronic Air Cleaner) รุ่น PT-400 ชนิดตั้งโต๊ะ</t>
  </si>
  <si>
    <t>เครื่องฟอกอากาศแบบไฟฟ้า (Electronic Air Cleaner) รุ่น PT-600 ชนิดเคลื่อนย้ายได้</t>
  </si>
  <si>
    <t>เครื่องฟอกอากาศแบบไฟฟ้า (Electronic Air Cleaner) รุ่น PT-900 ชนิดเคลื่อนย้ายได้</t>
  </si>
  <si>
    <t>เครื่องฟอกอากาศแบบไฟฟ้า (Electronic Air Cleaner) รุ่น CASSETTE -1,600 ชนิดฝังใต้เพดาน</t>
  </si>
  <si>
    <t>03040001</t>
  </si>
  <si>
    <t>03040002</t>
  </si>
  <si>
    <t>03020005</t>
  </si>
  <si>
    <t>03020024</t>
  </si>
  <si>
    <t>03020020</t>
  </si>
  <si>
    <t>07020010</t>
  </si>
  <si>
    <t>07020009</t>
  </si>
  <si>
    <t>03020016</t>
  </si>
  <si>
    <t>03020015</t>
  </si>
  <si>
    <t>07020007</t>
  </si>
  <si>
    <t>07020008</t>
  </si>
  <si>
    <t>03020019</t>
  </si>
  <si>
    <t>0320014</t>
  </si>
  <si>
    <t>03020025</t>
  </si>
  <si>
    <t>03020017</t>
  </si>
  <si>
    <t xml:space="preserve"> ส่วนประกอบของยูนิตทำฟันนี้ มิได้รวมถึงเครื่องอัดอากาศ อุปกรณ์ปรับปรุงคุณภาพอากาศอัด เครื่องรักษา ระดับแรงดันไฟฟ้า (Stabilizer) และด้ามกรอฟัน แก้ไขรายละเอียดคุณสมบัตินวัตกรรม ตามฉบับเพิ่มเติม ส.ค. 62
</t>
  </si>
  <si>
    <t xml:space="preserve"> ส่วนประกอบของยูนิตทำฟันนี้ มิได้รวมถึงเครื่องอัดอากาศ อุปกรณ์ปรับปรุงคุณภาพอากาศอัด เครื่องรักษา ระดับแรงดันไฟฟ้า (Stabilizer) และด้ามกรอฟัน แก้ไขรายละเอียดคุณสมบัตินวัตกรรม ตามฉบับเพิ่มเติม ส.ค. 62
</t>
  </si>
  <si>
    <t>INNO-ELEC-1</t>
  </si>
  <si>
    <t>INNO-ELEC-2</t>
  </si>
  <si>
    <t>INNO-ELEC-3</t>
  </si>
  <si>
    <t>INNO-ELEC-4</t>
  </si>
  <si>
    <t>INNO-ELEC-5</t>
  </si>
  <si>
    <t>INNO-ELEC-6</t>
  </si>
  <si>
    <t>INNO-ELEC-7</t>
  </si>
  <si>
    <t>INNO-ELEC-8</t>
  </si>
  <si>
    <t>INNO-ELEC-9</t>
  </si>
  <si>
    <t>INNO-ELEC-10</t>
  </si>
  <si>
    <t>INNO-ELEC-11</t>
  </si>
  <si>
    <t>INNO-ELEC-12</t>
  </si>
  <si>
    <t>INNO-ELEC-13</t>
  </si>
  <si>
    <t>INNO-ELEC-14</t>
  </si>
  <si>
    <t>INNO-ELEC-15</t>
  </si>
  <si>
    <t>INNO-ELEC-16</t>
  </si>
  <si>
    <t>INNO-ELEC-17</t>
  </si>
  <si>
    <t>INNO-ELEC-18</t>
  </si>
  <si>
    <t>INNO-ELEC-19</t>
  </si>
  <si>
    <t>INNO-ELEC-20</t>
  </si>
  <si>
    <t>INNO-ELEC-21</t>
  </si>
  <si>
    <t>INNO-ELEC-22</t>
  </si>
  <si>
    <t>INNO-ELEC-23</t>
  </si>
  <si>
    <t>INNO-ELEC-24</t>
  </si>
  <si>
    <t>INNO-ELEC-25</t>
  </si>
  <si>
    <t>INNO-ELEC-26</t>
  </si>
  <si>
    <t>INNO-ELEC-27</t>
  </si>
  <si>
    <t>INNO-ELEC-28</t>
  </si>
  <si>
    <t>INNO-ELEC-29</t>
  </si>
  <si>
    <t>INNO-ELEC-30</t>
  </si>
  <si>
    <t>INNO-ELEC-31</t>
  </si>
  <si>
    <t>INNO-ELEC-32</t>
  </si>
  <si>
    <t>INNO-ELEC-33</t>
  </si>
  <si>
    <t>INNO-ELEC-34</t>
  </si>
  <si>
    <t>INNO-ELEC-35</t>
  </si>
  <si>
    <t>INNO-ELEC-36</t>
  </si>
  <si>
    <t>INNO-ELEC-37</t>
  </si>
  <si>
    <t>INNO-ELEC-38</t>
  </si>
  <si>
    <t>INNO-ELEC-39</t>
  </si>
  <si>
    <t>INNO-ELEC-40</t>
  </si>
  <si>
    <t>INNO-ELEC-41</t>
  </si>
  <si>
    <t>INNO-ELEC-42</t>
  </si>
  <si>
    <t>INNO-ELEC-43</t>
  </si>
  <si>
    <t>INNO-ELEC-44</t>
  </si>
  <si>
    <t>INNO-ELEC-45</t>
  </si>
  <si>
    <t>INNO-ELEC-46</t>
  </si>
  <si>
    <t>INNO-ELEC-47</t>
  </si>
  <si>
    <t>INNO-ELEC-48</t>
  </si>
  <si>
    <t>INNO-ELEC-49</t>
  </si>
  <si>
    <t>INNO-ELEC-50</t>
  </si>
  <si>
    <t>INNO-ELEC-51</t>
  </si>
  <si>
    <t>INNO-ELEC-52</t>
  </si>
  <si>
    <t>INNO-ELEC-53</t>
  </si>
  <si>
    <t>INNO-ELEC-54</t>
  </si>
  <si>
    <t>INNO-ELEC-55</t>
  </si>
  <si>
    <t>INNO-ELEC-56</t>
  </si>
  <si>
    <t>INNO-ELEC-57</t>
  </si>
  <si>
    <t>INNO-ELEC-58</t>
  </si>
  <si>
    <t>INNO-AMB-1</t>
  </si>
  <si>
    <t>INNO-AMB-3</t>
  </si>
  <si>
    <t>INNO-AMB-4</t>
  </si>
  <si>
    <t>INNO-AMB-9</t>
  </si>
  <si>
    <t>INNO-AMB-2</t>
  </si>
  <si>
    <t>INNO-AMB-5</t>
  </si>
  <si>
    <t>INNO-AMB-6</t>
  </si>
  <si>
    <t>INNO-AMB-7</t>
  </si>
  <si>
    <t>INNO-AMB-8</t>
  </si>
  <si>
    <t>INNO-CAR-1</t>
  </si>
  <si>
    <t>INNO-CAR-2</t>
  </si>
  <si>
    <t>INNO-CAR-3</t>
  </si>
  <si>
    <t>INNO-CAR-4</t>
  </si>
  <si>
    <t>INNO-CAR-5</t>
  </si>
  <si>
    <t>INNO-CAR-6</t>
  </si>
  <si>
    <t>INNO-CAR-7</t>
  </si>
  <si>
    <t>INNO-CAR-8</t>
  </si>
  <si>
    <t>INNO-CAR-9</t>
  </si>
  <si>
    <t>INNO-CAR-10</t>
  </si>
  <si>
    <t>INNO-CAR-11</t>
  </si>
  <si>
    <t>INNO-CAR-12</t>
  </si>
  <si>
    <t>INNO-CAR-13</t>
  </si>
  <si>
    <t>INNO-CAR-14</t>
  </si>
  <si>
    <t>INNO-CAR-15</t>
  </si>
  <si>
    <t>INNO-CAR-16</t>
  </si>
  <si>
    <t>INNO-M-1</t>
  </si>
  <si>
    <t>INNO-M-2</t>
  </si>
  <si>
    <t>INNO-M-3</t>
  </si>
  <si>
    <t>INNO-M-4</t>
  </si>
  <si>
    <t>INNO-M-5</t>
  </si>
  <si>
    <t>INNO-M-6</t>
  </si>
  <si>
    <t>INNO-M-7</t>
  </si>
  <si>
    <t>INNO-M-8</t>
  </si>
  <si>
    <t>INNO-M-9</t>
  </si>
  <si>
    <t>INNO-M-10</t>
  </si>
  <si>
    <t>INNO-M-11</t>
  </si>
  <si>
    <t>INNO-M-12</t>
  </si>
  <si>
    <t>INNO-M-13</t>
  </si>
  <si>
    <t>INNO-M-14</t>
  </si>
  <si>
    <t>INNO-M-15</t>
  </si>
  <si>
    <t>INNO-M-16</t>
  </si>
  <si>
    <t>เงื่อนไขข</t>
  </si>
  <si>
    <t xml:space="preserve">คุณสมบัติเพิ่มเติม </t>
  </si>
  <si>
    <t>เครื่องพิมพ์เลเซอร์ หรือ LED ขาวดำ (18 หน้า/นาที)</t>
  </si>
  <si>
    <t>เครื่องพิมพ์เซอร์ หรือ LED ขาวดำ ชนิด Network แบบที่ 1 (28 หน้า/นาที)</t>
  </si>
  <si>
    <t>เครื่องพิมพ์เลเซอร์ หรือ LED ขาวดำ ชนิด Network แบบที่ 2 (38 หน้า/นาที)</t>
  </si>
  <si>
    <t>เครื่องพิมพ์เลเซอร์ หรือ LED สี ชนิด Network แบบที่ 1 (18 หน้า/นาที)</t>
  </si>
  <si>
    <t>เครื่องพิมพ์เลเซอร์ หรือ LED สี ชนิด Network แบบที่ 2 (27 หน้า/นาที)</t>
  </si>
  <si>
    <t>เครื่องพิมพ์เลเซอร์ หรือ LED ขาวดำ ชนิด Network สำหรับกระดาษขนาด A3</t>
  </si>
  <si>
    <t>DE-PRINT-15</t>
  </si>
  <si>
    <t>เครื่องพิพม์แบบใช้ความร้อน (Thermal Printer)</t>
  </si>
  <si>
    <t>บัญชีราคากลางคอมพิวเตอร์ ฉบับ 12 พ.ค. 63</t>
  </si>
  <si>
    <t>รก.ใหม่</t>
  </si>
  <si>
    <t>ตู้สำหรับติดตั้งแผงวงจรเครื่องคอมพิวเตอร์แม่ข่าย (Enclosure หรือ Chassis หรือ Frame)</t>
  </si>
  <si>
    <t>แผงวงจรเครื่องคอมพิวเตอร์แม่ข่าย สำหรับตู้ Enclosure หรือ Chassis หรือ Frame แบบที่ 1</t>
  </si>
  <si>
    <t>เปลี่ยนชื่อ+เพิ่มขึ้น</t>
  </si>
  <si>
    <t>แผงวงจรเครื่องคอมพิวเตอร์แม่ข่าย สำหรับตู้ Enclosure หรือ Chassis หรือ Frame แบบที่ 2</t>
  </si>
  <si>
    <t>เปลี่ยนชื่อ</t>
  </si>
  <si>
    <t xml:space="preserve">เครื่องคอมพิวเตอร์ สำหรับงานสำนักงาน (จอแสดงภาพขนาดไม่น้อยกว่า 19 นิ้ว) </t>
  </si>
  <si>
    <t>เครื่องคอมพิวเตอร์ สำหรับงานประมวลผล แบบที่ 1 (จอแสดงภาพขนาดไม่น้อยกว่า 19 นิ้ว)</t>
  </si>
  <si>
    <t>เครื่องคอมพิวเตอร์ สำหรับงานประมวลผล แบบที่ 2 (จอแสดงภาพขนาดไม่น้อยกว่า 19 นิ้ว)</t>
  </si>
  <si>
    <t>คอมพิวเตอร์แท็ปเล็ต แบบที่ 1</t>
  </si>
  <si>
    <t>คอมพิวเตอร์แท็ปเล็ต แบบที่ 2</t>
  </si>
  <si>
    <t>DE-ICT-1</t>
  </si>
  <si>
    <t>DE-ICT-2</t>
  </si>
  <si>
    <t>DE-ICT-3</t>
  </si>
  <si>
    <t>DE-ICT-4</t>
  </si>
  <si>
    <t>DE-ICT-5</t>
  </si>
  <si>
    <t>DE-ICT-6</t>
  </si>
  <si>
    <t>DE-ICT-7</t>
  </si>
  <si>
    <t>DE-ICT-8</t>
  </si>
  <si>
    <t>DE-ICT-9</t>
  </si>
  <si>
    <t>DE-ICT-13</t>
  </si>
  <si>
    <t>DE-ICT-14</t>
  </si>
  <si>
    <t>CCTV</t>
  </si>
  <si>
    <t>Com</t>
  </si>
  <si>
    <t>ข้อมูล ณ วันที่ 23 กรกฎาคม 2563</t>
  </si>
  <si>
    <t>DE-DISP-1</t>
  </si>
  <si>
    <t>DE-DISP-2</t>
  </si>
  <si>
    <t>เครื่องนึ่งฆ่าเชื้อโรค สำหรับด้ามกรอฟัน</t>
  </si>
  <si>
    <t>เครื่องตรวจตาด้วยคลื่นเสียงความถี่สูง ชนิดเอ 
และบีสแกน ยูบีเอ็ม</t>
  </si>
  <si>
    <t>เครื่องตรวจตาด้วยคลื่นเสียงความถี่สูง ชนิดเอ และบีสแกน</t>
  </si>
  <si>
    <t>เครื่องถ่ายภาพจอประสาทตา และตรวจวิเคาระห์การไหลเวียนของเส้นเลือดในจอประสาทตาด้วยเลเซอร์สแกน</t>
  </si>
  <si>
    <t xml:space="preserve">เครื่องอบแก๊ส ฆ่าเชื้ออัตโนมัติชนิดอุณภูมิต่ำด้วยด้วยแก๊สแอทธิลีนออกไซด์ 100 % แบบเจาะแก็ซอัตโนมัติขนาดความจุไม่น้อยกว่า 450 ลิตร </t>
  </si>
  <si>
    <t>เครื่องอบฆ่าเชื้ออัตโนมัติชนิดอุณหภูมิต่ำด้วยแก๊สเอทธิลีนออกไซด์ 100 %แบบเจาะแก๊สอัตโนมัติขนาดความจุไม่น้อยกว่า 150 ลิตร</t>
  </si>
  <si>
    <t>เครื่องอบฆ่าเชื้ออัตโนมัติชนิดอุณหภูมิต่ำด้วยแก๊สเอทธิลีนออกไซด์ 100 %แบบเจาะแก๊สอัตโนมัติขนาดความจุไม่น้อยกว่า 240  ลิตร</t>
  </si>
  <si>
    <t>เครื่องอบฆ่าเชื้ออัตโนมัติชนิดอุณหภูมิต่ำด้วยแก๊สเอทธิลีนออกไซด์ 100 %แบบเจาะแก๊สอัตโนมัติขนาดความจุไม่น้อยกว่า 450  ลิตร</t>
  </si>
  <si>
    <t>เครื่องอบฆ่าเชื้ออัตโนมัติชนิดอุณหภูมิต่ำด้วยแก๊สเอทธิลีนออกไซด์ 100 %แบบเจาะแก๊สอัตโนมัติขนาดความจุไม่น้อยกว่า 650  ลิตร</t>
  </si>
  <si>
    <t>เครื่องเอกซเรย์ฟันทั้งปากพร้อมกะโหลกศีรษะ แบบ 2 มิติ</t>
  </si>
  <si>
    <t>เครื่องเอกซเรย์ฟันทั้งปากพร้อมกะโหลกศีรษะ แบบ 3 มิติ</t>
  </si>
  <si>
    <t>รถนั่งส่วนกลาง ปริมาตรกระบอกสูบไม่เกิน 1,300 ซีซี (Eco car)</t>
  </si>
  <si>
    <t>รถนั่งส่วนกลาง ปริมาตรกระบอกสูบไม่เกิน 1,600 ซีซี หรือกำลังเครื่องยนต์สูงสุดไม่ต่ำกว่า 65 กิโลวัตต์</t>
  </si>
  <si>
    <t>รถนั่งส่วนกลาง ปริมาตรกระบอกสูบไม่เกิน 1,800 ซีซี หรือกำลังเครื่องยนต์สูงสุดไม่ต่ำกว่า 85 กิโลวัตต์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</si>
  <si>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แบบธรรมดา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</si>
  <si>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แบบธรรมดา พร้อมหลังคาอลูมิเนียม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</si>
  <si>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แบบธรรมดา พร้อมหลังคาไฟเบอร์กลาสหรือเหล็ก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</si>
  <si>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แบบมีช่องว่างด้านหลังคนขับ  (CAB)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</si>
  <si>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แบบมีช่องว่างด้านหลังคนขับ  (CAB) พร้อมหลังคาอลูมิเนียม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</si>
  <si>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แบบมีช่องว่างด้านหลังคนขับ  (CAB) พร้อมหลังคาไฟเบอร์กลาสหรือเหล็ก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</si>
  <si>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</si>
  <si>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พร้อมหลังคาอลูมิเนียม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</si>
  <si>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พร้อมหลังคาไฟเบอร์กลาสหรือเหล็ก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</si>
  <si>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แบบมีช่องว่างด้านหลังคนขับ  (CAB)</t>
  </si>
  <si>
    <t>รถบรรทุก (ดีเซล) ขนาด 1 ตัน ปริมาตรกระบอกสูบไม่ต่ำกว่า 2,400 ซีซี  หรือกำลังเครื่องยนต์สูงสุดไม่ต่ำกว่า 110 กิโลวัตต์ ขับเคลื่อน 4 ล้อ แบบมีช่องว่างด้านหลังคนขับ  (CAB) พร้อมหลังคาอลูมิเนียม</t>
  </si>
  <si>
    <t>รถบรรทุก (ดีเซล) ขนาด 1 ตัน ปริมาตรกระบอกสูบไม่ต่ำกว่า 2,400 ซีซี  หรือกำลังเครื่องยนต์สูงสุดไม่ต่ำกว่า 110 กิโลวัตต์ ขับเคลื่อน 4 ล้อ แบบมีช่องว่างด้านหลังคนขับ  (CAB) พร้อมหลังคาไฟเบอร์กลาสหรือเหล็ก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</si>
  <si>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แบบดับเบิ้ลแค็บ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</si>
  <si>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แบบดับเบิ้ลแค็บ พร้อมหลังคาอลูมิเนียม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</si>
  <si>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แบบดับเบิ้ลแค็บ พร้อมหลังคาไฟเบอร์กลาสหรือเหล็ก</t>
  </si>
  <si>
    <t>รถบรรทุก (ดีเซล) ขนาด 2 ตัน ปริมาตรกระบอกสูบไม่ต่ำกว่า 2,700 ซีซี หรือกำลังเครื่องยนต์สูงสุดไม่ต่ำกว่า 75 กิโลวัตต์ แบบ 4 ล้อ</t>
  </si>
  <si>
    <t>รถบรรทุก (ดีเซล) ขนาด 3 ตัน 6 ล้อ ปริมาตรกระบอกสูบไม่ต่ำกว่า 3,000 ซีซี หรือกำลังเครื่องยนต์สูงสุดไม่ต่ำกว่า 80 กิโลวัตต์</t>
  </si>
  <si>
    <t>รถบรรทุก (ดีเซล) ขนาด 4 ตัน 6 ล้อ ปริมาตรกระบอกสูบไม่ต่ำกว่า 4,000 ซีซี หรือกำลังเครื่องยนต์สูงสุดไม่ต่ำกว่า 105 กิโลวัตต์</t>
  </si>
  <si>
    <t>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แบบกระบะเหล็ก</t>
  </si>
  <si>
    <t>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แบบกระบะเทท้าย</t>
  </si>
  <si>
    <t>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แบบบรรทุกน้ำ</t>
  </si>
  <si>
    <t>รถบรรทุกขยะ ขนาด 1 ตัน ปริมาตรกระบอกสูบไม่ต่ำกว่า 2,400 ซีซี หรือกำลังเครื่องยนต์สูงสุดไม่ต่ำกว่า 110 กิโลวัตต์ แบบเปิดข้างเทท้าย</t>
  </si>
  <si>
    <t>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แบบเปิดข้างเทท้าย</t>
  </si>
  <si>
    <t>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</t>
  </si>
  <si>
    <t>รถยนต์ตรวจการณ์ ปริมาตรกระบอกสูบไม่ต่ำกว่า 2,000 ซีซี หรือกำลังเครื่องยนต์ สูงสุดไม่ต่ำกว่า 100 กิโลวัตต์ เครื่องยนต์เบนซิน แบบขับเคลื่อน 2 ล้อ</t>
  </si>
  <si>
    <t>รถยนต์ตรวจการณ์ ปริมาตรกระบอกสูบไม่ต่ำกว่า 2,000 ซีซี หรือกำลังเครื่องยนต์ สูงสุดไม่ต่ำกว่า 100 กิโลวัตต์ เครื่องยนต์เบนซิน แบบขับเคลื่อน 4 ล้อ</t>
  </si>
  <si>
    <t>รถยนต์ตรวจการณ์ ปริมาตรกระบอกสูบไม่ต่ำกว่า 2,000 ซีซี หรือกำลังเครื่องยนต์ สูงสุดไม่ต่ำกว่า 110 กิโลวัตต์ เครื่องยนต์ดีเซล แบบขับเคลื่อน 2 ล้อ</t>
  </si>
  <si>
    <t>รถยนต์ตรวจการณ์ ปริมาตรกระบอกสูบไม่ต่ำกว่า 2,000 ซีซี หรือกำลังเครื่องยนต์ สูงสุดไม่ต่ำกว่า 110 กิโลวัตต์ เครื่องยนต์ดีเซล แบบขับเคลื่อน 4 ล้อ</t>
  </si>
  <si>
    <t>รถพยาบาล (รถตู้) ปริมาตรกระบอกสูบไม่ต่ำกว่า 2,400 ซีซี หรือกำลังเครื่องยนต์สูงสุดไม่ต่ำกว่า 90 กิโลวัตต์</t>
  </si>
  <si>
    <t>รถพยาบาลฉุกเฉิน (รถกระบะ) ปริมาตรกระบอกสูบไม่ต่ำกว่า 2,400 ซีซี หรือกำลังเครื่องยนต์สูงสุดไม่ต่ำกว่า 110 กิโลวัตต์</t>
  </si>
  <si>
    <t>รถจักรยานยนต์ ขนาด 110 ซีซี แบบเกียร์ธรรมดา</t>
  </si>
  <si>
    <t>รถจักรยานยนต์ ขนาด 110 ซีซี แบบเกียร์อัตโนมัติ</t>
  </si>
  <si>
    <t xml:space="preserve">รถจักรยานยนต์ ขนาด 120 ซีซี </t>
  </si>
  <si>
    <t>รถจักรยานยนต์ ขนาด 150 ซีซี</t>
  </si>
  <si>
    <t>MOPH-ELEC-1</t>
  </si>
  <si>
    <t>MOPH-ELEC-2</t>
  </si>
  <si>
    <t>MOPH-ELEC-3</t>
  </si>
  <si>
    <t>MOPH-ELEC-4</t>
  </si>
  <si>
    <t>MOPH-ELEC-5</t>
  </si>
  <si>
    <t>นัวตกรรม_ครุภัณฑ์สำนักงาน</t>
  </si>
  <si>
    <t>นวัตกรรม_ยูนิตทำฟัน</t>
  </si>
  <si>
    <t>INNO_Off</t>
  </si>
  <si>
    <t>INNO_Dent</t>
  </si>
  <si>
    <t>นวัตกรรม_ครุภัณฑ์การแพทย์สนับสนุน</t>
  </si>
  <si>
    <t>INNO_Sup</t>
  </si>
  <si>
    <t>INNO_Amb</t>
  </si>
  <si>
    <t>นวัตกรรม_ครุภัณฑ์ยานพาหนะและขนส่ง</t>
  </si>
  <si>
    <t>INNO_Car</t>
  </si>
  <si>
    <t>นวัตกรรม_รถพยาบาล</t>
  </si>
  <si>
    <t>วัตถุประสงค์ เพื่อใช้ในการอ้างอิงการจัดทำคำของบลงทุนของหน่วยงานส่วนภูมิภาค สังกัดสำนักงานปลัดกระทรวงสาธารณสุข</t>
  </si>
  <si>
    <t>อ้างอิงตามบัญชีนวัตกรรมไทย โดยสำนักงบประมาณ</t>
  </si>
  <si>
    <t>บัญชีราคามาตรฐานครุภัณฑ์ สำนักงบประมาณ</t>
  </si>
  <si>
    <t>บัญชีนวัตกรรมไทย</t>
  </si>
  <si>
    <t>อ้างอิงตามบัญชีราคามาตรฐานครุภัณฑ์ โดยกองมาตรฐานงบประมาณ 1 สำนักงบประมาณ ธันวาคม 2562</t>
  </si>
  <si>
    <t>หน่วยงานส่วนภูมิภาค สังกัดสำนักงานปลัดกระทรวงสาธารณสุข</t>
  </si>
  <si>
    <t>*ใช้สำหรับเตรียมรายการแผนคำของบลงทุน สำหรับบันทึกแผนคำของบลงทุนในโปรแกรมคำขอของกองบริหารการสาธารณสุข เท่านั้น</t>
  </si>
  <si>
    <t>รายการครุภัณฑ์ เขตสุขภาพ ที่ 3 (โรงพยาบาลกำแพงเพชร จังหวัดกำแพงเพชร)</t>
  </si>
  <si>
    <t>ประเภทครุภัณฑ์</t>
  </si>
  <si>
    <t>ประเภทการขอ</t>
  </si>
  <si>
    <t>เขต</t>
  </si>
  <si>
    <t>ลำดับความสำคัญ</t>
  </si>
  <si>
    <t>รายการครุภัณฑ์</t>
  </si>
  <si>
    <t>อ้างอิงรายการ
(สปสธ., สำนักงบประมาณ, นวัตกรรม, คอมและCCTV</t>
  </si>
  <si>
    <t>ราคาต่อหน่วย(บาท)</t>
  </si>
  <si>
    <t>จำนวน (หน่วย)</t>
  </si>
  <si>
    <t>ชื่อสถานที่ 
(ระบุชื่อ)</t>
  </si>
  <si>
    <t>ตำบล</t>
  </si>
  <si>
    <t>อำเภอ</t>
  </si>
  <si>
    <t>จังหวัด</t>
  </si>
  <si>
    <t>ระดับหน่วยงาน</t>
  </si>
  <si>
    <t>รวมเงินทั้งสิ้น</t>
  </si>
  <si>
    <t>รพ.กำแพงเพชร</t>
  </si>
  <si>
    <t>ในเมือง</t>
  </si>
  <si>
    <t>เมือง</t>
  </si>
  <si>
    <t>กำแพงเพชร</t>
  </si>
  <si>
    <t xml:space="preserve">ลำดับ
รพ.กพ. </t>
  </si>
  <si>
    <t>ขอเพิ่ม</t>
  </si>
  <si>
    <t>ขอใหม่</t>
  </si>
  <si>
    <t>1. การแพทย์วินิจฉัย(Dx)</t>
  </si>
  <si>
    <t>2. การแพทย์วินิจฉัยและรักษา(DxRx)</t>
  </si>
  <si>
    <t>3.การแพทย์รักษา(Rx)</t>
  </si>
  <si>
    <t>ขอทดแทน</t>
  </si>
  <si>
    <t>4.การแพทย์ช่วยชีวิต(Life)</t>
  </si>
  <si>
    <t>5.การแพทย์สนับสนุน(Sup)</t>
  </si>
  <si>
    <t>6.การแพทย์ทั่วไป(บัญชีนวัตกรรม)(inno-Med)</t>
  </si>
  <si>
    <t>7.ยูนิตทำฟัน(Dent)</t>
  </si>
  <si>
    <t>8.ยูนิตทำฟัน(บัญชีนวัตกรรม)(inno-Med)</t>
  </si>
  <si>
    <t>9.ยานพาหนะและขนส่ง(Car)</t>
  </si>
  <si>
    <t>10.รถพยาบาล(Amb)</t>
  </si>
  <si>
    <t>11.รถพยาบาล(บัญชีนวัตกรรม)(inno-Med)</t>
  </si>
  <si>
    <t>12.คอมพิวเตอร์(Com)</t>
  </si>
  <si>
    <t>13.CCTV</t>
  </si>
  <si>
    <t>14.สำนักงาน(Off)</t>
  </si>
  <si>
    <t>15.งานบ้านงานครัว(Home)</t>
  </si>
  <si>
    <t>16.วิทยาศาสตร์(Sci)</t>
  </si>
  <si>
    <t>17.อื่นๆ</t>
  </si>
  <si>
    <t>เลือกมา 1 อย่าง ตามรายการด้านล่างนี้เลยค่ะ</t>
  </si>
  <si>
    <t>เหตุผล คำชี้แจง
(อธิบายพอสังเขปไม่เกิน 5 บรรทัด ต่อ 1 เซลล์)</t>
  </si>
  <si>
    <t>ชื่อหน่วยงาน</t>
  </si>
  <si>
    <t>วงเงินรวม (บาท)</t>
  </si>
  <si>
    <t xml:space="preserve">ช่องนี้ใส่รหัสตามบัญชีรายการ เช่น MOPH-MIC-1 แบบนี้ค่ะ (เลือกจาก sheet สีแดง ถัดไปได้เลยค่ะ) </t>
  </si>
  <si>
    <t>ลำดับ</t>
  </si>
  <si>
    <t>ชื่อรายการ</t>
  </si>
  <si>
    <t>ราคาต่อหน่วย (บาท)</t>
  </si>
  <si>
    <t>จำนวนอนุมัติ</t>
  </si>
  <si>
    <t>วงเงินอนุมัติ (บาท)</t>
  </si>
  <si>
    <t>เหตุผลความจำเป็น</t>
  </si>
  <si>
    <t>รายละเอียดSpec</t>
  </si>
  <si>
    <t>ประเภท</t>
  </si>
  <si>
    <t>จำนวนที่มี</t>
  </si>
  <si>
    <t>จำนวนที่ชำรุด</t>
  </si>
  <si>
    <t>รหัสครุภัณฑ์เดิมที่ทดแทน</t>
  </si>
  <si>
    <t>ปีที่ซื้อ</t>
  </si>
  <si>
    <t>ศัลย์ฯUro /ห้องผ่าตัด</t>
  </si>
  <si>
    <t xml:space="preserve">ซื้อทดแทนที่ชำรุดและไม่เพียงพอกับจำนวนจำนวนเคสที่เพิ่มมากขึ้น </t>
  </si>
  <si>
    <t>สปสช. ID=32000</t>
  </si>
  <si>
    <t>6515-022-6101/2</t>
  </si>
  <si>
    <t>ปี 2557</t>
  </si>
  <si>
    <t xml:space="preserve">ตู้แช่แข็ง (-30 C) ขนาดความจุ 16 คิวบิคฟุต </t>
  </si>
  <si>
    <t>ซื้อทดแทน</t>
  </si>
  <si>
    <t>สปสช. ID=06102</t>
  </si>
  <si>
    <t>4110-001-0005/109</t>
  </si>
  <si>
    <t>ปี 2540</t>
  </si>
  <si>
    <t>ศัลย์ฯอุบัติเหตุ</t>
  </si>
  <si>
    <t xml:space="preserve">เครื่องกระตุกไฟฟ้าหัวใจชนิดไบเฟสิคพร้อมภาควัดคาร์บอนไดอ๊อกไซด์ </t>
  </si>
  <si>
    <t>ซื้อทดแทน-รองรับผู้ป่วยNeuroและผู้ป่วยหนัก ที่มีจำนวนมากขึ้น</t>
  </si>
  <si>
    <t>สปสช. ID=03308</t>
  </si>
  <si>
    <t>ครุภัณฑ์การแพทย์รักษาชีวิต</t>
  </si>
  <si>
    <t>6530-004-4420/01</t>
  </si>
  <si>
    <t>ปี 2552</t>
  </si>
  <si>
    <t>หลังคลอด</t>
  </si>
  <si>
    <t>เครื่องตรวจอวัยวะภายในด้วยคลื่นเสียงความคมชัดสูง 2หัวตรวจ</t>
  </si>
  <si>
    <t>ซื้อทดแทนเครื่องเดิมชำรุด (หัว Probแตก)  ใช้งานมา 14 ปี</t>
  </si>
  <si>
    <t>U-01</t>
  </si>
  <si>
    <t>6525-008-2101/9</t>
  </si>
  <si>
    <t>ปี2549</t>
  </si>
  <si>
    <t>สิริเพชร</t>
  </si>
  <si>
    <t>EE26</t>
  </si>
  <si>
    <t>6515-034-0102/1</t>
  </si>
  <si>
    <t>ปี2547</t>
  </si>
  <si>
    <t>อำนวยการ</t>
  </si>
  <si>
    <t>ซ่อมแซมอาคารผู้ป่วย 120 เตียง อาคาร 11</t>
  </si>
  <si>
    <t>สิ่งก่อสร้าง</t>
  </si>
  <si>
    <t>758/2538</t>
  </si>
  <si>
    <t>ซ่อมแซมอาคารผู้ป่วย 120 เตียง อาคาร 6</t>
  </si>
  <si>
    <t>761/2550</t>
  </si>
  <si>
    <t>ซ่อมแซมอาคารผู้ป่วย 6 ชั้น อาคาร 3</t>
  </si>
  <si>
    <t>099-002-0001/017</t>
  </si>
  <si>
    <t>ซ่อมแซมอาคารอุบัติเหตุและฉุกเฉิน</t>
  </si>
  <si>
    <t>746/2532</t>
  </si>
  <si>
    <t>ซ่อมแซมอาคารกายภาพบำบัด</t>
  </si>
  <si>
    <t>738/2531</t>
  </si>
  <si>
    <t>ซ่อมแซมอาคารเคมีบำบัด</t>
  </si>
  <si>
    <t>726/2521</t>
  </si>
  <si>
    <t>เวชกรรมฟื้นฟู</t>
  </si>
  <si>
    <t>เครื่องดึงคอและ หลังอัตโนมัติพร้อมเตียงปรับระดับได้</t>
  </si>
  <si>
    <t>เครื่องเก่าชำรุด มีอายุการใช้งานนาน  แรงดึงไม่สม่ำเสมอ</t>
  </si>
  <si>
    <t>PT-07</t>
  </si>
  <si>
    <t>เครื่องให้การบำบัดรักษาทางกายภาพบำบัด โดยมีแรงดึงไม่น้อยกว่า 900 นิวตัน  พร้อมเตียงแยกส่วนแบบปรับระดับด้วยไฟฟ้า</t>
  </si>
  <si>
    <t>6530-004-1103/1</t>
  </si>
  <si>
    <t>ANC</t>
  </si>
  <si>
    <t>กล้องไม่ชัด ใช้งานมา 11 ปี</t>
  </si>
  <si>
    <t>SC-20</t>
  </si>
  <si>
    <t>6515-022-5102/2</t>
  </si>
  <si>
    <t>พรสุรีย์</t>
  </si>
  <si>
    <t>ชำรุดและส่งซ่อมบ่อย ฟังเสียงหัวใจทารกไม่ชัด ใช้งานมา19 ปี</t>
  </si>
  <si>
    <t>UD-04</t>
  </si>
  <si>
    <t>6515-027-2004/5 65150272004/14</t>
  </si>
  <si>
    <t>2544
2552</t>
  </si>
  <si>
    <t>ชำรุดและส่งซ่อมบ่อย ทำให้ไม่เพียงพอต่อการใช้งาน ใช้งานมา18 ปี</t>
  </si>
  <si>
    <t>UD-02</t>
  </si>
  <si>
    <t>6515-027-2004110</t>
  </si>
  <si>
    <t>ห้องคลอด</t>
  </si>
  <si>
    <t xml:space="preserve">เครื่องเก่าอายุงาน18ปี แบตเตอรี่เสื่อม ทำให้ค่าวัดคลาดเคลื่อน สำรองแบตไม่ได้ ซ่อมไม่ได้ เครื่องเสียบ่อยระหว่างส่งซ่อมไม่มีเครื่องใช้งาน </t>
  </si>
  <si>
    <t>BP-03</t>
  </si>
  <si>
    <t>6515-027-2002/68</t>
  </si>
  <si>
    <t>ห้องผ่าตัด</t>
  </si>
  <si>
    <r>
      <t>เตียงผ่าตัดทั่วไประบบไฟฟ้าพร้อมควบคุมด้วยรีโมต</t>
    </r>
    <r>
      <rPr>
        <sz val="16"/>
        <color rgb="FFFF0000"/>
        <rFont val="TH SarabunPSK"/>
        <family val="2"/>
      </rPr>
      <t xml:space="preserve"> </t>
    </r>
  </si>
  <si>
    <t>ซื้อทดแทน ของเดิมที่ใช้งานมามากกว่า 10 ปี ซ่อมหลายครั้งไม่ดีขึ้น ส่วนประกอบเตียง หลวมบางครั้งแยกออกจากกัน อาจเกิดอันตรายกับผู้ป่วยได้</t>
  </si>
  <si>
    <t>O-04</t>
  </si>
  <si>
    <t>6530-001-2111/I008</t>
  </si>
  <si>
    <t>ปี 2545</t>
  </si>
  <si>
    <t>สปสช. ID=11037</t>
  </si>
  <si>
    <t>NICU</t>
  </si>
  <si>
    <r>
      <t xml:space="preserve">ตู้อบเด็ก </t>
    </r>
    <r>
      <rPr>
        <sz val="16"/>
        <color rgb="FFFF0000"/>
        <rFont val="TH SarabunPSK"/>
        <family val="2"/>
      </rPr>
      <t>ได้งบลงทุนแล้ว 1 ตัว</t>
    </r>
  </si>
  <si>
    <t>ของเดิมชำรุด ซ่อมไม่ได้ ไม่มีอะไหล่เปลี่ยน บริษัทเลิกผลิต (แต่ยังต้องใช้งานอยู่เนื่องจากไม่มีใช้)</t>
  </si>
  <si>
    <t>NI-10</t>
  </si>
  <si>
    <t xml:space="preserve"> เป็นตู้อบเด็กชนิดควบคุมอุณหภูมิอัตโนมัติ มีเครื่องชั่งน้ำหนักในตัวใช้กับทารกคลอดก่อนกำหนดทารกน้ำหนักตัวน้อย</t>
  </si>
  <si>
    <t>ครุภัณฑ์การแพทย์</t>
  </si>
  <si>
    <r>
      <rPr>
        <sz val="16"/>
        <color rgb="FF0000FF"/>
        <rFont val="TH SarabunPSK"/>
        <family val="2"/>
      </rPr>
      <t>6515-031-0206/4A (ใช้รหัสนี้)</t>
    </r>
    <r>
      <rPr>
        <sz val="16"/>
        <color theme="1"/>
        <rFont val="TH SarabunPSK"/>
        <family val="2"/>
      </rPr>
      <t xml:space="preserve">
6515-031-0206/2A
6515-031-0206/5A</t>
    </r>
  </si>
  <si>
    <r>
      <rPr>
        <sz val="16"/>
        <color rgb="FF0000FF"/>
        <rFont val="TH SarabunPSK"/>
        <family val="2"/>
      </rPr>
      <t xml:space="preserve">2541
</t>
    </r>
    <r>
      <rPr>
        <sz val="16"/>
        <color theme="1"/>
        <rFont val="TH SarabunPSK"/>
        <family val="2"/>
      </rPr>
      <t xml:space="preserve">
2545
2546</t>
    </r>
  </si>
  <si>
    <t>ตู้ปลอดเชื้อ Class II ไม่น้อยกว่า 6 ฟุต</t>
  </si>
  <si>
    <t>ทดแทนของเดิม</t>
  </si>
  <si>
    <t>BV-22</t>
  </si>
  <si>
    <t>ตู้กรองอากาศบริสุทธ์ชนิดปราศจากเชื้อ (Class II) โครงสร้างตู้ภายนอกทำด้วยโลหะเคลือบสีป้องกันสนิม  พื้นที่ทำงานภายในทำด้วยโลหะไม่เป็นสนิม ด้านหน้าตู้เป็นกระจกกันแสง UV  ทำด้วยกระจกนิรภัย ควบคุมการทำงานด้วย Microprocessor Control ระบบกรองอากาศใช้ ULPA Filters กรองอนุภาคขนาด 0.3 ไมครอนได้อย่างน้อย 99.999% มีระบบ interlock สำหรับหลอด UV มีเกย์บอกระดับแรงดันภายใน และได้มาตรฐานระดับความสะอาดของอากาศภายในตู้(Air cleanliness)</t>
  </si>
  <si>
    <t>6515-005-0001/1</t>
  </si>
  <si>
    <t>17/10/2547</t>
  </si>
  <si>
    <t>เครื่องวัดความดันโลหิต แบบสอดแขนชนิดอัตโนมัติ</t>
  </si>
  <si>
    <t>BP-02</t>
  </si>
  <si>
    <t>เครื่องวัดความดันโลหิตระบบดิจิตอลแบบสอดแขนเข้าเครื่อง สามารถวัดความดันโลหิตในช่วง 0- 300 มม.ปรอท และอัตราชีพจรในช่วง 30-240 ครั้ง/นาที มีหน้าจอแสดงผล สามารถพิมพ์ผลอัตโนมัติด้วยกระดาษ มีความเที่ยงตรงของความดันโลหิต+/- 2 มม.ปรอท และอัตราชีพจร +/-1.5%</t>
  </si>
  <si>
    <t>6515-069-1201/D209</t>
  </si>
  <si>
    <t>25/8/2558</t>
  </si>
  <si>
    <t xml:space="preserve"> ซื้อทดแทนเครื่องเก่าที่ชำรุดบ่อย </t>
  </si>
  <si>
    <t>DE-6</t>
  </si>
  <si>
    <t xml:space="preserve"> เครื่องฉายแสงทันตกรรม ชนิด LED แบบไร้สาย คลื่นรังสี 395-480 nm</t>
  </si>
  <si>
    <t>6520-020-001/14</t>
  </si>
  <si>
    <t>ซื้อทดแทนเครื่องเก่าที่ชำรุด ไม่สามารถซ่อมได้</t>
  </si>
  <si>
    <t>DE-7</t>
  </si>
  <si>
    <t>ขอเป็นเครื่องที่มีความเร็ว 1,400 RPM, ควบคุมปริมาณน้ำ ฝาครอบทำจากโลหะ</t>
  </si>
  <si>
    <t>1/2544</t>
  </si>
  <si>
    <t>เครื่องวัดความดันโลหิต แบบสอดแขน ชนิดอัตโนมัติ</t>
  </si>
  <si>
    <t>BP-08</t>
  </si>
  <si>
    <t>ขอเป็นเครื่องวัดความดันแบบสอดแขน พร้อมเครื่องพิมพ์ผล มีหน้าจอแสดงผล</t>
  </si>
  <si>
    <t>6515-069-1201/D196</t>
  </si>
  <si>
    <t>รถเข็นถาดอาหาร พร้อมมอเตอร์</t>
  </si>
  <si>
    <t>ชำรุด</t>
  </si>
  <si>
    <t>สปสช. ID=403037</t>
  </si>
  <si>
    <t>รถเข็นอาหาร ขนาด 70*120*90</t>
  </si>
  <si>
    <t>ครัณฑ์ทางการแพทย์สนับสนุน</t>
  </si>
  <si>
    <t>3920-005-1201/028</t>
  </si>
  <si>
    <t>วิสัญญี</t>
  </si>
  <si>
    <t>เครื่องมือเดิมเป็นรุ่นเก่าใช้ถ่านไฟฉายไฟส่องสว่างไม่พียงพอ อาจเกิดความไม่ปลอดภัยขณะใช้งาน ชำรุดต้องส่งซ่อมบ่อย</t>
  </si>
  <si>
    <t>SC-01</t>
  </si>
  <si>
    <t xml:space="preserve">  อุปกรณ์ด้ามมือถือเพื่อใช้ประกอบกับแผ่นส่องตรวจ (blade ) ชนิด fiber optic ส่วนบนของด้ามมือถือสามารถใส่หลอดไฟชนิด LED ด้ามมือถือทำจากวัสดุโลหะไม่เป็นสนิม แบตเตอรี่เป็นชนิดสามารถชาร์จประจุซ้ำได้ ชุดส่องตรวจเป็นชนิดเส้นใยไฟเบอร์ออฟติค มีแผ่นตรวจ (blade ) เบอร์ 0, 1, 2,3 ,4 อย่างละ 1 อัน</t>
  </si>
  <si>
    <t xml:space="preserve">  6515-022-3101/23    6515-022-3101/28</t>
  </si>
  <si>
    <t>2539
2544</t>
  </si>
  <si>
    <t>ตู้เย็นเก็บยา 2 ประตู</t>
  </si>
  <si>
    <t>(1) เก็บยาแช่เย็นที่รอรับเข้าคลัง , รอจ่ายออก สำหรับคลังยา 
(2) เก็บยาแช่เย็นสำรองจ่ายสำหรับผู้ป่วยใน</t>
  </si>
  <si>
    <t>ไม่มี</t>
  </si>
  <si>
    <t xml:space="preserve">1. ขนาดบรรจุไม่น้อยกว่า 20 คิวบิกฟุต
2. ควบคุมอุณหภูมิด้วยระบบดิจิตอลอยู่ในช่วง 2-8 องศาเซลเซียส พร้อมแสดงอุณหภูมิตู้ขณะทำงาน
 3.มีระบบเตือนแสดงกรณีอุณฃหภูมิออกนอกช่วง และระบบเตือนเมื่อเปิดประตูค้าง
4. เป็นระบบไม่มีน้ำแข็งเกาะ
</t>
  </si>
  <si>
    <t>4110-001-0005/178</t>
  </si>
  <si>
    <r>
      <rPr>
        <u/>
        <sz val="16"/>
        <color rgb="FFFF0000"/>
        <rFont val="TH SarabunPSK"/>
        <family val="2"/>
      </rPr>
      <t>13</t>
    </r>
    <r>
      <rPr>
        <sz val="16"/>
        <color rgb="FFFF0000"/>
        <rFont val="TH SarabunPSK"/>
        <family val="2"/>
      </rPr>
      <t xml:space="preserve"> ต.ค. 2546</t>
    </r>
  </si>
  <si>
    <t>ตู้เย็นเก็บยา 3 ประตู</t>
  </si>
  <si>
    <t xml:space="preserve">สำหรับจัดเก็บยาแช่เย็นที่จัดซื้อมาสำรอง สำหรับจ่ายให้หน่วยเบิก /หน่วยบริการผู้ป่วยอื่นๆ </t>
  </si>
  <si>
    <t xml:space="preserve">1. ขนาดบรรจุไม่น้อยกว่า 40 คิวบิกฟุต
2. ควบคุมอุณหภูมิด้วยระบบดิจิตอลอยู่ในช่วง 2-8 องศาเซลเซียส พร้อมแสดงอุณหภูมิตู้ขณะทำงาน
3. มีระบบเตือนแสดงกรณีอุณฃหภูมิออกนอกช่วง และระบบเตือนเมื่อเปิดประตูค้าง
4. เป็นระบบไม่มีน้ำแข็งเกาะ
</t>
  </si>
  <si>
    <r>
      <t>4110-001-0005/</t>
    </r>
    <r>
      <rPr>
        <u/>
        <sz val="16"/>
        <color rgb="FFFF0000"/>
        <rFont val="TH SarabunPSK"/>
        <family val="2"/>
      </rPr>
      <t>146</t>
    </r>
    <r>
      <rPr>
        <sz val="16"/>
        <color rgb="FFFF0000"/>
        <rFont val="TH SarabunPSK"/>
        <family val="2"/>
      </rPr>
      <t xml:space="preserve">
4110-001-0005/327</t>
    </r>
  </si>
  <si>
    <t>24 ก.พ. 2547
17 พ.ค. 2556</t>
  </si>
  <si>
    <t>ศัลยกรรมชายทั่วไป</t>
  </si>
  <si>
    <t>ซื้อทดแทนเครื่องเดิมที่ชำรุด ,แพทย์ต้องการแผ่นอ่านแบบกระดาษ A4</t>
  </si>
  <si>
    <t>MO-10</t>
  </si>
  <si>
    <t>6515-027-1001/40</t>
  </si>
  <si>
    <t>ซื้อทดแทนเครื่องเดิมที่ชำรุด ,เครื่องไม่เพียงพอกับปริมาณผู้ป่วยหนัก</t>
  </si>
  <si>
    <t>MO-21</t>
  </si>
  <si>
    <t>6515-027-2002/59</t>
  </si>
  <si>
    <t>ซื้อทดแทนคันเดิมที่ชำรุด</t>
  </si>
  <si>
    <t>C-03</t>
  </si>
  <si>
    <t>3920-005-1111/5</t>
  </si>
  <si>
    <t>ศญ</t>
  </si>
  <si>
    <t>ทดแทนเครื่องเก่าชำรุด
ผู้ป่วยวิกฤตเพิ่มมากขึ้น</t>
  </si>
  <si>
    <t>Monitor ECG,BP,SpO2 หน้าจอ12 นิ้ว</t>
  </si>
  <si>
    <r>
      <rPr>
        <sz val="16"/>
        <color rgb="FF0000FF"/>
        <rFont val="TH SarabunPSK"/>
        <family val="2"/>
      </rPr>
      <t>6515-027-2002/23
6515-027-2002/57
(ใช้2รหัสนี้)</t>
    </r>
    <r>
      <rPr>
        <sz val="16"/>
        <color theme="1"/>
        <rFont val="TH SarabunPSK"/>
        <family val="2"/>
      </rPr>
      <t xml:space="preserve">
6515-027-2002/69
</t>
    </r>
  </si>
  <si>
    <r>
      <rPr>
        <sz val="16"/>
        <color rgb="FF0000FF"/>
        <rFont val="TH SarabunPSK"/>
        <family val="2"/>
      </rPr>
      <t xml:space="preserve">6 มี.ค52
29พย.55
</t>
    </r>
    <r>
      <rPr>
        <sz val="16"/>
        <color theme="1"/>
        <rFont val="TH SarabunPSK"/>
        <family val="2"/>
      </rPr>
      <t xml:space="preserve">
14 ธค.55</t>
    </r>
  </si>
  <si>
    <t xml:space="preserve">เครื่องปั่นเม็ดเลือดแดงอัดแน่น(Hematocrit Centrifuge </t>
  </si>
  <si>
    <t>ทดแทนเครื่องเก่าชำรุด</t>
  </si>
  <si>
    <t>BV-05</t>
  </si>
  <si>
    <t>6515-002-0002/18</t>
  </si>
  <si>
    <t>ICU MED</t>
  </si>
  <si>
    <t>เครื่องเก่าชำรุด ใช้งานมานาน 7 ปี ไม่สะดวกใช้ในการเคลื่อนย้ายส่งต่อ ต้องใช้หลายเครื่อง</t>
  </si>
  <si>
    <t>MO-23</t>
  </si>
  <si>
    <t>เครื่องติดตามสัญญาณชีพพร้อมเครื่องกระตุกหัวใจ .ใช้สำหรับเคลื่อนย้ายและส่งต่อผู้ป่วย STEMI</t>
  </si>
  <si>
    <t>6515-027-2002/86</t>
  </si>
  <si>
    <t>24/4/2556</t>
  </si>
  <si>
    <t xml:space="preserve">เครื่องวัดความดันแบบปรอทตั้งโต๊ะ
</t>
  </si>
  <si>
    <t>ใช้สำหรับผู้ป่วยที่มีปัญหาวัดด้วยเครื่องอัตโนมัติไม่ได้</t>
  </si>
  <si>
    <t>BP-01</t>
  </si>
  <si>
    <t>6515-069-1201/35C</t>
  </si>
  <si>
    <t>24/09/50</t>
  </si>
  <si>
    <t>ของเก่าชำรุด การรับส่งสัญญาณทำงานผิดปกติ</t>
  </si>
  <si>
    <t>6515-027-1001/36</t>
  </si>
  <si>
    <t>19/12/2555</t>
  </si>
  <si>
    <t>ทดแทนของเก่าชำรุด</t>
  </si>
  <si>
    <t>GB-17</t>
  </si>
  <si>
    <t>เตียงไฟฟ้าชนิดห้าไกปรับด้วยไฟฟ้าพร้อมเบาะและเสาน้ำเกลือ</t>
  </si>
  <si>
    <t>6530-001-2111/G070</t>
  </si>
  <si>
    <t>24/9/2556</t>
  </si>
  <si>
    <t>ใเฝ้าระวังสัญญาณไฟฟ้าหัวใจ สัญญาน  ความดันโลหิต แบบภายนอก สัญญาณความดันแบบภายในและเปอร์เซ็นความอิ่มตัวของออกซิเจนในเลือด ในผู้ป่วยวิกฤติซับซ้อน ของเก่าชำรุด</t>
  </si>
  <si>
    <t>MO-22</t>
  </si>
  <si>
    <t>65150272002/27</t>
  </si>
  <si>
    <t>6/9/2550</t>
  </si>
  <si>
    <t>ศัลย์อุบัติเหตุ
(นพ.สมเพ็ง)</t>
  </si>
  <si>
    <t>รองรับผู้ป่วยอุบัติเหตุ ผู้ป่วยบาดเจ็บศีรษะและผู้ป่วยผ่าตัดสมองที่มีจำนวนมากขึ้น</t>
  </si>
  <si>
    <t>6515-027-2002/55</t>
  </si>
  <si>
    <t>รวม</t>
  </si>
  <si>
    <t>อาชีวเวชกรรม</t>
  </si>
  <si>
    <t>เครื่องตรวจสมรรถภาพการได้ยิน</t>
  </si>
  <si>
    <t>ทดแทนเครื่องเดิม(ใช้งานตั้งแต่ปี2540)</t>
  </si>
  <si>
    <t>ไม่มีรหัส</t>
  </si>
  <si>
    <t>เครื่องตรวจสมรรถภาพการได้ยิน สำหรับตรวจประเมินระดับการได้ยินและเฝ้าระวังโรคประสาทหูเสื่อมจากการทำงาน</t>
  </si>
  <si>
    <t>2 เครื่อง</t>
  </si>
  <si>
    <t xml:space="preserve"> 1 เครื่อง</t>
  </si>
  <si>
    <t>6515-026-3008/1-38</t>
  </si>
  <si>
    <t>PCU ชากังราว</t>
  </si>
  <si>
    <t>เครื่องฟังเสียงหัวใจทารกในครรภ์ด้วยคลื่นเสียง</t>
  </si>
  <si>
    <t>ทดแทนเครื่องเดิม(ใช้งานตั้งแต่ปี2555 และเริ่มชำรุด)</t>
  </si>
  <si>
    <t>UD-05</t>
  </si>
  <si>
    <t>ใช้ในงานฝากครรภ์เพื่อฟังเสียงหัวใจทารกในครรภ์</t>
  </si>
  <si>
    <t>1 เครื่อง</t>
  </si>
  <si>
    <t>6515-027-2004/23</t>
  </si>
  <si>
    <t>เครื่องคอมพิวเตอร์แม่ข่าย</t>
  </si>
  <si>
    <t>ทดแทนเครื่องเดิม(ใช้งานตั้งแต่ปี2553 และชำรุด)</t>
  </si>
  <si>
    <t>ใช่พื่อสำรองขอมูล</t>
  </si>
  <si>
    <t>7440-001-0004/500</t>
  </si>
  <si>
    <t>ปี2553</t>
  </si>
  <si>
    <t>โต๊ะเอนกประสงค์</t>
  </si>
  <si>
    <t>ของเดิมเป็นไม้วางอุปกรณ์ครัว ตอนนี้ชำรุด</t>
  </si>
  <si>
    <t>โต๊ะเอนกประสงค์ ก*ย*ส 50*100*80 มี 2ชั้น</t>
  </si>
  <si>
    <t>7110-007-0018/078</t>
  </si>
  <si>
    <t>โต๊ะสำหรับห้องผลไม้ของเดิมเป็นพื้นไม้โฟเมก้า ชำรุด</t>
  </si>
  <si>
    <t>โต๊ะเอนกประสงค์ ก*ย*ส 80*200*90</t>
  </si>
  <si>
    <t>7110-007-0018/079</t>
  </si>
  <si>
    <t xml:space="preserve">ตู้อบความร้อนไฟฟ้า </t>
  </si>
  <si>
    <t>ทดแทนเครื่องเดิมที่มีอายุการใช้งานมานาน และชำรุด (มีมูลค่าการซ่อมเกินกว่า 75%)</t>
  </si>
  <si>
    <t>6515-038-500/1</t>
  </si>
  <si>
    <t>8/5/2549</t>
  </si>
  <si>
    <t>อุปกรณ์ป้องกันเครือข่าย (Next Generation Firewall) แบบที่ 1 (ราคากลางICT 240,000 บาท)</t>
  </si>
  <si>
    <t>7440-001-0013/002</t>
  </si>
  <si>
    <t>21 ก.ย. 2555</t>
  </si>
  <si>
    <t>โสตฯ</t>
  </si>
  <si>
    <t>เครื่องโปรเจคเตอร์</t>
  </si>
  <si>
    <t>เครื่องเสีย ซ่อมไม่ได้</t>
  </si>
  <si>
    <t>ครุภัณฑ์โฆษณาและเผยแพร่</t>
  </si>
  <si>
    <t>7450-007-0003/5</t>
  </si>
  <si>
    <t>16 มี.ค. 2547</t>
  </si>
  <si>
    <t>เวชกรรม (นพ.ไพฑูรย์)</t>
  </si>
  <si>
    <t>คอมพิวเตอร์แท๊ปเล็ต แบบที่ 2</t>
  </si>
  <si>
    <t>แบตเสื่อม ไม่มีร้านซ่อม</t>
  </si>
  <si>
    <t>7440-001-0004/891</t>
  </si>
  <si>
    <t>26 พ.ย. 2556</t>
  </si>
  <si>
    <t>งานวิศวกรรมการแพทย์ (งานซ่อมเครื่องมือแพทย์)</t>
  </si>
  <si>
    <t>เครื่องตรวจวิเคราะห์ความปลอดภัยทางไฟฟ้า</t>
  </si>
  <si>
    <t>ซื้อทดแทนสำหรับตรวจสอบความปลอดภัยทางไฟฟ้าของเครื่องมือแพทย์ฯ เพื่อความปลอดภัยของบุคลากรและผู้ป่วยที่ใช้งานเครื่องมือแพทย์</t>
  </si>
  <si>
    <t>ไม่มีรหัส (สืบราคาจากท้องตลาด)</t>
  </si>
  <si>
    <t>6625-001-0002/1</t>
  </si>
  <si>
    <t>IT</t>
  </si>
  <si>
    <t>เครื่องสำรองไฟ ขนาด 3 kVA</t>
  </si>
  <si>
    <t>6625-001-0014/233</t>
  </si>
  <si>
    <t>18 ม.ค. 56</t>
  </si>
  <si>
    <t>เครื่องตรวจสมรรถภาพปอด (ค่าเสื่อมปีหน้า)</t>
  </si>
  <si>
    <t>ทดแทนเครื่องเดิม(ใช้งาน 14 ปีเริ่มชำรุด)</t>
  </si>
  <si>
    <t>PT-12</t>
  </si>
  <si>
    <t>เครื่องตรวจสมรรถภาพปอดสำหรับตรวจสมรรถภาพการทำงานของปอด และประเมินความสูญเสียสมรรถภาพปอดจากการทำงาน</t>
  </si>
  <si>
    <t>6515-026-3008/4</t>
  </si>
  <si>
    <t>ปี 2549</t>
  </si>
  <si>
    <t>PCU โรงพยาบาลกำแพงเพชร</t>
  </si>
  <si>
    <t xml:space="preserve">เครื่องฟังเสียงหัวใจทารกในครรภ์ด้วยคลื่นเสียง </t>
  </si>
  <si>
    <t>6515-027-2004/21</t>
  </si>
  <si>
    <t>อายุรกรรมหญิง 1</t>
  </si>
  <si>
    <t>บุคลากรผู้ใช้งาน</t>
  </si>
  <si>
    <t>เช่น แพทย์สาขา... 2 คน พยาบาล....4 คน ประมาณนี้ค่ะ</t>
  </si>
  <si>
    <t>*ใช้สำหรับเตรียมบันทึกรายการคำขอในโปรแกรมคำขอเท่านั้น</t>
  </si>
  <si>
    <t>เลขที่แบบ</t>
  </si>
  <si>
    <t>ตั้งงบ ปี 63
(บาท)</t>
  </si>
  <si>
    <t xml:space="preserve">ชื่อสถานที่ 
(ชื่อเต็ม)
</t>
  </si>
  <si>
    <t>ระดับ
หน่วยงาน</t>
  </si>
  <si>
    <t xml:space="preserve">เหตุผล คำชี้แจง
</t>
  </si>
  <si>
    <t xml:space="preserve">แผนคำของบประมาณรายจ่ายประจำปีงบประมาณ พ.ศ. 2563 (งบเงินกู้) รายการงบลงทุน ค่าครุภัณฑ์ ที่ดินและสิ่งก่อสร้าง </t>
  </si>
  <si>
    <t xml:space="preserve">รายการครุภัณฑ์
</t>
  </si>
  <si>
    <t>ตั้งงบ
ปี 64
(บาท)</t>
  </si>
  <si>
    <t>ตั้งงบ
ปี 65
(บาท)</t>
  </si>
  <si>
    <t>ใช้ในการดูแลผู้ป่วยที่มีอาการทางเดินหายใจ covid-19 รองรับปริมาณที่อาจเพิ่มขึ้น</t>
  </si>
  <si>
    <t>อช 5  อญ 5  ICUกึ่งวิกฤต 5  ICU med 5 ICU รวม 5 ศช2 ศอ1</t>
  </si>
  <si>
    <t>1.การแพทย์วินิจฉัย(Dx)</t>
  </si>
  <si>
    <t>ใช้ถ่ายภาพ x-ray mobile แบบPACS ลดการสัมผัส ผู้ป่วยกรณี covid-19</t>
  </si>
  <si>
    <t>x-ray</t>
  </si>
  <si>
    <t>เครื่องอบฆ่าเชื้อด้วยแก๊สไฮโดรเจนเปอร์ออกไซด์พลาสมา HO-160 ขนาด 160  ลิตร</t>
  </si>
  <si>
    <t>เพิ่มศักยภาพการฆ่าเชื้อกรณีมีผู้ป่วย covid-19จำนวนมาก</t>
  </si>
  <si>
    <t>ENTใช้ตรวจรักษาทางเดินหายใจ</t>
  </si>
  <si>
    <t>ช่วยใส่ท่อช่วยหายใจผู้ป่วยผ่าตัด</t>
  </si>
  <si>
    <t>ศูนย์เครื่องมือแพทย์ กระจายใช้กับผู้ป่วยที่จำเป็นทั้ง โรงพยาบาลที่เพิ่มขึ้นในภาวะ covid-19</t>
  </si>
  <si>
    <t xml:space="preserve"> ศูนย์เครื่องมือแพทย์</t>
  </si>
  <si>
    <t>เอกซ์เรย์</t>
  </si>
  <si>
    <t>หน่วยงาน</t>
  </si>
  <si>
    <t>กลุ่มการฯ
(ภาพรวม)</t>
  </si>
  <si>
    <t>เครื่องมือแพทย์ฯ</t>
  </si>
  <si>
    <t>ภาพรวม รพ.
(ICU รวม /ศัลยกรรม)</t>
  </si>
  <si>
    <t xml:space="preserve">เครื่องตรวจวัดอวัยวะภายในด้วยคลื่นเสียงความคมชัดสูง 2 หัวตรวจ </t>
  </si>
  <si>
    <t>ออร์โธปิดิกส์/ห้องผ่าตัด</t>
  </si>
  <si>
    <t>เครื่องตัดผิวหนังด้วยไฟฟ้าหรือแรงดันลม(Dermatome)</t>
  </si>
  <si>
    <t>ศัลยกรรมระบบประสาท</t>
  </si>
  <si>
    <t>ศัลยกรรมทั่วไป</t>
  </si>
  <si>
    <t>กล้องส่องตรวจกระเพาะอาหารและลำไส้เล็กส่วนต้นชนิดวิดิทัศน์แบบคมชัดสูง</t>
  </si>
  <si>
    <t>โคมไฟผ่าตัดโคมคู่ขนาดไม่น้อยกว่า 130,000 ลักซ์ หลอดแอลอีดี</t>
  </si>
  <si>
    <t>ภาพรวม รพ.
(อช.1 / อญ.1/ ICU MED)</t>
  </si>
  <si>
    <t xml:space="preserve">เครื่องเอกซ์เรย์ฟลูออโรสโคปเคลื่อนที่แบบซีอาร์ม กำลังไม่น้อยกว่า 15 KW </t>
  </si>
  <si>
    <t>เครื่องช่วยหายใจชนิดควบคุมด้วยปริมาตรและความดัน ขนาดใหญ๋</t>
  </si>
  <si>
    <t>IMCU</t>
  </si>
  <si>
    <t>ศัลยกรรมระบบทางเดินปัสสาวะ</t>
  </si>
  <si>
    <t>ห้องฉุกเฉิน</t>
  </si>
  <si>
    <t>สูตินรีเวชกรรม</t>
  </si>
  <si>
    <t>งบลงทุน 64 (ได้แล้ว)</t>
  </si>
  <si>
    <t>ค่าเสื่อม 64 (ได้แล้ว)</t>
  </si>
  <si>
    <t>ออร์โธปิดิกส์ /ห้องผ่าตัด</t>
  </si>
  <si>
    <t xml:space="preserve">(อธิบายพอสังเขปไม่เกิน 5 บรรทัด ต่อ 1 เซลล์) เช่น ต้องใช้กับผู้ป่วยเฉลี่ย ....ราย ต่อ เดือน /แพทย์เฉพาะทางสาขา......2 คนที่ต้องใช้ ฯลฯ
</t>
  </si>
  <si>
    <t>แบบฟอร์มคำของบประมาณรายจ่ายประจำปี พ.ศ. 2567 รายการงบลงทุน รายการครุภัณฑ์ ที่ดินและสิ่งก่อสร้าง</t>
  </si>
  <si>
    <t>รายการคำของบค่าเสื่อม ปีงบประมาณ 2565 โรงพยาบาลกำแพงเพชร</t>
  </si>
  <si>
    <t>099-002-0001/019</t>
  </si>
  <si>
    <t>760/2540</t>
  </si>
  <si>
    <t>737/2530</t>
  </si>
  <si>
    <t>PCU รพ.กพ.</t>
  </si>
  <si>
    <t>กลุ่มงานเทคนิคการแพทย์ฯ</t>
  </si>
  <si>
    <t>6515-038-2302/1</t>
  </si>
  <si>
    <t>13/12/2550</t>
  </si>
  <si>
    <t>ICU รวม 
(นพ.สมเพ็ง)</t>
  </si>
  <si>
    <t xml:space="preserve">เครื่องกระตุกไฟฟ้าหัวใจชนิดไบเฟสิคแบบจอสีพร้อมภาควัดคาร์บอนไดออกไซด์และออกซิเจน </t>
  </si>
  <si>
    <t>6515-027-3001/11</t>
  </si>
  <si>
    <t>65150031101/13A</t>
  </si>
  <si>
    <t>กุมารเวชกรรม 1</t>
  </si>
  <si>
    <t>NICU
กุมารเวชกรรม 2</t>
  </si>
  <si>
    <t>เครื่องให้ความอบอุ่นพร้อมชุดอุปกรณ์ช่วยชีวิตทารกแรกเกิด</t>
  </si>
  <si>
    <t>6515-031-0202/3
6515-031-0202/2</t>
  </si>
  <si>
    <t>2543
2543</t>
  </si>
  <si>
    <t>ห้องผ่าตัดศัลยกรรมกระดูก</t>
  </si>
  <si>
    <t>6530-0051111/1C</t>
  </si>
  <si>
    <t>6515-026-3008/6</t>
  </si>
  <si>
    <t>เครื่องดูดสุญญากาศใช้ทำขาเทียม</t>
  </si>
  <si>
    <t>4530-004-3104/1</t>
  </si>
  <si>
    <t>65300051111/5G</t>
  </si>
  <si>
    <t>6515-001-1001/5</t>
  </si>
  <si>
    <t>ศัลยกรรม (นพ.สมเพ็ง)</t>
  </si>
  <si>
    <t>6515-038-1001/001</t>
  </si>
  <si>
    <t>ศัลยกรรมหญิง</t>
  </si>
  <si>
    <t>6530-001-2111/B124
6530-001-2111/B126</t>
  </si>
  <si>
    <t>2538
2538</t>
  </si>
  <si>
    <t>6530-001-211/B042/B043/B045</t>
  </si>
  <si>
    <t>เครื่องดมยาสลบพร้อมเครื่องช่วยหายใจ และเครื่องตรวจวัดคาร์บอนไดออกไซด์และยาดมสลบในลมหายใจออก สำหรับการผ่าตัดใหญ่ ซับซ้อน</t>
  </si>
  <si>
    <t>ซ่อมแซมห้องพิเศษ ชั้น 2</t>
  </si>
  <si>
    <t>ซ่อมแซมอาคารเภสัชกรรม</t>
  </si>
  <si>
    <t>ซ่อมแซมอาคารทันตกรรม</t>
  </si>
  <si>
    <t>เครื่องฟังเสียงหัวใจเด็กในครรภ์ สำหรับศูนย์สุขภาพชุมชน</t>
  </si>
  <si>
    <t>เครื่องช่วยหายใจชนิดควบคุมด้วยปริมาตรและความดัน ขนาดกลาง (สำหรับเด็ก)</t>
  </si>
  <si>
    <t>ซ่อมแซม ลานจอดรถ ค.ส.ล. (สำหรับผู้มารับบริการ (หน้าอาคารผู้ป่วยนอก 60 ปี))</t>
  </si>
  <si>
    <t>ซ่อมแซม ที่นั่งรอผู้ป่วยนอก OPD (หลังอาคารผู้ป่วยนอก 60 ปี)</t>
  </si>
  <si>
    <t>ซ่อมแซม ภายนอกอาคารอุบัติเหตุและฉุกเฉิน</t>
  </si>
  <si>
    <t>** รอทำเรื่องยกเลิกรอบ3**</t>
  </si>
  <si>
    <r>
      <t>กล้องส่องตรวจลำไส้ใหญ่ชนิดวิดิทัศน์แบบคมชัด พร้อมชุดควบคุมสัญญาณภาพ
**</t>
    </r>
    <r>
      <rPr>
        <sz val="16"/>
        <color rgb="FFFF0000"/>
        <rFont val="TH SarabunPSK"/>
        <family val="2"/>
      </rPr>
      <t>(รายการนี้เป็นมติจากการประชุมของเขต 3 คัดเลือกให้ รพ.ในเขต เป็นภาพรวมเขต3)**</t>
    </r>
  </si>
  <si>
    <t xml:space="preserve">คำของบประมาณรายจ่ายประจำปี พ.ศ. 2566
รายการงบลงทุน รายการครุภัณฑ์ ที่ดิน และสิ่งก่อสร้าง (ขาขึ้น)
</t>
  </si>
  <si>
    <t>จำนวน</t>
  </si>
  <si>
    <t>รวมราคา (บาท)</t>
  </si>
  <si>
    <t>หน่วยจ่ายกลาง</t>
  </si>
  <si>
    <t xml:space="preserve">เครื่องตรวจวัดคลื่นไฟฟ้าสมอง (EEG) </t>
  </si>
  <si>
    <t>PCT MED</t>
  </si>
  <si>
    <t>ICU MED (1 เครื่อง)
ICU รวม (1เครื่อง)</t>
  </si>
  <si>
    <t xml:space="preserve">เครื่องตรวจอวัยวะภายในด้วยคลื่นความถี่สูงระดับความคมชัด 3 หัวตรวจ </t>
  </si>
  <si>
    <t>ฝากครรภ์และห้องตรวจสูติ-นรีเวช</t>
  </si>
  <si>
    <t xml:space="preserve">*ถ้าสูติได้เครื่องนี้ งบค่าเสื่อม65ที่ขอ เครื่องตรวจอวัยวะภายใน ด้วยคลื่นเสียงความถี่สูง 2 หัวตรวจ ให้Med หรือER </t>
  </si>
  <si>
    <t>(ภาพรวม) ศัลย์ฯชาย/ศัลย์ฯหญิง (1เครื่อง)
(ภาพรวม)Med ชาย/Med หญิง (1เครื่อง)</t>
  </si>
  <si>
    <t>อายุรกรรมชาย1</t>
  </si>
  <si>
    <t>เป็นรายการสำรองของเขตฯ</t>
  </si>
  <si>
    <t xml:space="preserve">ชุดเครื่องมือกรอและเปิดกะโหลกศีรษะด้วยความเร็วสูง </t>
  </si>
  <si>
    <t>ศํลยกรรม</t>
  </si>
  <si>
    <t>เครื่องเอ็กซเรย์ฟันทั้งปากพร้อมกะโหลกศีรษะ แบบ 2 มิติ</t>
  </si>
  <si>
    <t>ทันตกรรม/รังสี</t>
  </si>
  <si>
    <t>ห้องผ่าตัดทางเดินปัสสาวะ</t>
  </si>
  <si>
    <t>ห้องผ่าตัดศัลยกรรมทั่วไป</t>
  </si>
  <si>
    <t>รายการสิ่งก่อสร้าง</t>
  </si>
  <si>
    <t>อาคารอุบัติเหตุฉุกเฉินและผู้ป่วยนอก
พื้นที่ 22000 ตร.ม. (เลขที่แบบ 11127)</t>
  </si>
  <si>
    <t>งบลงทุน 65</t>
  </si>
  <si>
    <t>**ได้งบค่าเสื่อม65แล้ว</t>
  </si>
  <si>
    <t>ตั้งงบ ปี 67
(บาท)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</si>
</sst>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"/>
    <numFmt numFmtId="165" formatCode="_-* #,##0.00_-;\-* #,##0.00_-;_-* &quot;-&quot;??_-;_-@"/>
    <numFmt numFmtId="166" formatCode="_-* #,##0_-;\-* #,##0_-;_-* &quot;-&quot;??_-;_-@_-"/>
    <numFmt numFmtId="167" formatCode="#,##0_ ;\-#,##0\ "/>
    <numFmt numFmtId="168" formatCode="_(* #,##0.00_);_(* \(#,##0.00\);_(* &quot;-&quot;??_);_(@_)"/>
  </numFmts>
  <fonts count="65">
    <font>
      <sz val="11"/>
      <color rgb="FF000000"/>
      <name val="Tahoma"/>
    </font>
    <font>
      <sz val="11"/>
      <color theme="1"/>
      <name val="Calibri"/>
      <family val="2"/>
      <charset val="222"/>
      <scheme val="minor"/>
    </font>
    <font>
      <b/>
      <sz val="18"/>
      <color rgb="FF000000"/>
      <name val="TH SarabunPSK"/>
      <family val="2"/>
    </font>
    <font>
      <sz val="18"/>
      <color rgb="FF000000"/>
      <name val="TH SarabunPSK"/>
      <family val="2"/>
    </font>
    <font>
      <sz val="11"/>
      <color rgb="FF000000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theme="1"/>
      <name val="TH SarabunPSK"/>
      <family val="2"/>
    </font>
    <font>
      <sz val="18"/>
      <color rgb="FFFF0000"/>
      <name val="TH SarabunPSK"/>
      <family val="2"/>
    </font>
    <font>
      <sz val="14"/>
      <color theme="1"/>
      <name val="TH SarabunPSK"/>
      <family val="2"/>
    </font>
    <font>
      <i/>
      <sz val="18"/>
      <name val="TH SarabunPSK"/>
      <family val="2"/>
    </font>
    <font>
      <sz val="18"/>
      <name val="TH SarabunPSK"/>
      <family val="2"/>
    </font>
    <font>
      <b/>
      <sz val="14"/>
      <color rgb="FF000000"/>
      <name val="TH SarabunPSK"/>
      <family val="2"/>
    </font>
    <font>
      <b/>
      <sz val="18"/>
      <color rgb="FFFF0000"/>
      <name val="TH SarabunPSK"/>
      <family val="2"/>
    </font>
    <font>
      <sz val="14"/>
      <color rgb="FF000000"/>
      <name val="TH SarabunPSK"/>
      <family val="2"/>
    </font>
    <font>
      <sz val="11"/>
      <color theme="1"/>
      <name val="TH SarabunPSK"/>
      <family val="2"/>
    </font>
    <font>
      <sz val="11"/>
      <color rgb="FF000000"/>
      <name val="Tahoma"/>
      <family val="2"/>
    </font>
    <font>
      <sz val="11"/>
      <color rgb="FF000000"/>
      <name val="Tahoma"/>
      <family val="2"/>
    </font>
    <font>
      <sz val="11"/>
      <color theme="1"/>
      <name val="Calibri"/>
      <family val="2"/>
      <charset val="222"/>
      <scheme val="minor"/>
    </font>
    <font>
      <sz val="8"/>
      <name val="Tahoma"/>
      <family val="2"/>
    </font>
    <font>
      <sz val="8"/>
      <name val="Tahoma"/>
      <family val="2"/>
    </font>
    <font>
      <b/>
      <sz val="20"/>
      <color rgb="FF000000"/>
      <name val="TH SarabunPSK"/>
      <family val="2"/>
    </font>
    <font>
      <sz val="20"/>
      <color rgb="FF000000"/>
      <name val="TH SarabunPSK"/>
      <family val="2"/>
    </font>
    <font>
      <b/>
      <sz val="20"/>
      <color rgb="FFFF0000"/>
      <name val="TH SarabunPSK"/>
      <family val="2"/>
    </font>
    <font>
      <sz val="20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20"/>
      <color theme="1"/>
      <name val="TH SarabunPSK"/>
      <family val="2"/>
    </font>
    <font>
      <b/>
      <u val="doubleAccounting"/>
      <sz val="20"/>
      <color rgb="FFFF0000"/>
      <name val="TH SarabunPSK"/>
      <family val="2"/>
    </font>
    <font>
      <sz val="16"/>
      <color theme="1"/>
      <name val="TH SarabunPSK"/>
      <family val="2"/>
    </font>
    <font>
      <sz val="16"/>
      <color rgb="FF0000FF"/>
      <name val="TH SarabunPSK"/>
      <family val="2"/>
    </font>
    <font>
      <u/>
      <sz val="16"/>
      <color rgb="FFFF0000"/>
      <name val="TH SarabunPSK"/>
      <family val="2"/>
    </font>
    <font>
      <b/>
      <u val="doubleAccounting"/>
      <sz val="16"/>
      <color rgb="FFFF0000"/>
      <name val="TH SarabunPSK"/>
      <family val="2"/>
    </font>
    <font>
      <u val="doubleAccounting"/>
      <sz val="16"/>
      <color rgb="FFFF0000"/>
      <name val="TH SarabunPSK"/>
      <family val="2"/>
    </font>
    <font>
      <sz val="16"/>
      <color theme="1"/>
      <name val="Angsana New"/>
      <family val="1"/>
    </font>
    <font>
      <b/>
      <u val="double"/>
      <sz val="20"/>
      <color rgb="FFFF0000"/>
      <name val="TH SarabunPSK"/>
      <family val="2"/>
    </font>
    <font>
      <sz val="10"/>
      <name val="Arial"/>
      <family val="2"/>
    </font>
    <font>
      <b/>
      <sz val="18"/>
      <name val="TH SarabunPSK"/>
      <family val="2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 val="double"/>
      <sz val="20"/>
      <color rgb="FF7030A0"/>
      <name val="TH SarabunPSK"/>
      <family val="2"/>
    </font>
    <font>
      <b/>
      <u val="double"/>
      <sz val="20"/>
      <color rgb="FF00B050"/>
      <name val="TH SarabunPSK"/>
      <family val="2"/>
    </font>
    <font>
      <b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rgb="FFFF0000"/>
      <name val="Angsana New"/>
      <family val="1"/>
    </font>
    <font>
      <sz val="18"/>
      <name val="Angsana New"/>
      <family val="1"/>
    </font>
    <font>
      <sz val="18"/>
      <color rgb="FFFF0000"/>
      <name val="Angsana New"/>
      <family val="1"/>
    </font>
    <font>
      <sz val="16"/>
      <color rgb="FFFF0000"/>
      <name val="Angsana New"/>
      <family val="1"/>
    </font>
    <font>
      <b/>
      <sz val="16"/>
      <color theme="1"/>
      <name val="Angsana New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22"/>
    </font>
    <font>
      <sz val="16"/>
      <color theme="1"/>
      <name val="TH SarabunPSK"/>
      <family val="2"/>
      <charset val="222"/>
    </font>
    <font>
      <sz val="14"/>
      <name val="TH SarabunIT๙"/>
      <family val="2"/>
    </font>
    <font>
      <sz val="11"/>
      <color indexed="8"/>
      <name val="Tahoma"/>
      <family val="2"/>
    </font>
    <font>
      <sz val="12"/>
      <color indexed="8"/>
      <name val="Verdana"/>
      <family val="2"/>
    </font>
    <font>
      <sz val="12"/>
      <name val="Times New Roman"/>
      <family val="1"/>
    </font>
    <font>
      <b/>
      <sz val="18"/>
      <name val="Angsana New"/>
      <family val="1"/>
    </font>
    <font>
      <b/>
      <u val="double"/>
      <sz val="16"/>
      <color theme="1"/>
      <name val="Angsana New"/>
      <family val="1"/>
    </font>
  </fonts>
  <fills count="16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rgb="FFFFE5E5"/>
        <bgColor indexed="64"/>
      </patternFill>
    </fill>
    <fill>
      <patternFill patternType="solid">
        <fgColor theme="7" tint="0.39997558519241921"/>
        <bgColor rgb="FFFFD965"/>
      </patternFill>
    </fill>
    <fill>
      <patternFill patternType="solid">
        <fgColor theme="7" tint="0.39997558519241921"/>
        <bgColor rgb="FFF7CAAC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43" fontId="16" fillId="0" borderId="0" applyFont="0" applyFill="0" applyBorder="0" applyAlignment="0" applyProtection="0"/>
    <xf numFmtId="0" fontId="18" fillId="0" borderId="8"/>
    <xf numFmtId="0" fontId="17" fillId="0" borderId="8"/>
    <xf numFmtId="43" fontId="18" fillId="0" borderId="8" applyFont="0" applyFill="0" applyBorder="0" applyAlignment="0" applyProtection="0"/>
    <xf numFmtId="0" fontId="16" fillId="0" borderId="8"/>
    <xf numFmtId="43" fontId="16" fillId="0" borderId="8" applyFont="0" applyFill="0" applyBorder="0" applyAlignment="0" applyProtection="0"/>
    <xf numFmtId="0" fontId="16" fillId="0" borderId="8"/>
    <xf numFmtId="0" fontId="40" fillId="0" borderId="8"/>
    <xf numFmtId="0" fontId="42" fillId="0" borderId="8"/>
    <xf numFmtId="43" fontId="42" fillId="0" borderId="8" applyFont="0" applyFill="0" applyBorder="0" applyAlignment="0" applyProtection="0"/>
    <xf numFmtId="0" fontId="1" fillId="0" borderId="8"/>
    <xf numFmtId="43" fontId="1" fillId="0" borderId="8" applyFont="0" applyFill="0" applyBorder="0" applyAlignment="0" applyProtection="0"/>
    <xf numFmtId="43" fontId="1" fillId="0" borderId="8" applyFont="0" applyFill="0" applyBorder="0" applyAlignment="0" applyProtection="0"/>
    <xf numFmtId="43" fontId="1" fillId="0" borderId="8" applyFont="0" applyFill="0" applyBorder="0" applyAlignment="0" applyProtection="0"/>
    <xf numFmtId="43" fontId="1" fillId="0" borderId="8" applyFont="0" applyFill="0" applyBorder="0" applyAlignment="0" applyProtection="0"/>
    <xf numFmtId="43" fontId="1" fillId="0" borderId="8" applyFont="0" applyFill="0" applyBorder="0" applyAlignment="0" applyProtection="0"/>
    <xf numFmtId="43" fontId="42" fillId="0" borderId="8" applyFont="0" applyFill="0" applyBorder="0" applyAlignment="0" applyProtection="0"/>
    <xf numFmtId="43" fontId="42" fillId="0" borderId="8" applyFont="0" applyFill="0" applyBorder="0" applyAlignment="0" applyProtection="0"/>
    <xf numFmtId="43" fontId="1" fillId="0" borderId="8" applyFont="0" applyFill="0" applyBorder="0" applyAlignment="0" applyProtection="0"/>
    <xf numFmtId="43" fontId="56" fillId="0" borderId="8" applyFont="0" applyFill="0" applyBorder="0" applyAlignment="0" applyProtection="0"/>
    <xf numFmtId="43" fontId="57" fillId="0" borderId="8" applyFont="0" applyFill="0" applyBorder="0" applyAlignment="0" applyProtection="0"/>
    <xf numFmtId="43" fontId="57" fillId="0" borderId="8" applyFont="0" applyFill="0" applyBorder="0" applyAlignment="0" applyProtection="0"/>
    <xf numFmtId="43" fontId="16" fillId="0" borderId="8" applyFont="0" applyFill="0" applyBorder="0" applyAlignment="0" applyProtection="0"/>
    <xf numFmtId="43" fontId="16" fillId="0" borderId="8" applyFont="0" applyFill="0" applyBorder="0" applyAlignment="0" applyProtection="0"/>
    <xf numFmtId="43" fontId="58" fillId="0" borderId="8" applyFont="0" applyFill="0" applyBorder="0" applyAlignment="0" applyProtection="0"/>
    <xf numFmtId="43" fontId="58" fillId="0" borderId="8" applyFont="0" applyFill="0" applyBorder="0" applyAlignment="0" applyProtection="0"/>
    <xf numFmtId="43" fontId="1" fillId="0" borderId="8" applyFont="0" applyFill="0" applyBorder="0" applyAlignment="0" applyProtection="0"/>
    <xf numFmtId="43" fontId="1" fillId="0" borderId="8" applyFont="0" applyFill="0" applyBorder="0" applyAlignment="0" applyProtection="0"/>
    <xf numFmtId="43" fontId="1" fillId="0" borderId="8" applyFont="0" applyFill="0" applyBorder="0" applyAlignment="0" applyProtection="0"/>
    <xf numFmtId="43" fontId="1" fillId="0" borderId="8" applyFont="0" applyFill="0" applyBorder="0" applyAlignment="0" applyProtection="0"/>
    <xf numFmtId="43" fontId="59" fillId="0" borderId="8" applyFont="0" applyFill="0" applyBorder="0" applyAlignment="0" applyProtection="0"/>
    <xf numFmtId="43" fontId="59" fillId="0" borderId="8" applyFont="0" applyFill="0" applyBorder="0" applyAlignment="0" applyProtection="0"/>
    <xf numFmtId="168" fontId="60" fillId="0" borderId="8" applyFont="0" applyFill="0" applyBorder="0" applyAlignment="0" applyProtection="0"/>
    <xf numFmtId="43" fontId="60" fillId="0" borderId="8" applyFont="0" applyFill="0" applyBorder="0" applyAlignment="0" applyProtection="0"/>
    <xf numFmtId="0" fontId="59" fillId="0" borderId="8"/>
    <xf numFmtId="0" fontId="1" fillId="0" borderId="8"/>
    <xf numFmtId="0" fontId="58" fillId="0" borderId="8"/>
    <xf numFmtId="0" fontId="57" fillId="0" borderId="8"/>
    <xf numFmtId="0" fontId="1" fillId="0" borderId="8"/>
    <xf numFmtId="0" fontId="1" fillId="0" borderId="8"/>
    <xf numFmtId="0" fontId="40" fillId="0" borderId="8"/>
    <xf numFmtId="0" fontId="57" fillId="0" borderId="8"/>
    <xf numFmtId="0" fontId="40" fillId="0" borderId="8"/>
    <xf numFmtId="0" fontId="61" fillId="0" borderId="8" applyNumberFormat="0" applyFill="0" applyBorder="0" applyProtection="0">
      <alignment vertical="top" wrapText="1"/>
    </xf>
    <xf numFmtId="0" fontId="16" fillId="0" borderId="8"/>
    <xf numFmtId="0" fontId="40" fillId="0" borderId="8"/>
    <xf numFmtId="43" fontId="40" fillId="0" borderId="8" applyFont="0" applyFill="0" applyBorder="0" applyAlignment="0" applyProtection="0"/>
    <xf numFmtId="43" fontId="40" fillId="0" borderId="8" applyFont="0" applyFill="0" applyBorder="0" applyAlignment="0" applyProtection="0"/>
    <xf numFmtId="43" fontId="1" fillId="0" borderId="8" applyFont="0" applyFill="0" applyBorder="0" applyAlignment="0" applyProtection="0"/>
    <xf numFmtId="43" fontId="1" fillId="0" borderId="8" applyFont="0" applyFill="0" applyBorder="0" applyAlignment="0" applyProtection="0"/>
    <xf numFmtId="43" fontId="1" fillId="0" borderId="8" applyFont="0" applyFill="0" applyBorder="0" applyAlignment="0" applyProtection="0"/>
    <xf numFmtId="168" fontId="56" fillId="0" borderId="8" applyFont="0" applyFill="0" applyBorder="0" applyAlignment="0" applyProtection="0"/>
    <xf numFmtId="43" fontId="56" fillId="0" borderId="8" applyFont="0" applyFill="0" applyBorder="0" applyAlignment="0" applyProtection="0"/>
    <xf numFmtId="43" fontId="60" fillId="0" borderId="8" applyFont="0" applyFill="0" applyBorder="0" applyAlignment="0" applyProtection="0"/>
    <xf numFmtId="43" fontId="60" fillId="0" borderId="8" applyFont="0" applyFill="0" applyBorder="0" applyAlignment="0" applyProtection="0"/>
    <xf numFmtId="43" fontId="16" fillId="0" borderId="8" applyFont="0" applyFill="0" applyBorder="0" applyAlignment="0" applyProtection="0"/>
    <xf numFmtId="0" fontId="40" fillId="0" borderId="8"/>
    <xf numFmtId="0" fontId="57" fillId="0" borderId="8"/>
    <xf numFmtId="0" fontId="45" fillId="0" borderId="8"/>
    <xf numFmtId="0" fontId="62" fillId="0" borderId="8"/>
  </cellStyleXfs>
  <cellXfs count="529">
    <xf numFmtId="0" fontId="0" fillId="0" borderId="0" xfId="0" applyFont="1" applyAlignme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/>
    <xf numFmtId="0" fontId="4" fillId="0" borderId="0" xfId="0" applyFont="1"/>
    <xf numFmtId="0" fontId="5" fillId="2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7" fillId="0" borderId="5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3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3" fontId="7" fillId="0" borderId="5" xfId="0" applyNumberFormat="1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vertical="top" wrapText="1"/>
    </xf>
    <xf numFmtId="0" fontId="7" fillId="0" borderId="4" xfId="0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7" fillId="0" borderId="1" xfId="0" applyFont="1" applyBorder="1" applyAlignment="1">
      <alignment vertical="top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3" fontId="14" fillId="0" borderId="0" xfId="0" applyNumberFormat="1" applyFont="1" applyAlignment="1">
      <alignment vertical="top" wrapText="1"/>
    </xf>
    <xf numFmtId="0" fontId="4" fillId="0" borderId="0" xfId="0" applyFont="1" applyAlignment="1">
      <alignment horizontal="center"/>
    </xf>
    <xf numFmtId="0" fontId="7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vertical="top" wrapText="1"/>
    </xf>
    <xf numFmtId="3" fontId="7" fillId="0" borderId="10" xfId="0" applyNumberFormat="1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166" fontId="3" fillId="0" borderId="9" xfId="1" applyNumberFormat="1" applyFont="1" applyBorder="1" applyAlignment="1">
      <alignment horizontal="right" vertical="top" wrapText="1"/>
    </xf>
    <xf numFmtId="0" fontId="4" fillId="0" borderId="8" xfId="0" applyFont="1" applyBorder="1" applyAlignment="1"/>
    <xf numFmtId="0" fontId="4" fillId="0" borderId="0" xfId="0" applyFont="1" applyFill="1" applyAlignment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4" fillId="0" borderId="8" xfId="0" applyFont="1" applyBorder="1" applyAlignment="1">
      <alignment horizontal="center"/>
    </xf>
    <xf numFmtId="0" fontId="3" fillId="0" borderId="9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vertical="top" wrapText="1"/>
    </xf>
    <xf numFmtId="164" fontId="7" fillId="0" borderId="9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7" fillId="0" borderId="9" xfId="0" applyFont="1" applyBorder="1" applyAlignment="1">
      <alignment horizontal="center" vertical="top" wrapText="1"/>
    </xf>
    <xf numFmtId="164" fontId="7" fillId="0" borderId="9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center" vertical="top" wrapText="1"/>
    </xf>
    <xf numFmtId="49" fontId="7" fillId="0" borderId="9" xfId="0" applyNumberFormat="1" applyFont="1" applyFill="1" applyBorder="1" applyAlignment="1">
      <alignment horizontal="left" vertical="top" wrapText="1"/>
    </xf>
    <xf numFmtId="49" fontId="7" fillId="0" borderId="9" xfId="0" applyNumberFormat="1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/>
    </xf>
    <xf numFmtId="49" fontId="7" fillId="0" borderId="9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vertical="top" wrapText="1"/>
    </xf>
    <xf numFmtId="49" fontId="3" fillId="0" borderId="9" xfId="0" applyNumberFormat="1" applyFont="1" applyBorder="1" applyAlignment="1">
      <alignment horizontal="center" vertical="top" wrapText="1"/>
    </xf>
    <xf numFmtId="164" fontId="7" fillId="0" borderId="9" xfId="0" applyNumberFormat="1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49" fontId="7" fillId="3" borderId="9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vertical="top" wrapText="1"/>
    </xf>
    <xf numFmtId="49" fontId="3" fillId="3" borderId="9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vertical="top" wrapText="1"/>
    </xf>
    <xf numFmtId="49" fontId="3" fillId="0" borderId="9" xfId="0" applyNumberFormat="1" applyFont="1" applyFill="1" applyBorder="1" applyAlignment="1">
      <alignment horizontal="left" vertical="top" wrapText="1"/>
    </xf>
    <xf numFmtId="0" fontId="3" fillId="0" borderId="9" xfId="0" quotePrefix="1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/>
    </xf>
    <xf numFmtId="164" fontId="3" fillId="0" borderId="9" xfId="0" applyNumberFormat="1" applyFont="1" applyFill="1" applyBorder="1" applyAlignment="1">
      <alignment horizontal="left" vertical="top"/>
    </xf>
    <xf numFmtId="49" fontId="8" fillId="0" borderId="9" xfId="0" applyNumberFormat="1" applyFont="1" applyFill="1" applyBorder="1" applyAlignment="1">
      <alignment horizontal="left" vertical="top" wrapText="1"/>
    </xf>
    <xf numFmtId="3" fontId="7" fillId="0" borderId="9" xfId="0" applyNumberFormat="1" applyFont="1" applyFill="1" applyBorder="1" applyAlignment="1">
      <alignment horizontal="left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3" fontId="7" fillId="0" borderId="9" xfId="0" applyNumberFormat="1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7" fillId="0" borderId="9" xfId="0" applyFont="1" applyFill="1" applyBorder="1" applyAlignment="1">
      <alignment vertical="top"/>
    </xf>
    <xf numFmtId="49" fontId="5" fillId="0" borderId="9" xfId="0" applyNumberFormat="1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/>
    </xf>
    <xf numFmtId="49" fontId="2" fillId="0" borderId="9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 wrapText="1"/>
    </xf>
    <xf numFmtId="0" fontId="3" fillId="0" borderId="0" xfId="0" applyFont="1" applyAlignment="1"/>
    <xf numFmtId="0" fontId="8" fillId="6" borderId="0" xfId="0" applyFont="1" applyFill="1" applyAlignment="1"/>
    <xf numFmtId="0" fontId="3" fillId="0" borderId="0" xfId="0" applyFont="1" applyFill="1" applyAlignment="1"/>
    <xf numFmtId="0" fontId="2" fillId="0" borderId="9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center" vertical="top" wrapText="1"/>
    </xf>
    <xf numFmtId="49" fontId="5" fillId="2" borderId="9" xfId="0" applyNumberFormat="1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vertical="top" wrapText="1"/>
    </xf>
    <xf numFmtId="49" fontId="7" fillId="0" borderId="9" xfId="0" applyNumberFormat="1" applyFont="1" applyBorder="1" applyAlignment="1">
      <alignment horizontal="left" vertical="top" wrapText="1"/>
    </xf>
    <xf numFmtId="0" fontId="3" fillId="0" borderId="9" xfId="0" applyFont="1" applyBorder="1" applyAlignment="1">
      <alignment vertical="top" wrapText="1"/>
    </xf>
    <xf numFmtId="49" fontId="3" fillId="0" borderId="9" xfId="0" applyNumberFormat="1" applyFont="1" applyBorder="1" applyAlignment="1">
      <alignment horizontal="left" vertical="top" wrapText="1"/>
    </xf>
    <xf numFmtId="164" fontId="7" fillId="0" borderId="9" xfId="0" applyNumberFormat="1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center" vertical="top"/>
    </xf>
    <xf numFmtId="164" fontId="3" fillId="0" borderId="9" xfId="0" applyNumberFormat="1" applyFont="1" applyBorder="1" applyAlignment="1">
      <alignment horizontal="left" vertical="top" wrapText="1"/>
    </xf>
    <xf numFmtId="0" fontId="3" fillId="0" borderId="1" xfId="0" applyFont="1" applyBorder="1"/>
    <xf numFmtId="0" fontId="3" fillId="0" borderId="4" xfId="0" applyFont="1" applyBorder="1" applyAlignment="1">
      <alignment vertical="top" wrapText="1"/>
    </xf>
    <xf numFmtId="0" fontId="3" fillId="0" borderId="5" xfId="0" applyFont="1" applyBorder="1"/>
    <xf numFmtId="3" fontId="7" fillId="0" borderId="0" xfId="0" applyNumberFormat="1" applyFont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vertical="top" wrapText="1"/>
    </xf>
    <xf numFmtId="0" fontId="7" fillId="0" borderId="7" xfId="0" applyFont="1" applyFill="1" applyBorder="1" applyAlignment="1">
      <alignment horizontal="left" vertical="top" wrapText="1"/>
    </xf>
    <xf numFmtId="49" fontId="7" fillId="0" borderId="7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center"/>
    </xf>
    <xf numFmtId="0" fontId="15" fillId="0" borderId="0" xfId="0" applyFont="1" applyAlignment="1"/>
    <xf numFmtId="0" fontId="5" fillId="5" borderId="7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vertical="top" wrapText="1"/>
    </xf>
    <xf numFmtId="0" fontId="14" fillId="0" borderId="0" xfId="0" applyFont="1" applyFill="1" applyAlignment="1">
      <alignment vertical="top"/>
    </xf>
    <xf numFmtId="0" fontId="14" fillId="0" borderId="1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14" fillId="0" borderId="3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3" fontId="9" fillId="0" borderId="4" xfId="0" applyNumberFormat="1" applyFont="1" applyFill="1" applyBorder="1" applyAlignment="1">
      <alignment vertical="top" wrapText="1"/>
    </xf>
    <xf numFmtId="3" fontId="9" fillId="0" borderId="1" xfId="0" applyNumberFormat="1" applyFont="1" applyFill="1" applyBorder="1" applyAlignment="1">
      <alignment horizontal="right" vertical="top" wrapText="1"/>
    </xf>
    <xf numFmtId="0" fontId="14" fillId="0" borderId="3" xfId="0" applyFont="1" applyFill="1" applyBorder="1" applyAlignment="1">
      <alignment vertical="top" wrapText="1"/>
    </xf>
    <xf numFmtId="0" fontId="14" fillId="0" borderId="0" xfId="0" applyFont="1" applyFill="1" applyAlignment="1">
      <alignment vertical="top" wrapText="1"/>
    </xf>
    <xf numFmtId="164" fontId="9" fillId="0" borderId="1" xfId="0" applyNumberFormat="1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166" fontId="3" fillId="0" borderId="9" xfId="1" applyNumberFormat="1" applyFont="1" applyFill="1" applyBorder="1" applyAlignment="1">
      <alignment horizontal="center" vertical="top"/>
    </xf>
    <xf numFmtId="166" fontId="5" fillId="2" borderId="9" xfId="1" applyNumberFormat="1" applyFont="1" applyFill="1" applyBorder="1" applyAlignment="1">
      <alignment horizontal="center" vertical="top" wrapText="1"/>
    </xf>
    <xf numFmtId="166" fontId="7" fillId="0" borderId="9" xfId="1" applyNumberFormat="1" applyFont="1" applyFill="1" applyBorder="1" applyAlignment="1">
      <alignment horizontal="center" vertical="top" wrapText="1"/>
    </xf>
    <xf numFmtId="166" fontId="3" fillId="0" borderId="9" xfId="1" applyNumberFormat="1" applyFont="1" applyFill="1" applyBorder="1" applyAlignment="1">
      <alignment horizontal="center" vertical="top" wrapText="1"/>
    </xf>
    <xf numFmtId="166" fontId="7" fillId="0" borderId="9" xfId="1" applyNumberFormat="1" applyFont="1" applyFill="1" applyBorder="1" applyAlignment="1">
      <alignment horizontal="center" vertical="top"/>
    </xf>
    <xf numFmtId="166" fontId="4" fillId="0" borderId="8" xfId="1" applyNumberFormat="1" applyFont="1" applyBorder="1" applyAlignment="1"/>
    <xf numFmtId="166" fontId="4" fillId="0" borderId="0" xfId="1" applyNumberFormat="1" applyFont="1" applyAlignment="1"/>
    <xf numFmtId="166" fontId="7" fillId="0" borderId="9" xfId="1" applyNumberFormat="1" applyFont="1" applyBorder="1" applyAlignment="1">
      <alignment horizontal="center" vertical="top" wrapText="1"/>
    </xf>
    <xf numFmtId="166" fontId="3" fillId="0" borderId="9" xfId="1" applyNumberFormat="1" applyFont="1" applyBorder="1" applyAlignment="1">
      <alignment horizontal="center" vertical="top" wrapText="1"/>
    </xf>
    <xf numFmtId="166" fontId="3" fillId="0" borderId="9" xfId="1" applyNumberFormat="1" applyFont="1" applyBorder="1" applyAlignment="1">
      <alignment horizontal="center" vertical="top"/>
    </xf>
    <xf numFmtId="166" fontId="11" fillId="0" borderId="9" xfId="1" applyNumberFormat="1" applyFont="1" applyBorder="1" applyAlignment="1">
      <alignment horizontal="center" vertical="top" wrapText="1"/>
    </xf>
    <xf numFmtId="166" fontId="4" fillId="0" borderId="0" xfId="1" applyNumberFormat="1" applyFont="1" applyAlignment="1">
      <alignment horizontal="center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vertical="top" wrapText="1"/>
    </xf>
    <xf numFmtId="0" fontId="22" fillId="0" borderId="0" xfId="0" applyFont="1" applyAlignment="1"/>
    <xf numFmtId="0" fontId="23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166" fontId="21" fillId="0" borderId="0" xfId="1" applyNumberFormat="1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6" fontId="2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1" fillId="0" borderId="0" xfId="0" applyFont="1" applyAlignment="1">
      <alignment vertical="top"/>
    </xf>
    <xf numFmtId="0" fontId="24" fillId="0" borderId="0" xfId="0" applyFont="1"/>
    <xf numFmtId="0" fontId="24" fillId="0" borderId="0" xfId="0" applyFont="1" applyAlignment="1">
      <alignment horizontal="center"/>
    </xf>
    <xf numFmtId="3" fontId="21" fillId="0" borderId="0" xfId="0" applyNumberFormat="1" applyFont="1" applyAlignment="1">
      <alignment vertical="top"/>
    </xf>
    <xf numFmtId="0" fontId="23" fillId="0" borderId="0" xfId="0" applyFont="1" applyAlignment="1">
      <alignment horizontal="center" vertical="top"/>
    </xf>
    <xf numFmtId="0" fontId="14" fillId="7" borderId="1" xfId="0" applyFont="1" applyFill="1" applyBorder="1" applyAlignment="1">
      <alignment vertical="top" wrapText="1"/>
    </xf>
    <xf numFmtId="0" fontId="26" fillId="8" borderId="8" xfId="0" applyFont="1" applyFill="1" applyBorder="1" applyAlignment="1">
      <alignment vertical="top"/>
    </xf>
    <xf numFmtId="0" fontId="27" fillId="9" borderId="0" xfId="0" applyFont="1" applyFill="1" applyAlignment="1">
      <alignment vertical="top"/>
    </xf>
    <xf numFmtId="0" fontId="26" fillId="8" borderId="8" xfId="0" applyFont="1" applyFill="1" applyBorder="1" applyAlignment="1">
      <alignment horizontal="center" vertical="top"/>
    </xf>
    <xf numFmtId="164" fontId="26" fillId="8" borderId="8" xfId="0" applyNumberFormat="1" applyFont="1" applyFill="1" applyBorder="1" applyAlignment="1">
      <alignment horizontal="right" vertical="top"/>
    </xf>
    <xf numFmtId="164" fontId="26" fillId="8" borderId="8" xfId="0" applyNumberFormat="1" applyFont="1" applyFill="1" applyBorder="1" applyAlignment="1">
      <alignment horizontal="center" vertical="top"/>
    </xf>
    <xf numFmtId="0" fontId="26" fillId="7" borderId="1" xfId="0" applyFont="1" applyFill="1" applyBorder="1" applyAlignment="1">
      <alignment horizontal="left" vertical="top" wrapText="1"/>
    </xf>
    <xf numFmtId="164" fontId="27" fillId="7" borderId="1" xfId="0" applyNumberFormat="1" applyFont="1" applyFill="1" applyBorder="1" applyAlignment="1">
      <alignment vertical="top"/>
    </xf>
    <xf numFmtId="3" fontId="27" fillId="7" borderId="1" xfId="0" applyNumberFormat="1" applyFont="1" applyFill="1" applyBorder="1" applyAlignment="1">
      <alignment horizontal="center" vertical="top" wrapText="1"/>
    </xf>
    <xf numFmtId="0" fontId="29" fillId="7" borderId="9" xfId="0" applyFont="1" applyFill="1" applyBorder="1" applyAlignment="1">
      <alignment vertical="top"/>
    </xf>
    <xf numFmtId="0" fontId="26" fillId="0" borderId="8" xfId="0" applyFont="1" applyFill="1" applyBorder="1" applyAlignment="1">
      <alignment vertical="top"/>
    </xf>
    <xf numFmtId="0" fontId="27" fillId="0" borderId="0" xfId="0" applyFont="1" applyFill="1" applyAlignment="1">
      <alignment vertical="top"/>
    </xf>
    <xf numFmtId="0" fontId="30" fillId="0" borderId="9" xfId="0" applyFont="1" applyBorder="1" applyAlignment="1">
      <alignment horizontal="center" vertical="top" wrapText="1"/>
    </xf>
    <xf numFmtId="0" fontId="26" fillId="8" borderId="8" xfId="0" applyFont="1" applyFill="1" applyBorder="1" applyAlignment="1">
      <alignment horizontal="left" vertical="top"/>
    </xf>
    <xf numFmtId="0" fontId="27" fillId="9" borderId="1" xfId="0" applyFont="1" applyFill="1" applyBorder="1" applyAlignment="1">
      <alignment horizontal="center" vertical="top" wrapText="1"/>
    </xf>
    <xf numFmtId="0" fontId="26" fillId="9" borderId="1" xfId="0" applyFont="1" applyFill="1" applyBorder="1" applyAlignment="1">
      <alignment horizontal="center" vertical="top" wrapText="1"/>
    </xf>
    <xf numFmtId="3" fontId="27" fillId="9" borderId="1" xfId="0" applyNumberFormat="1" applyFont="1" applyFill="1" applyBorder="1" applyAlignment="1">
      <alignment horizontal="right" vertical="top" wrapText="1"/>
    </xf>
    <xf numFmtId="164" fontId="26" fillId="9" borderId="1" xfId="0" applyNumberFormat="1" applyFont="1" applyFill="1" applyBorder="1" applyAlignment="1">
      <alignment horizontal="center" vertical="top" wrapText="1"/>
    </xf>
    <xf numFmtId="0" fontId="29" fillId="8" borderId="8" xfId="0" applyFont="1" applyFill="1" applyBorder="1" applyAlignment="1">
      <alignment vertical="top"/>
    </xf>
    <xf numFmtId="0" fontId="29" fillId="9" borderId="0" xfId="0" applyFont="1" applyFill="1" applyAlignment="1">
      <alignment vertical="top"/>
    </xf>
    <xf numFmtId="0" fontId="26" fillId="9" borderId="12" xfId="0" applyFont="1" applyFill="1" applyBorder="1" applyAlignment="1">
      <alignment horizontal="center" vertical="top" wrapText="1"/>
    </xf>
    <xf numFmtId="0" fontId="26" fillId="9" borderId="9" xfId="0" applyFont="1" applyFill="1" applyBorder="1" applyAlignment="1">
      <alignment vertical="top"/>
    </xf>
    <xf numFmtId="0" fontId="26" fillId="8" borderId="9" xfId="0" applyFont="1" applyFill="1" applyBorder="1" applyAlignment="1">
      <alignment vertical="top"/>
    </xf>
    <xf numFmtId="0" fontId="27" fillId="9" borderId="7" xfId="0" applyFont="1" applyFill="1" applyBorder="1" applyAlignment="1">
      <alignment horizontal="center" vertical="top" wrapText="1"/>
    </xf>
    <xf numFmtId="0" fontId="26" fillId="9" borderId="7" xfId="0" applyFont="1" applyFill="1" applyBorder="1" applyAlignment="1">
      <alignment horizontal="center" vertical="top" wrapText="1"/>
    </xf>
    <xf numFmtId="3" fontId="27" fillId="9" borderId="7" xfId="0" applyNumberFormat="1" applyFont="1" applyFill="1" applyBorder="1" applyAlignment="1">
      <alignment horizontal="right" vertical="top" wrapText="1"/>
    </xf>
    <xf numFmtId="164" fontId="26" fillId="9" borderId="7" xfId="0" applyNumberFormat="1" applyFont="1" applyFill="1" applyBorder="1" applyAlignment="1">
      <alignment horizontal="center" vertical="top" wrapText="1"/>
    </xf>
    <xf numFmtId="0" fontId="26" fillId="9" borderId="9" xfId="0" applyFont="1" applyFill="1" applyBorder="1" applyAlignment="1">
      <alignment horizontal="center" vertical="top"/>
    </xf>
    <xf numFmtId="164" fontId="26" fillId="9" borderId="9" xfId="0" applyNumberFormat="1" applyFont="1" applyFill="1" applyBorder="1" applyAlignment="1">
      <alignment horizontal="center" vertical="top"/>
    </xf>
    <xf numFmtId="0" fontId="26" fillId="8" borderId="9" xfId="0" applyFont="1" applyFill="1" applyBorder="1" applyAlignment="1">
      <alignment horizontal="center" vertical="top"/>
    </xf>
    <xf numFmtId="164" fontId="26" fillId="8" borderId="9" xfId="0" applyNumberFormat="1" applyFont="1" applyFill="1" applyBorder="1" applyAlignment="1">
      <alignment horizontal="center" vertical="top"/>
    </xf>
    <xf numFmtId="0" fontId="25" fillId="0" borderId="7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top" wrapText="1"/>
    </xf>
    <xf numFmtId="164" fontId="25" fillId="0" borderId="1" xfId="0" applyNumberFormat="1" applyFont="1" applyBorder="1" applyAlignment="1">
      <alignment horizontal="center" vertical="top"/>
    </xf>
    <xf numFmtId="164" fontId="25" fillId="0" borderId="1" xfId="0" applyNumberFormat="1" applyFont="1" applyBorder="1" applyAlignment="1">
      <alignment vertical="top"/>
    </xf>
    <xf numFmtId="0" fontId="26" fillId="0" borderId="8" xfId="0" applyFont="1" applyBorder="1" applyAlignment="1">
      <alignment vertical="top"/>
    </xf>
    <xf numFmtId="0" fontId="27" fillId="0" borderId="0" xfId="0" applyFont="1" applyAlignment="1">
      <alignment vertical="top"/>
    </xf>
    <xf numFmtId="0" fontId="26" fillId="0" borderId="9" xfId="0" applyFont="1" applyBorder="1" applyAlignment="1">
      <alignment vertical="top"/>
    </xf>
    <xf numFmtId="164" fontId="25" fillId="0" borderId="7" xfId="0" applyNumberFormat="1" applyFont="1" applyFill="1" applyBorder="1" applyAlignment="1">
      <alignment horizontal="center" vertical="top"/>
    </xf>
    <xf numFmtId="164" fontId="25" fillId="0" borderId="7" xfId="0" applyNumberFormat="1" applyFont="1" applyFill="1" applyBorder="1" applyAlignment="1">
      <alignment vertical="top"/>
    </xf>
    <xf numFmtId="3" fontId="27" fillId="9" borderId="12" xfId="0" applyNumberFormat="1" applyFont="1" applyFill="1" applyBorder="1" applyAlignment="1">
      <alignment horizontal="right" vertical="top" wrapText="1"/>
    </xf>
    <xf numFmtId="164" fontId="25" fillId="0" borderId="9" xfId="0" applyNumberFormat="1" applyFont="1" applyBorder="1" applyAlignment="1">
      <alignment vertical="top"/>
    </xf>
    <xf numFmtId="0" fontId="25" fillId="0" borderId="9" xfId="0" applyFont="1" applyBorder="1" applyAlignment="1">
      <alignment horizontal="center" vertical="top" wrapText="1"/>
    </xf>
    <xf numFmtId="0" fontId="26" fillId="7" borderId="1" xfId="0" applyFont="1" applyFill="1" applyBorder="1" applyAlignment="1">
      <alignment horizontal="center" vertical="top" wrapText="1"/>
    </xf>
    <xf numFmtId="0" fontId="26" fillId="7" borderId="7" xfId="0" applyFont="1" applyFill="1" applyBorder="1" applyAlignment="1">
      <alignment horizontal="center" vertical="top" wrapText="1"/>
    </xf>
    <xf numFmtId="0" fontId="26" fillId="7" borderId="9" xfId="0" applyFont="1" applyFill="1" applyBorder="1" applyAlignment="1">
      <alignment horizontal="center" vertical="top"/>
    </xf>
    <xf numFmtId="0" fontId="26" fillId="10" borderId="9" xfId="0" applyFont="1" applyFill="1" applyBorder="1" applyAlignment="1">
      <alignment horizontal="center" vertical="top"/>
    </xf>
    <xf numFmtId="0" fontId="29" fillId="7" borderId="11" xfId="0" applyFont="1" applyFill="1" applyBorder="1" applyAlignment="1">
      <alignment vertical="top"/>
    </xf>
    <xf numFmtId="0" fontId="29" fillId="10" borderId="11" xfId="0" applyFont="1" applyFill="1" applyBorder="1" applyAlignment="1">
      <alignment vertical="top"/>
    </xf>
    <xf numFmtId="0" fontId="29" fillId="10" borderId="9" xfId="0" applyFont="1" applyFill="1" applyBorder="1" applyAlignment="1">
      <alignment vertical="top"/>
    </xf>
    <xf numFmtId="0" fontId="29" fillId="7" borderId="13" xfId="0" applyFont="1" applyFill="1" applyBorder="1" applyAlignment="1">
      <alignment horizontal="center" vertical="top" wrapText="1"/>
    </xf>
    <xf numFmtId="0" fontId="29" fillId="7" borderId="3" xfId="0" applyFont="1" applyFill="1" applyBorder="1" applyAlignment="1">
      <alignment horizontal="center" vertical="top" wrapText="1"/>
    </xf>
    <xf numFmtId="0" fontId="29" fillId="7" borderId="14" xfId="0" applyFont="1" applyFill="1" applyBorder="1" applyAlignment="1">
      <alignment horizontal="center" vertical="top" wrapText="1"/>
    </xf>
    <xf numFmtId="0" fontId="29" fillId="7" borderId="9" xfId="0" applyFont="1" applyFill="1" applyBorder="1" applyAlignment="1">
      <alignment horizontal="center" vertical="top"/>
    </xf>
    <xf numFmtId="0" fontId="29" fillId="10" borderId="9" xfId="0" applyFont="1" applyFill="1" applyBorder="1" applyAlignment="1">
      <alignment horizontal="center" vertical="top"/>
    </xf>
    <xf numFmtId="0" fontId="26" fillId="9" borderId="9" xfId="0" applyFont="1" applyFill="1" applyBorder="1" applyAlignment="1">
      <alignment horizontal="center" vertical="top" wrapText="1"/>
    </xf>
    <xf numFmtId="164" fontId="26" fillId="9" borderId="9" xfId="0" applyNumberFormat="1" applyFont="1" applyFill="1" applyBorder="1" applyAlignment="1">
      <alignment horizontal="center" vertical="top" wrapText="1"/>
    </xf>
    <xf numFmtId="0" fontId="26" fillId="7" borderId="7" xfId="0" applyFont="1" applyFill="1" applyBorder="1" applyAlignment="1">
      <alignment horizontal="left" vertical="top" wrapText="1"/>
    </xf>
    <xf numFmtId="0" fontId="26" fillId="7" borderId="9" xfId="0" applyFont="1" applyFill="1" applyBorder="1" applyAlignment="1">
      <alignment vertical="top"/>
    </xf>
    <xf numFmtId="0" fontId="26" fillId="10" borderId="9" xfId="0" applyFont="1" applyFill="1" applyBorder="1" applyAlignment="1">
      <alignment vertical="top"/>
    </xf>
    <xf numFmtId="164" fontId="27" fillId="7" borderId="12" xfId="0" applyNumberFormat="1" applyFont="1" applyFill="1" applyBorder="1" applyAlignment="1">
      <alignment vertical="top"/>
    </xf>
    <xf numFmtId="3" fontId="27" fillId="7" borderId="12" xfId="0" applyNumberFormat="1" applyFont="1" applyFill="1" applyBorder="1" applyAlignment="1">
      <alignment horizontal="center" vertical="top" wrapText="1"/>
    </xf>
    <xf numFmtId="164" fontId="27" fillId="7" borderId="7" xfId="0" applyNumberFormat="1" applyFont="1" applyFill="1" applyBorder="1" applyAlignment="1">
      <alignment vertical="top"/>
    </xf>
    <xf numFmtId="3" fontId="27" fillId="7" borderId="7" xfId="0" applyNumberFormat="1" applyFont="1" applyFill="1" applyBorder="1" applyAlignment="1">
      <alignment horizontal="center" vertical="top" wrapText="1"/>
    </xf>
    <xf numFmtId="164" fontId="26" fillId="7" borderId="9" xfId="0" applyNumberFormat="1" applyFont="1" applyFill="1" applyBorder="1" applyAlignment="1">
      <alignment horizontal="right" vertical="top"/>
    </xf>
    <xf numFmtId="164" fontId="26" fillId="7" borderId="9" xfId="0" applyNumberFormat="1" applyFont="1" applyFill="1" applyBorder="1" applyAlignment="1">
      <alignment horizontal="center" vertical="top"/>
    </xf>
    <xf numFmtId="164" fontId="26" fillId="10" borderId="9" xfId="0" applyNumberFormat="1" applyFont="1" applyFill="1" applyBorder="1" applyAlignment="1">
      <alignment horizontal="right" vertical="top"/>
    </xf>
    <xf numFmtId="164" fontId="26" fillId="10" borderId="9" xfId="0" applyNumberFormat="1" applyFont="1" applyFill="1" applyBorder="1" applyAlignment="1">
      <alignment horizontal="center" vertical="top"/>
    </xf>
    <xf numFmtId="0" fontId="26" fillId="7" borderId="6" xfId="0" applyFont="1" applyFill="1" applyBorder="1" applyAlignment="1">
      <alignment horizontal="left" vertical="top" wrapText="1"/>
    </xf>
    <xf numFmtId="0" fontId="26" fillId="7" borderId="10" xfId="0" applyFont="1" applyFill="1" applyBorder="1" applyAlignment="1">
      <alignment horizontal="left" vertical="top" wrapText="1"/>
    </xf>
    <xf numFmtId="0" fontId="26" fillId="7" borderId="9" xfId="0" applyFont="1" applyFill="1" applyBorder="1" applyAlignment="1">
      <alignment horizontal="left" vertical="top" wrapText="1"/>
    </xf>
    <xf numFmtId="0" fontId="26" fillId="7" borderId="9" xfId="0" applyFont="1" applyFill="1" applyBorder="1" applyAlignment="1">
      <alignment horizontal="left" vertical="top"/>
    </xf>
    <xf numFmtId="0" fontId="26" fillId="10" borderId="9" xfId="0" applyFont="1" applyFill="1" applyBorder="1" applyAlignment="1">
      <alignment horizontal="left" vertical="top"/>
    </xf>
    <xf numFmtId="0" fontId="26" fillId="0" borderId="1" xfId="0" applyFont="1" applyFill="1" applyBorder="1" applyAlignment="1">
      <alignment horizontal="center" vertical="top" wrapText="1"/>
    </xf>
    <xf numFmtId="0" fontId="26" fillId="0" borderId="7" xfId="0" applyFont="1" applyFill="1" applyBorder="1" applyAlignment="1">
      <alignment horizontal="center" vertical="top" wrapText="1"/>
    </xf>
    <xf numFmtId="0" fontId="26" fillId="0" borderId="9" xfId="0" applyFont="1" applyFill="1" applyBorder="1" applyAlignment="1">
      <alignment horizontal="center" vertical="top"/>
    </xf>
    <xf numFmtId="0" fontId="26" fillId="0" borderId="9" xfId="0" applyFont="1" applyBorder="1" applyAlignment="1">
      <alignment horizontal="center" vertical="top"/>
    </xf>
    <xf numFmtId="0" fontId="27" fillId="9" borderId="12" xfId="0" applyFont="1" applyFill="1" applyBorder="1" applyAlignment="1">
      <alignment horizontal="center" vertical="top" wrapText="1"/>
    </xf>
    <xf numFmtId="0" fontId="27" fillId="9" borderId="9" xfId="0" applyFont="1" applyFill="1" applyBorder="1" applyAlignment="1">
      <alignment horizontal="center" vertical="top" wrapText="1"/>
    </xf>
    <xf numFmtId="0" fontId="27" fillId="9" borderId="0" xfId="0" applyFont="1" applyFill="1" applyAlignment="1">
      <alignment horizontal="center" vertical="top"/>
    </xf>
    <xf numFmtId="3" fontId="23" fillId="0" borderId="9" xfId="0" applyNumberFormat="1" applyFont="1" applyBorder="1" applyAlignment="1">
      <alignment vertical="top"/>
    </xf>
    <xf numFmtId="0" fontId="31" fillId="0" borderId="9" xfId="0" applyFont="1" applyBorder="1" applyAlignment="1">
      <alignment vertical="top"/>
    </xf>
    <xf numFmtId="43" fontId="31" fillId="0" borderId="0" xfId="1" applyFont="1" applyFill="1" applyAlignment="1">
      <alignment vertical="top" wrapText="1"/>
    </xf>
    <xf numFmtId="0" fontId="31" fillId="0" borderId="0" xfId="0" applyFont="1" applyAlignment="1">
      <alignment vertical="top" wrapText="1"/>
    </xf>
    <xf numFmtId="43" fontId="31" fillId="0" borderId="0" xfId="0" applyNumberFormat="1" applyFont="1" applyAlignment="1">
      <alignment vertical="top" wrapText="1"/>
    </xf>
    <xf numFmtId="0" fontId="33" fillId="0" borderId="9" xfId="0" applyFont="1" applyBorder="1" applyAlignment="1">
      <alignment horizontal="center" vertical="top" wrapText="1"/>
    </xf>
    <xf numFmtId="0" fontId="33" fillId="0" borderId="9" xfId="0" applyFont="1" applyBorder="1" applyAlignment="1">
      <alignment vertical="top" wrapText="1"/>
    </xf>
    <xf numFmtId="166" fontId="26" fillId="0" borderId="9" xfId="1" applyNumberFormat="1" applyFont="1" applyFill="1" applyBorder="1" applyAlignment="1">
      <alignment vertical="top" wrapText="1"/>
    </xf>
    <xf numFmtId="166" fontId="33" fillId="0" borderId="9" xfId="1" applyNumberFormat="1" applyFont="1" applyFill="1" applyBorder="1" applyAlignment="1">
      <alignment vertical="top" wrapText="1"/>
    </xf>
    <xf numFmtId="166" fontId="33" fillId="7" borderId="9" xfId="1" applyNumberFormat="1" applyFont="1" applyFill="1" applyBorder="1" applyAlignment="1">
      <alignment vertical="top" wrapText="1"/>
    </xf>
    <xf numFmtId="0" fontId="33" fillId="0" borderId="9" xfId="0" applyFont="1" applyBorder="1" applyAlignment="1">
      <alignment horizontal="right" vertical="top" wrapText="1"/>
    </xf>
    <xf numFmtId="0" fontId="33" fillId="0" borderId="0" xfId="0" applyFont="1" applyAlignment="1">
      <alignment vertical="top" wrapText="1"/>
    </xf>
    <xf numFmtId="0" fontId="26" fillId="0" borderId="9" xfId="0" applyFont="1" applyBorder="1" applyAlignment="1">
      <alignment horizontal="left" vertical="top" wrapText="1"/>
    </xf>
    <xf numFmtId="0" fontId="33" fillId="0" borderId="0" xfId="0" applyFont="1" applyAlignment="1">
      <alignment vertical="top"/>
    </xf>
    <xf numFmtId="0" fontId="33" fillId="0" borderId="18" xfId="0" applyFont="1" applyBorder="1" applyAlignment="1">
      <alignment horizontal="center" vertical="top" wrapText="1"/>
    </xf>
    <xf numFmtId="0" fontId="33" fillId="0" borderId="18" xfId="0" applyFont="1" applyBorder="1" applyAlignment="1">
      <alignment vertical="top" wrapText="1"/>
    </xf>
    <xf numFmtId="166" fontId="33" fillId="0" borderId="18" xfId="1" applyNumberFormat="1" applyFont="1" applyFill="1" applyBorder="1" applyAlignment="1">
      <alignment vertical="top" wrapText="1"/>
    </xf>
    <xf numFmtId="0" fontId="33" fillId="0" borderId="18" xfId="0" applyFont="1" applyBorder="1" applyAlignment="1">
      <alignment horizontal="right" vertical="top" wrapText="1"/>
    </xf>
    <xf numFmtId="0" fontId="33" fillId="0" borderId="18" xfId="0" applyFont="1" applyBorder="1" applyAlignment="1">
      <alignment horizontal="left" vertical="top" wrapText="1"/>
    </xf>
    <xf numFmtId="166" fontId="33" fillId="0" borderId="9" xfId="1" applyNumberFormat="1" applyFont="1" applyBorder="1" applyAlignment="1">
      <alignment vertical="top" wrapText="1"/>
    </xf>
    <xf numFmtId="0" fontId="29" fillId="0" borderId="9" xfId="0" applyFont="1" applyBorder="1" applyAlignment="1">
      <alignment vertical="top" wrapText="1"/>
    </xf>
    <xf numFmtId="14" fontId="33" fillId="0" borderId="9" xfId="0" quotePrefix="1" applyNumberFormat="1" applyFont="1" applyBorder="1" applyAlignment="1">
      <alignment horizontal="center" vertical="top" wrapText="1"/>
    </xf>
    <xf numFmtId="17" fontId="33" fillId="0" borderId="9" xfId="0" quotePrefix="1" applyNumberFormat="1" applyFont="1" applyBorder="1" applyAlignment="1">
      <alignment vertical="top" wrapText="1"/>
    </xf>
    <xf numFmtId="15" fontId="33" fillId="0" borderId="9" xfId="0" applyNumberFormat="1" applyFont="1" applyBorder="1" applyAlignment="1">
      <alignment horizontal="center" vertical="top" wrapText="1"/>
    </xf>
    <xf numFmtId="0" fontId="33" fillId="7" borderId="9" xfId="0" applyFont="1" applyFill="1" applyBorder="1" applyAlignment="1">
      <alignment vertical="top" wrapText="1"/>
    </xf>
    <xf numFmtId="0" fontId="29" fillId="0" borderId="9" xfId="0" quotePrefix="1" applyFont="1" applyBorder="1" applyAlignment="1">
      <alignment horizontal="center" vertical="top" wrapText="1"/>
    </xf>
    <xf numFmtId="0" fontId="33" fillId="0" borderId="9" xfId="0" quotePrefix="1" applyFont="1" applyBorder="1" applyAlignment="1">
      <alignment horizontal="center" vertical="top" wrapText="1"/>
    </xf>
    <xf numFmtId="0" fontId="29" fillId="7" borderId="9" xfId="0" applyFont="1" applyFill="1" applyBorder="1" applyAlignment="1">
      <alignment vertical="top" wrapText="1"/>
    </xf>
    <xf numFmtId="0" fontId="38" fillId="0" borderId="9" xfId="0" applyFont="1" applyBorder="1" applyAlignment="1">
      <alignment horizontal="center" vertical="top" wrapText="1"/>
    </xf>
    <xf numFmtId="0" fontId="33" fillId="0" borderId="9" xfId="0" applyFont="1" applyBorder="1" applyAlignment="1">
      <alignment vertical="top"/>
    </xf>
    <xf numFmtId="0" fontId="34" fillId="7" borderId="9" xfId="0" applyFont="1" applyFill="1" applyBorder="1" applyAlignment="1">
      <alignment vertical="top"/>
    </xf>
    <xf numFmtId="0" fontId="33" fillId="0" borderId="9" xfId="0" quotePrefix="1" applyFont="1" applyBorder="1" applyAlignment="1">
      <alignment vertical="top"/>
    </xf>
    <xf numFmtId="0" fontId="34" fillId="0" borderId="9" xfId="0" applyFont="1" applyBorder="1" applyAlignment="1">
      <alignment vertical="top"/>
    </xf>
    <xf numFmtId="0" fontId="34" fillId="0" borderId="9" xfId="0" applyFont="1" applyBorder="1" applyAlignment="1">
      <alignment vertical="top" wrapText="1"/>
    </xf>
    <xf numFmtId="166" fontId="34" fillId="0" borderId="9" xfId="1" applyNumberFormat="1" applyFont="1" applyFill="1" applyBorder="1" applyAlignment="1">
      <alignment vertical="top" wrapText="1"/>
    </xf>
    <xf numFmtId="0" fontId="34" fillId="7" borderId="9" xfId="0" applyFont="1" applyFill="1" applyBorder="1" applyAlignment="1">
      <alignment vertical="top" wrapText="1"/>
    </xf>
    <xf numFmtId="0" fontId="34" fillId="0" borderId="9" xfId="0" quotePrefix="1" applyFont="1" applyBorder="1" applyAlignment="1">
      <alignment vertical="top"/>
    </xf>
    <xf numFmtId="0" fontId="34" fillId="0" borderId="0" xfId="0" applyFont="1" applyAlignment="1">
      <alignment vertical="top"/>
    </xf>
    <xf numFmtId="166" fontId="34" fillId="0" borderId="9" xfId="1" applyNumberFormat="1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34" fillId="0" borderId="9" xfId="0" quotePrefix="1" applyFont="1" applyBorder="1" applyAlignment="1">
      <alignment horizontal="center" vertical="top" wrapText="1"/>
    </xf>
    <xf numFmtId="0" fontId="34" fillId="0" borderId="9" xfId="0" applyFont="1" applyBorder="1" applyAlignment="1">
      <alignment horizontal="center" vertical="top" wrapText="1"/>
    </xf>
    <xf numFmtId="0" fontId="34" fillId="0" borderId="9" xfId="0" applyFont="1" applyBorder="1" applyAlignment="1">
      <alignment horizontal="right" vertical="top" wrapText="1"/>
    </xf>
    <xf numFmtId="43" fontId="33" fillId="0" borderId="0" xfId="0" applyNumberFormat="1" applyFont="1" applyAlignment="1">
      <alignment vertical="top"/>
    </xf>
    <xf numFmtId="0" fontId="26" fillId="7" borderId="9" xfId="0" applyFont="1" applyFill="1" applyBorder="1" applyAlignment="1">
      <alignment vertical="top" wrapText="1"/>
    </xf>
    <xf numFmtId="0" fontId="26" fillId="7" borderId="18" xfId="0" applyFont="1" applyFill="1" applyBorder="1" applyAlignment="1">
      <alignment vertical="top" wrapText="1"/>
    </xf>
    <xf numFmtId="0" fontId="26" fillId="7" borderId="19" xfId="0" applyFont="1" applyFill="1" applyBorder="1" applyAlignment="1">
      <alignment vertical="top" wrapText="1"/>
    </xf>
    <xf numFmtId="0" fontId="33" fillId="7" borderId="9" xfId="0" applyFont="1" applyFill="1" applyBorder="1" applyAlignment="1">
      <alignment vertical="top"/>
    </xf>
    <xf numFmtId="0" fontId="34" fillId="0" borderId="18" xfId="0" applyFont="1" applyBorder="1" applyAlignment="1">
      <alignment vertical="top"/>
    </xf>
    <xf numFmtId="166" fontId="34" fillId="0" borderId="18" xfId="1" applyNumberFormat="1" applyFont="1" applyBorder="1" applyAlignment="1">
      <alignment vertical="top" wrapText="1"/>
    </xf>
    <xf numFmtId="0" fontId="34" fillId="7" borderId="18" xfId="0" applyFont="1" applyFill="1" applyBorder="1" applyAlignment="1">
      <alignment vertical="top"/>
    </xf>
    <xf numFmtId="0" fontId="34" fillId="0" borderId="18" xfId="0" applyFont="1" applyBorder="1" applyAlignment="1">
      <alignment vertical="top" wrapText="1"/>
    </xf>
    <xf numFmtId="0" fontId="34" fillId="0" borderId="9" xfId="0" applyFont="1" applyBorder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34" fillId="0" borderId="18" xfId="0" applyFont="1" applyBorder="1" applyAlignment="1">
      <alignment horizontal="center" vertical="top"/>
    </xf>
    <xf numFmtId="167" fontId="32" fillId="0" borderId="9" xfId="0" applyNumberFormat="1" applyFont="1" applyFill="1" applyBorder="1" applyAlignment="1">
      <alignment vertical="top" wrapText="1"/>
    </xf>
    <xf numFmtId="0" fontId="30" fillId="0" borderId="9" xfId="0" applyFont="1" applyFill="1" applyBorder="1" applyAlignment="1">
      <alignment horizontal="center" vertical="top" wrapText="1"/>
    </xf>
    <xf numFmtId="0" fontId="23" fillId="0" borderId="9" xfId="0" applyFont="1" applyFill="1" applyBorder="1" applyAlignment="1">
      <alignment vertical="top" wrapText="1"/>
    </xf>
    <xf numFmtId="0" fontId="23" fillId="0" borderId="9" xfId="0" applyFont="1" applyFill="1" applyBorder="1" applyAlignment="1">
      <alignment horizontal="center" vertical="top" wrapText="1"/>
    </xf>
    <xf numFmtId="166" fontId="29" fillId="0" borderId="9" xfId="1" applyNumberFormat="1" applyFont="1" applyFill="1" applyBorder="1" applyAlignment="1">
      <alignment vertical="top" wrapText="1"/>
    </xf>
    <xf numFmtId="0" fontId="34" fillId="0" borderId="9" xfId="0" applyFont="1" applyFill="1" applyBorder="1" applyAlignment="1">
      <alignment vertical="top"/>
    </xf>
    <xf numFmtId="0" fontId="30" fillId="0" borderId="0" xfId="0" applyFont="1" applyFill="1" applyAlignment="1">
      <alignment vertical="top"/>
    </xf>
    <xf numFmtId="166" fontId="36" fillId="0" borderId="0" xfId="0" applyNumberFormat="1" applyFont="1" applyFill="1" applyAlignment="1">
      <alignment vertical="top"/>
    </xf>
    <xf numFmtId="0" fontId="29" fillId="0" borderId="0" xfId="0" applyFont="1" applyFill="1" applyAlignment="1">
      <alignment vertical="top"/>
    </xf>
    <xf numFmtId="166" fontId="37" fillId="0" borderId="0" xfId="0" applyNumberFormat="1" applyFont="1" applyFill="1" applyAlignment="1">
      <alignment vertical="top"/>
    </xf>
    <xf numFmtId="0" fontId="33" fillId="0" borderId="0" xfId="0" applyFont="1" applyFill="1" applyAlignment="1">
      <alignment vertical="top"/>
    </xf>
    <xf numFmtId="0" fontId="6" fillId="0" borderId="9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31" fillId="0" borderId="9" xfId="0" applyFont="1" applyFill="1" applyBorder="1" applyAlignment="1">
      <alignment horizontal="center" vertical="top" wrapText="1"/>
    </xf>
    <xf numFmtId="0" fontId="39" fillId="0" borderId="9" xfId="0" applyFont="1" applyFill="1" applyBorder="1" applyAlignment="1">
      <alignment horizontal="center" vertical="top" wrapText="1"/>
    </xf>
    <xf numFmtId="0" fontId="31" fillId="0" borderId="0" xfId="0" applyFont="1" applyFill="1" applyAlignment="1">
      <alignment horizontal="center" vertical="top" wrapText="1"/>
    </xf>
    <xf numFmtId="0" fontId="34" fillId="0" borderId="18" xfId="0" applyFont="1" applyFill="1" applyBorder="1" applyAlignment="1">
      <alignment vertical="top"/>
    </xf>
    <xf numFmtId="166" fontId="34" fillId="0" borderId="9" xfId="0" applyNumberFormat="1" applyFont="1" applyFill="1" applyBorder="1" applyAlignment="1">
      <alignment vertical="top"/>
    </xf>
    <xf numFmtId="166" fontId="34" fillId="0" borderId="18" xfId="0" applyNumberFormat="1" applyFont="1" applyFill="1" applyBorder="1" applyAlignment="1">
      <alignment vertical="top"/>
    </xf>
    <xf numFmtId="164" fontId="30" fillId="0" borderId="1" xfId="0" applyNumberFormat="1" applyFont="1" applyBorder="1" applyAlignment="1">
      <alignment horizontal="center" vertical="top" wrapText="1"/>
    </xf>
    <xf numFmtId="0" fontId="26" fillId="9" borderId="8" xfId="0" applyFont="1" applyFill="1" applyBorder="1" applyAlignment="1">
      <alignment vertical="top"/>
    </xf>
    <xf numFmtId="0" fontId="41" fillId="11" borderId="8" xfId="8" applyFont="1" applyFill="1" applyAlignment="1">
      <alignment vertical="top"/>
    </xf>
    <xf numFmtId="0" fontId="26" fillId="11" borderId="8" xfId="8" applyFont="1" applyFill="1" applyAlignment="1">
      <alignment vertical="top"/>
    </xf>
    <xf numFmtId="0" fontId="25" fillId="11" borderId="16" xfId="8" applyFont="1" applyFill="1" applyBorder="1" applyAlignment="1">
      <alignment vertical="top"/>
    </xf>
    <xf numFmtId="0" fontId="25" fillId="11" borderId="16" xfId="8" applyFont="1" applyFill="1" applyBorder="1" applyAlignment="1">
      <alignment vertical="top" wrapText="1"/>
    </xf>
    <xf numFmtId="166" fontId="25" fillId="11" borderId="16" xfId="1" applyNumberFormat="1" applyFont="1" applyFill="1" applyBorder="1" applyAlignment="1">
      <alignment vertical="top"/>
    </xf>
    <xf numFmtId="0" fontId="25" fillId="11" borderId="16" xfId="8" applyFont="1" applyFill="1" applyBorder="1" applyAlignment="1">
      <alignment horizontal="right" vertical="top"/>
    </xf>
    <xf numFmtId="0" fontId="25" fillId="12" borderId="9" xfId="8" applyFont="1" applyFill="1" applyBorder="1" applyAlignment="1">
      <alignment horizontal="center" vertical="top" wrapText="1"/>
    </xf>
    <xf numFmtId="166" fontId="25" fillId="12" borderId="9" xfId="1" applyNumberFormat="1" applyFont="1" applyFill="1" applyBorder="1" applyAlignment="1">
      <alignment horizontal="center" vertical="top"/>
    </xf>
    <xf numFmtId="166" fontId="25" fillId="12" borderId="9" xfId="1" applyNumberFormat="1" applyFont="1" applyFill="1" applyBorder="1" applyAlignment="1">
      <alignment vertical="top"/>
    </xf>
    <xf numFmtId="0" fontId="43" fillId="11" borderId="9" xfId="9" applyFont="1" applyFill="1" applyBorder="1" applyAlignment="1">
      <alignment horizontal="center" vertical="top" wrapText="1"/>
    </xf>
    <xf numFmtId="0" fontId="26" fillId="11" borderId="9" xfId="8" applyFont="1" applyFill="1" applyBorder="1" applyAlignment="1">
      <alignment horizontal="center" vertical="top" wrapText="1"/>
    </xf>
    <xf numFmtId="0" fontId="26" fillId="11" borderId="9" xfId="8" applyFont="1" applyFill="1" applyBorder="1" applyAlignment="1">
      <alignment horizontal="left" vertical="top" wrapText="1"/>
    </xf>
    <xf numFmtId="166" fontId="26" fillId="11" borderId="9" xfId="1" applyNumberFormat="1" applyFont="1" applyFill="1" applyBorder="1" applyAlignment="1">
      <alignment vertical="top" wrapText="1"/>
    </xf>
    <xf numFmtId="3" fontId="33" fillId="0" borderId="1" xfId="0" applyNumberFormat="1" applyFont="1" applyBorder="1" applyAlignment="1">
      <alignment horizontal="right" vertical="top" wrapText="1"/>
    </xf>
    <xf numFmtId="3" fontId="33" fillId="0" borderId="1" xfId="0" applyNumberFormat="1" applyFont="1" applyBorder="1" applyAlignment="1">
      <alignment horizontal="center" vertical="top" wrapText="1"/>
    </xf>
    <xf numFmtId="166" fontId="33" fillId="0" borderId="1" xfId="1" applyNumberFormat="1" applyFont="1" applyFill="1" applyBorder="1" applyAlignment="1">
      <alignment horizontal="right" vertical="top" wrapText="1"/>
    </xf>
    <xf numFmtId="0" fontId="33" fillId="0" borderId="3" xfId="0" applyFont="1" applyBorder="1" applyAlignment="1">
      <alignment horizontal="left" vertical="top" wrapText="1"/>
    </xf>
    <xf numFmtId="0" fontId="33" fillId="0" borderId="9" xfId="0" applyFont="1" applyBorder="1" applyAlignment="1">
      <alignment horizontal="left" vertical="top" wrapText="1"/>
    </xf>
    <xf numFmtId="166" fontId="43" fillId="11" borderId="9" xfId="10" applyNumberFormat="1" applyFont="1" applyFill="1" applyBorder="1" applyAlignment="1">
      <alignment vertical="top" wrapText="1"/>
    </xf>
    <xf numFmtId="166" fontId="26" fillId="11" borderId="9" xfId="1" applyNumberFormat="1" applyFont="1" applyFill="1" applyBorder="1" applyAlignment="1">
      <alignment horizontal="right" vertical="top" wrapText="1"/>
    </xf>
    <xf numFmtId="0" fontId="44" fillId="11" borderId="9" xfId="9" applyFont="1" applyFill="1" applyBorder="1" applyAlignment="1">
      <alignment horizontal="center" vertical="top" wrapText="1"/>
    </xf>
    <xf numFmtId="0" fontId="45" fillId="11" borderId="9" xfId="8" applyFont="1" applyFill="1" applyBorder="1" applyAlignment="1">
      <alignment horizontal="center" vertical="top" wrapText="1"/>
    </xf>
    <xf numFmtId="0" fontId="45" fillId="11" borderId="9" xfId="8" applyFont="1" applyFill="1" applyBorder="1" applyAlignment="1">
      <alignment horizontal="left" vertical="top" wrapText="1"/>
    </xf>
    <xf numFmtId="166" fontId="45" fillId="11" borderId="9" xfId="1" applyNumberFormat="1" applyFont="1" applyFill="1" applyBorder="1" applyAlignment="1">
      <alignment vertical="top" wrapText="1"/>
    </xf>
    <xf numFmtId="166" fontId="45" fillId="11" borderId="9" xfId="1" applyNumberFormat="1" applyFont="1" applyFill="1" applyBorder="1" applyAlignment="1">
      <alignment horizontal="right" vertical="top" wrapText="1"/>
    </xf>
    <xf numFmtId="166" fontId="9" fillId="0" borderId="1" xfId="1" applyNumberFormat="1" applyFont="1" applyFill="1" applyBorder="1" applyAlignment="1">
      <alignment horizontal="righ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center" vertical="top" wrapText="1"/>
    </xf>
    <xf numFmtId="166" fontId="44" fillId="11" borderId="9" xfId="10" applyNumberFormat="1" applyFont="1" applyFill="1" applyBorder="1" applyAlignment="1">
      <alignment vertical="top" wrapText="1"/>
    </xf>
    <xf numFmtId="0" fontId="26" fillId="11" borderId="8" xfId="8" applyFont="1" applyFill="1" applyAlignment="1">
      <alignment horizontal="center" vertical="top"/>
    </xf>
    <xf numFmtId="0" fontId="26" fillId="11" borderId="8" xfId="8" applyFont="1" applyFill="1" applyAlignment="1">
      <alignment vertical="top" wrapText="1"/>
    </xf>
    <xf numFmtId="166" fontId="26" fillId="11" borderId="0" xfId="1" applyNumberFormat="1" applyFont="1" applyFill="1" applyAlignment="1">
      <alignment horizontal="right" vertical="top"/>
    </xf>
    <xf numFmtId="166" fontId="26" fillId="11" borderId="8" xfId="4" applyNumberFormat="1" applyFont="1" applyFill="1" applyAlignment="1">
      <alignment horizontal="center" vertical="top"/>
    </xf>
    <xf numFmtId="166" fontId="26" fillId="11" borderId="8" xfId="4" applyNumberFormat="1" applyFont="1" applyFill="1" applyAlignment="1">
      <alignment horizontal="right" vertical="top"/>
    </xf>
    <xf numFmtId="0" fontId="26" fillId="11" borderId="8" xfId="8" applyFont="1" applyFill="1" applyAlignment="1">
      <alignment horizontal="left" vertical="top"/>
    </xf>
    <xf numFmtId="0" fontId="41" fillId="11" borderId="8" xfId="8" applyFont="1" applyFill="1" applyAlignment="1">
      <alignment vertical="top" wrapText="1"/>
    </xf>
    <xf numFmtId="0" fontId="25" fillId="11" borderId="8" xfId="8" applyFont="1" applyFill="1" applyAlignment="1">
      <alignment vertical="top" wrapText="1"/>
    </xf>
    <xf numFmtId="0" fontId="30" fillId="11" borderId="8" xfId="8" applyFont="1" applyFill="1" applyAlignment="1">
      <alignment vertical="top" wrapText="1"/>
    </xf>
    <xf numFmtId="0" fontId="43" fillId="11" borderId="19" xfId="9" applyFont="1" applyFill="1" applyBorder="1" applyAlignment="1">
      <alignment horizontal="center" vertical="top" wrapText="1"/>
    </xf>
    <xf numFmtId="0" fontId="26" fillId="11" borderId="19" xfId="8" applyFont="1" applyFill="1" applyBorder="1" applyAlignment="1">
      <alignment horizontal="center" vertical="top" wrapText="1"/>
    </xf>
    <xf numFmtId="166" fontId="26" fillId="11" borderId="19" xfId="1" applyNumberFormat="1" applyFont="1" applyFill="1" applyBorder="1" applyAlignment="1">
      <alignment horizontal="right" vertical="top" wrapText="1"/>
    </xf>
    <xf numFmtId="0" fontId="26" fillId="11" borderId="20" xfId="8" applyFont="1" applyFill="1" applyBorder="1" applyAlignment="1">
      <alignment horizontal="center" vertical="top" wrapText="1"/>
    </xf>
    <xf numFmtId="166" fontId="33" fillId="0" borderId="12" xfId="1" applyNumberFormat="1" applyFont="1" applyFill="1" applyBorder="1" applyAlignment="1">
      <alignment horizontal="right" vertical="top" wrapText="1"/>
    </xf>
    <xf numFmtId="166" fontId="26" fillId="11" borderId="19" xfId="4" applyNumberFormat="1" applyFont="1" applyFill="1" applyBorder="1" applyAlignment="1">
      <alignment horizontal="center" vertical="top" wrapText="1"/>
    </xf>
    <xf numFmtId="0" fontId="33" fillId="0" borderId="13" xfId="0" applyFont="1" applyBorder="1" applyAlignment="1">
      <alignment horizontal="left" vertical="top" wrapText="1"/>
    </xf>
    <xf numFmtId="0" fontId="33" fillId="0" borderId="19" xfId="0" applyFont="1" applyBorder="1" applyAlignment="1">
      <alignment horizontal="left" vertical="top" wrapText="1"/>
    </xf>
    <xf numFmtId="0" fontId="33" fillId="0" borderId="19" xfId="0" applyFont="1" applyBorder="1" applyAlignment="1">
      <alignment horizontal="center" vertical="top" wrapText="1"/>
    </xf>
    <xf numFmtId="166" fontId="43" fillId="11" borderId="19" xfId="10" applyNumberFormat="1" applyFont="1" applyFill="1" applyBorder="1" applyAlignment="1">
      <alignment vertical="top" wrapText="1"/>
    </xf>
    <xf numFmtId="0" fontId="26" fillId="11" borderId="19" xfId="8" applyFont="1" applyFill="1" applyBorder="1" applyAlignment="1">
      <alignment horizontal="left" vertical="top" wrapText="1"/>
    </xf>
    <xf numFmtId="0" fontId="26" fillId="7" borderId="19" xfId="8" applyFont="1" applyFill="1" applyBorder="1" applyAlignment="1">
      <alignment vertical="top" wrapText="1"/>
    </xf>
    <xf numFmtId="0" fontId="26" fillId="7" borderId="9" xfId="8" applyFont="1" applyFill="1" applyBorder="1" applyAlignment="1">
      <alignment horizontal="left" vertical="top" wrapText="1"/>
    </xf>
    <xf numFmtId="0" fontId="25" fillId="13" borderId="18" xfId="8" applyFont="1" applyFill="1" applyBorder="1" applyAlignment="1">
      <alignment horizontal="center" vertical="center" wrapText="1"/>
    </xf>
    <xf numFmtId="166" fontId="25" fillId="13" borderId="18" xfId="1" applyNumberFormat="1" applyFont="1" applyFill="1" applyBorder="1" applyAlignment="1">
      <alignment horizontal="center" vertical="center" wrapText="1"/>
    </xf>
    <xf numFmtId="166" fontId="25" fillId="13" borderId="18" xfId="4" applyNumberFormat="1" applyFont="1" applyFill="1" applyBorder="1" applyAlignment="1">
      <alignment horizontal="center" vertical="center" wrapText="1"/>
    </xf>
    <xf numFmtId="166" fontId="6" fillId="13" borderId="9" xfId="1" applyNumberFormat="1" applyFont="1" applyFill="1" applyBorder="1" applyAlignment="1">
      <alignment horizontal="center" vertical="center" wrapText="1"/>
    </xf>
    <xf numFmtId="166" fontId="6" fillId="13" borderId="20" xfId="1" applyNumberFormat="1" applyFont="1" applyFill="1" applyBorder="1" applyAlignment="1">
      <alignment horizontal="center" vertical="center" wrapText="1"/>
    </xf>
    <xf numFmtId="0" fontId="25" fillId="11" borderId="8" xfId="8" applyFont="1" applyFill="1" applyAlignment="1">
      <alignment vertical="center" wrapText="1"/>
    </xf>
    <xf numFmtId="0" fontId="26" fillId="11" borderId="8" xfId="8" applyFont="1" applyFill="1" applyAlignment="1">
      <alignment vertical="center"/>
    </xf>
    <xf numFmtId="0" fontId="25" fillId="11" borderId="19" xfId="8" applyFont="1" applyFill="1" applyBorder="1" applyAlignment="1">
      <alignment horizontal="center" vertical="top" wrapText="1"/>
    </xf>
    <xf numFmtId="0" fontId="25" fillId="11" borderId="9" xfId="8" applyFont="1" applyFill="1" applyBorder="1" applyAlignment="1">
      <alignment horizontal="center" vertical="top" wrapText="1"/>
    </xf>
    <xf numFmtId="0" fontId="46" fillId="11" borderId="9" xfId="8" applyFont="1" applyFill="1" applyBorder="1" applyAlignment="1">
      <alignment horizontal="center" vertical="top" wrapText="1"/>
    </xf>
    <xf numFmtId="0" fontId="25" fillId="11" borderId="8" xfId="8" applyFont="1" applyFill="1" applyAlignment="1">
      <alignment horizontal="center" vertical="top"/>
    </xf>
    <xf numFmtId="166" fontId="33" fillId="0" borderId="5" xfId="1" applyNumberFormat="1" applyFont="1" applyFill="1" applyBorder="1" applyAlignment="1">
      <alignment horizontal="right" vertical="top" wrapText="1"/>
    </xf>
    <xf numFmtId="3" fontId="33" fillId="0" borderId="9" xfId="0" applyNumberFormat="1" applyFont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 vertical="top" wrapText="1"/>
    </xf>
    <xf numFmtId="0" fontId="30" fillId="0" borderId="19" xfId="0" applyFont="1" applyFill="1" applyBorder="1" applyAlignment="1">
      <alignment vertical="top" wrapText="1"/>
    </xf>
    <xf numFmtId="3" fontId="23" fillId="0" borderId="16" xfId="0" applyNumberFormat="1" applyFont="1" applyBorder="1" applyAlignment="1">
      <alignment vertical="top"/>
    </xf>
    <xf numFmtId="0" fontId="31" fillId="0" borderId="16" xfId="0" applyFont="1" applyBorder="1" applyAlignment="1">
      <alignment vertical="top"/>
    </xf>
    <xf numFmtId="167" fontId="32" fillId="0" borderId="16" xfId="0" applyNumberFormat="1" applyFont="1" applyFill="1" applyBorder="1" applyAlignment="1">
      <alignment vertical="top" wrapText="1"/>
    </xf>
    <xf numFmtId="0" fontId="6" fillId="0" borderId="9" xfId="0" applyFont="1" applyFill="1" applyBorder="1" applyAlignment="1">
      <alignment horizontal="center" wrapText="1"/>
    </xf>
    <xf numFmtId="0" fontId="30" fillId="0" borderId="9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33" fillId="7" borderId="9" xfId="0" applyFont="1" applyFill="1" applyBorder="1" applyAlignment="1">
      <alignment horizontal="left" vertical="top" wrapText="1"/>
    </xf>
    <xf numFmtId="0" fontId="47" fillId="0" borderId="9" xfId="0" applyFont="1" applyFill="1" applyBorder="1" applyAlignment="1">
      <alignment horizontal="center" vertical="top" wrapText="1"/>
    </xf>
    <xf numFmtId="0" fontId="25" fillId="8" borderId="8" xfId="0" applyFont="1" applyFill="1" applyBorder="1" applyAlignment="1">
      <alignment vertical="top"/>
    </xf>
    <xf numFmtId="0" fontId="25" fillId="9" borderId="8" xfId="0" applyFont="1" applyFill="1" applyBorder="1" applyAlignment="1">
      <alignment vertical="top"/>
    </xf>
    <xf numFmtId="164" fontId="26" fillId="9" borderId="13" xfId="0" applyNumberFormat="1" applyFont="1" applyFill="1" applyBorder="1" applyAlignment="1">
      <alignment horizontal="center" vertical="top" wrapText="1"/>
    </xf>
    <xf numFmtId="164" fontId="26" fillId="9" borderId="3" xfId="0" applyNumberFormat="1" applyFont="1" applyFill="1" applyBorder="1" applyAlignment="1">
      <alignment horizontal="center" vertical="top" wrapText="1"/>
    </xf>
    <xf numFmtId="0" fontId="49" fillId="0" borderId="8" xfId="11" applyFont="1" applyAlignment="1">
      <alignment vertical="top"/>
    </xf>
    <xf numFmtId="0" fontId="50" fillId="0" borderId="8" xfId="11" applyFont="1" applyAlignment="1">
      <alignment vertical="top"/>
    </xf>
    <xf numFmtId="0" fontId="38" fillId="0" borderId="8" xfId="11" applyFont="1" applyAlignment="1">
      <alignment vertical="top"/>
    </xf>
    <xf numFmtId="0" fontId="50" fillId="14" borderId="9" xfId="11" applyFont="1" applyFill="1" applyBorder="1" applyAlignment="1">
      <alignment horizontal="center" vertical="top" wrapText="1"/>
    </xf>
    <xf numFmtId="0" fontId="38" fillId="0" borderId="8" xfId="11" applyFont="1" applyAlignment="1">
      <alignment horizontal="center" vertical="top" wrapText="1"/>
    </xf>
    <xf numFmtId="0" fontId="50" fillId="0" borderId="18" xfId="11" applyFont="1" applyFill="1" applyBorder="1" applyAlignment="1">
      <alignment vertical="top" wrapText="1"/>
    </xf>
    <xf numFmtId="0" fontId="52" fillId="0" borderId="18" xfId="11" applyFont="1" applyFill="1" applyBorder="1" applyAlignment="1">
      <alignment vertical="top" wrapText="1"/>
    </xf>
    <xf numFmtId="166" fontId="51" fillId="15" borderId="18" xfId="12" applyNumberFormat="1" applyFont="1" applyFill="1" applyBorder="1" applyAlignment="1">
      <alignment vertical="top" wrapText="1"/>
    </xf>
    <xf numFmtId="0" fontId="50" fillId="0" borderId="9" xfId="11" applyFont="1" applyFill="1" applyBorder="1" applyAlignment="1">
      <alignment horizontal="center" vertical="top" wrapText="1"/>
    </xf>
    <xf numFmtId="166" fontId="38" fillId="0" borderId="8" xfId="13" applyNumberFormat="1" applyFont="1" applyAlignment="1">
      <alignment vertical="top"/>
    </xf>
    <xf numFmtId="166" fontId="38" fillId="0" borderId="8" xfId="11" applyNumberFormat="1" applyFont="1" applyAlignment="1">
      <alignment vertical="top"/>
    </xf>
    <xf numFmtId="0" fontId="50" fillId="0" borderId="9" xfId="11" applyFont="1" applyBorder="1" applyAlignment="1">
      <alignment vertical="top" wrapText="1"/>
    </xf>
    <xf numFmtId="0" fontId="52" fillId="0" borderId="9" xfId="11" applyFont="1" applyFill="1" applyBorder="1" applyAlignment="1">
      <alignment vertical="top" wrapText="1"/>
    </xf>
    <xf numFmtId="0" fontId="50" fillId="0" borderId="9" xfId="11" applyFont="1" applyFill="1" applyBorder="1" applyAlignment="1">
      <alignment vertical="top" wrapText="1"/>
    </xf>
    <xf numFmtId="14" fontId="50" fillId="0" borderId="9" xfId="11" quotePrefix="1" applyNumberFormat="1" applyFont="1" applyFill="1" applyBorder="1" applyAlignment="1">
      <alignment horizontal="center" vertical="top" wrapText="1"/>
    </xf>
    <xf numFmtId="0" fontId="50" fillId="0" borderId="11" xfId="11" applyFont="1" applyBorder="1" applyAlignment="1">
      <alignment vertical="top" wrapText="1"/>
    </xf>
    <xf numFmtId="0" fontId="52" fillId="0" borderId="9" xfId="11" applyFont="1" applyBorder="1" applyAlignment="1">
      <alignment vertical="top" wrapText="1"/>
    </xf>
    <xf numFmtId="0" fontId="50" fillId="0" borderId="9" xfId="11" applyFont="1" applyBorder="1" applyAlignment="1">
      <alignment horizontal="center" vertical="top" wrapText="1"/>
    </xf>
    <xf numFmtId="0" fontId="53" fillId="0" borderId="18" xfId="11" applyFont="1" applyFill="1" applyBorder="1" applyAlignment="1">
      <alignment vertical="top" wrapText="1"/>
    </xf>
    <xf numFmtId="0" fontId="38" fillId="0" borderId="21" xfId="11" applyFont="1" applyBorder="1" applyAlignment="1">
      <alignment vertical="top" wrapText="1"/>
    </xf>
    <xf numFmtId="0" fontId="54" fillId="0" borderId="21" xfId="11" applyFont="1" applyFill="1" applyBorder="1" applyAlignment="1">
      <alignment vertical="top" wrapText="1"/>
    </xf>
    <xf numFmtId="166" fontId="54" fillId="0" borderId="21" xfId="11" applyNumberFormat="1" applyFont="1" applyFill="1" applyBorder="1" applyAlignment="1">
      <alignment vertical="top" wrapText="1"/>
    </xf>
    <xf numFmtId="0" fontId="38" fillId="0" borderId="21" xfId="11" applyFont="1" applyBorder="1" applyAlignment="1">
      <alignment horizontal="center" vertical="top" wrapText="1"/>
    </xf>
    <xf numFmtId="0" fontId="38" fillId="0" borderId="8" xfId="11" applyFont="1" applyBorder="1" applyAlignment="1">
      <alignment vertical="top"/>
    </xf>
    <xf numFmtId="0" fontId="38" fillId="0" borderId="8" xfId="11" applyFont="1" applyBorder="1" applyAlignment="1">
      <alignment vertical="top" wrapText="1"/>
    </xf>
    <xf numFmtId="0" fontId="54" fillId="0" borderId="8" xfId="11" applyFont="1" applyFill="1" applyBorder="1" applyAlignment="1">
      <alignment vertical="top" wrapText="1"/>
    </xf>
    <xf numFmtId="0" fontId="38" fillId="0" borderId="8" xfId="11" applyFont="1" applyBorder="1" applyAlignment="1">
      <alignment horizontal="center" vertical="top" wrapText="1"/>
    </xf>
    <xf numFmtId="0" fontId="38" fillId="0" borderId="8" xfId="11" applyFont="1" applyAlignment="1">
      <alignment vertical="top" wrapText="1"/>
    </xf>
    <xf numFmtId="0" fontId="55" fillId="0" borderId="8" xfId="11" applyFont="1" applyAlignment="1">
      <alignment vertical="top"/>
    </xf>
    <xf numFmtId="0" fontId="63" fillId="15" borderId="9" xfId="11" applyFont="1" applyFill="1" applyBorder="1" applyAlignment="1">
      <alignment horizontal="center" vertical="top" wrapText="1"/>
    </xf>
    <xf numFmtId="166" fontId="63" fillId="15" borderId="18" xfId="12" applyNumberFormat="1" applyFont="1" applyFill="1" applyBorder="1" applyAlignment="1">
      <alignment vertical="top" wrapText="1"/>
    </xf>
    <xf numFmtId="166" fontId="63" fillId="15" borderId="9" xfId="13" applyNumberFormat="1" applyFont="1" applyFill="1" applyBorder="1" applyAlignment="1">
      <alignment vertical="top" wrapText="1"/>
    </xf>
    <xf numFmtId="166" fontId="63" fillId="15" borderId="9" xfId="12" applyNumberFormat="1" applyFont="1" applyFill="1" applyBorder="1" applyAlignment="1">
      <alignment vertical="top" wrapText="1"/>
    </xf>
    <xf numFmtId="0" fontId="53" fillId="0" borderId="18" xfId="11" applyFont="1" applyFill="1" applyBorder="1" applyAlignment="1">
      <alignment vertical="top"/>
    </xf>
    <xf numFmtId="0" fontId="53" fillId="0" borderId="18" xfId="11" applyFont="1" applyFill="1" applyBorder="1" applyAlignment="1">
      <alignment horizontal="left" vertical="top" wrapText="1"/>
    </xf>
    <xf numFmtId="0" fontId="53" fillId="0" borderId="9" xfId="11" applyFont="1" applyFill="1" applyBorder="1" applyAlignment="1">
      <alignment horizontal="center" vertical="top" wrapText="1"/>
    </xf>
    <xf numFmtId="0" fontId="54" fillId="0" borderId="8" xfId="11" applyFont="1" applyAlignment="1">
      <alignment vertical="top"/>
    </xf>
    <xf numFmtId="166" fontId="54" fillId="0" borderId="8" xfId="13" applyNumberFormat="1" applyFont="1" applyAlignment="1">
      <alignment vertical="top"/>
    </xf>
    <xf numFmtId="166" fontId="54" fillId="0" borderId="8" xfId="11" applyNumberFormat="1" applyFont="1" applyAlignment="1">
      <alignment vertical="top"/>
    </xf>
    <xf numFmtId="0" fontId="53" fillId="7" borderId="18" xfId="11" applyFont="1" applyFill="1" applyBorder="1" applyAlignment="1">
      <alignment vertical="top" wrapText="1"/>
    </xf>
    <xf numFmtId="166" fontId="51" fillId="7" borderId="18" xfId="12" applyNumberFormat="1" applyFont="1" applyFill="1" applyBorder="1" applyAlignment="1">
      <alignment vertical="top" wrapText="1"/>
    </xf>
    <xf numFmtId="0" fontId="53" fillId="7" borderId="9" xfId="11" applyFont="1" applyFill="1" applyBorder="1" applyAlignment="1">
      <alignment horizontal="center" vertical="top" wrapText="1"/>
    </xf>
    <xf numFmtId="0" fontId="54" fillId="7" borderId="8" xfId="11" applyFont="1" applyFill="1" applyAlignment="1">
      <alignment vertical="top"/>
    </xf>
    <xf numFmtId="166" fontId="54" fillId="7" borderId="8" xfId="13" applyNumberFormat="1" applyFont="1" applyFill="1" applyAlignment="1">
      <alignment vertical="top"/>
    </xf>
    <xf numFmtId="166" fontId="54" fillId="7" borderId="8" xfId="11" applyNumberFormat="1" applyFont="1" applyFill="1" applyAlignment="1">
      <alignment vertical="top"/>
    </xf>
    <xf numFmtId="0" fontId="50" fillId="7" borderId="9" xfId="11" applyFont="1" applyFill="1" applyBorder="1" applyAlignment="1">
      <alignment vertical="top" wrapText="1"/>
    </xf>
    <xf numFmtId="0" fontId="52" fillId="7" borderId="9" xfId="11" applyFont="1" applyFill="1" applyBorder="1" applyAlignment="1">
      <alignment vertical="top" wrapText="1"/>
    </xf>
    <xf numFmtId="166" fontId="63" fillId="7" borderId="9" xfId="13" applyNumberFormat="1" applyFont="1" applyFill="1" applyBorder="1" applyAlignment="1">
      <alignment vertical="top" wrapText="1"/>
    </xf>
    <xf numFmtId="0" fontId="50" fillId="7" borderId="9" xfId="11" applyFont="1" applyFill="1" applyBorder="1" applyAlignment="1">
      <alignment horizontal="center" vertical="top" wrapText="1"/>
    </xf>
    <xf numFmtId="0" fontId="38" fillId="0" borderId="8" xfId="36" applyFont="1" applyAlignment="1">
      <alignment vertical="top"/>
    </xf>
    <xf numFmtId="0" fontId="55" fillId="0" borderId="9" xfId="36" applyFont="1" applyBorder="1" applyAlignment="1">
      <alignment horizontal="center" vertical="top"/>
    </xf>
    <xf numFmtId="0" fontId="55" fillId="0" borderId="9" xfId="36" applyFont="1" applyBorder="1" applyAlignment="1">
      <alignment horizontal="center" vertical="top" wrapText="1"/>
    </xf>
    <xf numFmtId="0" fontId="55" fillId="0" borderId="8" xfId="36" applyFont="1" applyAlignment="1">
      <alignment horizontal="center" vertical="top"/>
    </xf>
    <xf numFmtId="0" fontId="38" fillId="0" borderId="9" xfId="36" applyFont="1" applyBorder="1" applyAlignment="1">
      <alignment horizontal="center" vertical="top"/>
    </xf>
    <xf numFmtId="0" fontId="38" fillId="0" borderId="9" xfId="36" applyFont="1" applyBorder="1" applyAlignment="1">
      <alignment vertical="top" wrapText="1"/>
    </xf>
    <xf numFmtId="3" fontId="38" fillId="0" borderId="9" xfId="36" applyNumberFormat="1" applyFont="1" applyBorder="1" applyAlignment="1">
      <alignment vertical="top"/>
    </xf>
    <xf numFmtId="0" fontId="38" fillId="0" borderId="9" xfId="36" applyFont="1" applyBorder="1" applyAlignment="1">
      <alignment vertical="top"/>
    </xf>
    <xf numFmtId="0" fontId="54" fillId="0" borderId="8" xfId="36" applyFont="1" applyAlignment="1">
      <alignment vertical="top"/>
    </xf>
    <xf numFmtId="0" fontId="54" fillId="0" borderId="9" xfId="36" applyFont="1" applyBorder="1" applyAlignment="1">
      <alignment horizontal="center" vertical="top"/>
    </xf>
    <xf numFmtId="0" fontId="54" fillId="0" borderId="9" xfId="36" applyFont="1" applyBorder="1" applyAlignment="1">
      <alignment vertical="top" wrapText="1"/>
    </xf>
    <xf numFmtId="3" fontId="54" fillId="0" borderId="9" xfId="36" applyNumberFormat="1" applyFont="1" applyBorder="1" applyAlignment="1">
      <alignment vertical="top"/>
    </xf>
    <xf numFmtId="0" fontId="54" fillId="0" borderId="9" xfId="36" applyFont="1" applyBorder="1" applyAlignment="1">
      <alignment vertical="top"/>
    </xf>
    <xf numFmtId="0" fontId="38" fillId="0" borderId="8" xfId="36" applyFont="1" applyAlignment="1">
      <alignment horizontal="center" vertical="top"/>
    </xf>
    <xf numFmtId="3" fontId="64" fillId="0" borderId="8" xfId="36" applyNumberFormat="1" applyFont="1" applyAlignment="1">
      <alignment vertical="top"/>
    </xf>
    <xf numFmtId="0" fontId="25" fillId="7" borderId="7" xfId="0" applyFont="1" applyFill="1" applyBorder="1" applyAlignment="1">
      <alignment horizontal="center" vertical="top" wrapText="1"/>
    </xf>
    <xf numFmtId="164" fontId="25" fillId="7" borderId="7" xfId="0" applyNumberFormat="1" applyFont="1" applyFill="1" applyBorder="1" applyAlignment="1">
      <alignment horizontal="center" vertical="top" wrapText="1"/>
    </xf>
    <xf numFmtId="164" fontId="28" fillId="0" borderId="7" xfId="0" applyNumberFormat="1" applyFont="1" applyFill="1" applyBorder="1" applyAlignment="1">
      <alignment horizontal="center" vertical="top" wrapText="1"/>
    </xf>
    <xf numFmtId="0" fontId="30" fillId="0" borderId="15" xfId="0" applyFont="1" applyBorder="1" applyAlignment="1">
      <alignment horizontal="center" vertical="top" wrapText="1"/>
    </xf>
    <xf numFmtId="0" fontId="55" fillId="0" borderId="8" xfId="36" applyFont="1" applyAlignment="1">
      <alignment horizontal="center" vertical="top" wrapText="1"/>
    </xf>
    <xf numFmtId="0" fontId="55" fillId="0" borderId="8" xfId="36" applyFont="1" applyAlignment="1">
      <alignment horizontal="left" vertical="top" wrapText="1"/>
    </xf>
    <xf numFmtId="0" fontId="48" fillId="0" borderId="11" xfId="0" applyFont="1" applyFill="1" applyBorder="1" applyAlignment="1">
      <alignment horizontal="left" vertical="top" wrapText="1"/>
    </xf>
    <xf numFmtId="0" fontId="48" fillId="0" borderId="22" xfId="0" applyFont="1" applyFill="1" applyBorder="1" applyAlignment="1">
      <alignment horizontal="left" vertical="top" wrapText="1"/>
    </xf>
    <xf numFmtId="0" fontId="48" fillId="0" borderId="23" xfId="0" applyFont="1" applyFill="1" applyBorder="1" applyAlignment="1">
      <alignment horizontal="left" vertical="top" wrapText="1"/>
    </xf>
    <xf numFmtId="0" fontId="31" fillId="0" borderId="16" xfId="0" applyFont="1" applyBorder="1" applyAlignment="1">
      <alignment horizontal="center" vertical="top"/>
    </xf>
    <xf numFmtId="0" fontId="31" fillId="0" borderId="17" xfId="0" applyFont="1" applyBorder="1" applyAlignment="1">
      <alignment horizontal="center" vertical="top"/>
    </xf>
    <xf numFmtId="0" fontId="41" fillId="11" borderId="8" xfId="8" applyFont="1" applyFill="1" applyAlignment="1">
      <alignment horizontal="center" vertical="top"/>
    </xf>
    <xf numFmtId="0" fontId="25" fillId="0" borderId="8" xfId="8" applyFont="1" applyAlignment="1">
      <alignment horizontal="center" vertical="top"/>
    </xf>
  </cellXfs>
  <cellStyles count="61">
    <cellStyle name="Comma" xfId="1" builtinId="3"/>
    <cellStyle name="Comma 2" xfId="13"/>
    <cellStyle name="Comma 2 2" xfId="14"/>
    <cellStyle name="Comma 2 2 2" xfId="15"/>
    <cellStyle name="Comma 2 2 2 2" xfId="16"/>
    <cellStyle name="Comma 2 2 3" xfId="17"/>
    <cellStyle name="Comma 2 2 3 2" xfId="18"/>
    <cellStyle name="Comma 2 2 4" xfId="19"/>
    <cellStyle name="Comma 2 3" xfId="20"/>
    <cellStyle name="Comma 21" xfId="21"/>
    <cellStyle name="Comma 21 2" xfId="22"/>
    <cellStyle name="Comma 3" xfId="23"/>
    <cellStyle name="Comma 3 2" xfId="24"/>
    <cellStyle name="Comma 3 3 2" xfId="25"/>
    <cellStyle name="Comma 3 3 2 2" xfId="26"/>
    <cellStyle name="Comma 4 3 2" xfId="27"/>
    <cellStyle name="Comma 4 3 2 2" xfId="28"/>
    <cellStyle name="Comma 4 3 2 2 2" xfId="29"/>
    <cellStyle name="Comma 4 3 2 3" xfId="30"/>
    <cellStyle name="Comma 5" xfId="31"/>
    <cellStyle name="Comma 5 2" xfId="32"/>
    <cellStyle name="Comma 6" xfId="33"/>
    <cellStyle name="Comma 6 2" xfId="34"/>
    <cellStyle name="Comma 9" xfId="10"/>
    <cellStyle name="Normal" xfId="0" builtinId="0"/>
    <cellStyle name="Normal 12" xfId="35"/>
    <cellStyle name="Normal 2" xfId="3"/>
    <cellStyle name="Normal 2 2" xfId="7"/>
    <cellStyle name="Normal 2 2 2" xfId="36"/>
    <cellStyle name="Normal 2 3 2" xfId="37"/>
    <cellStyle name="Normal 27" xfId="38"/>
    <cellStyle name="Normal 3" xfId="11"/>
    <cellStyle name="Normal 3 2" xfId="39"/>
    <cellStyle name="Normal 3 2 2" xfId="40"/>
    <cellStyle name="Normal 4" xfId="41"/>
    <cellStyle name="Normal 5" xfId="42"/>
    <cellStyle name="Normal 6" xfId="43"/>
    <cellStyle name="Normal 7" xfId="44"/>
    <cellStyle name="Normal 8" xfId="45"/>
    <cellStyle name="Normal 8_พวงรายการพี่หญิงปรับแก้(ใหม่)" xfId="9"/>
    <cellStyle name="Normal 9" xfId="46"/>
    <cellStyle name="เครื่องหมายจุลภาค 10" xfId="47"/>
    <cellStyle name="เครื่องหมายจุลภาค 10 2" xfId="48"/>
    <cellStyle name="เครื่องหมายจุลภาค 2" xfId="49"/>
    <cellStyle name="เครื่องหมายจุลภาค 2 2" xfId="4"/>
    <cellStyle name="เครื่องหมายจุลภาค 2 2 2" xfId="50"/>
    <cellStyle name="เครื่องหมายจุลภาค 2 3" xfId="51"/>
    <cellStyle name="เครื่องหมายจุลภาค 3" xfId="52"/>
    <cellStyle name="เครื่องหมายจุลภาค 3 2" xfId="53"/>
    <cellStyle name="เครื่องหมายจุลภาค 3 3" xfId="54"/>
    <cellStyle name="เครื่องหมายจุลภาค 3 3 2" xfId="55"/>
    <cellStyle name="จุลภาค 2" xfId="6"/>
    <cellStyle name="จุลภาค 2 2" xfId="56"/>
    <cellStyle name="จุลภาค 3" xfId="12"/>
    <cellStyle name="ปกติ 2" xfId="5"/>
    <cellStyle name="ปกติ 2 2" xfId="2"/>
    <cellStyle name="ปกติ 3" xfId="8"/>
    <cellStyle name="ปกติ 3 2" xfId="57"/>
    <cellStyle name="ปกติ 4 2" xfId="58"/>
    <cellStyle name="ปกติ_รายการครุภัณฑ์_๓ธค๕๗ (ข้อมูลนำเข้า)" xfId="59"/>
    <cellStyle name="ลักษณะ 1 3" xfId="60"/>
  </cellStyles>
  <dxfs count="0"/>
  <tableStyles count="0" defaultTableStyle="TableStyleMedium2" defaultPivotStyle="PivotStyleLight16"/>
  <colors>
    <mruColors>
      <color rgb="FF0000FF"/>
      <color rgb="FF44D5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190499</xdr:colOff>
      <xdr:row>6</xdr:row>
      <xdr:rowOff>797718</xdr:rowOff>
    </xdr:from>
    <xdr:to>
      <xdr:col>11</xdr:col>
      <xdr:colOff>635793</xdr:colOff>
      <xdr:row>6</xdr:row>
      <xdr:rowOff>1381124</xdr:rowOff>
    </xdr:to>
    <xdr:sp macro="" textlink="">
      <xdr:nvSpPr>
        <xdr:cNvPr id="4" name="ลูกศร: ลง 3">
          <a:extLst>
            <a:ext uri="{FF2B5EF4-FFF2-40B4-BE49-F238E27FC236}">
              <a16:creationId xmlns="" xmlns:a16="http://schemas.microsoft.com/office/drawing/2014/main" id="{9D584609-4226-438D-8F00-F0E4C4D1578E}"/>
            </a:ext>
          </a:extLst>
        </xdr:cNvPr>
        <xdr:cNvSpPr/>
      </xdr:nvSpPr>
      <xdr:spPr>
        <a:xfrm>
          <a:off x="14501812" y="3202781"/>
          <a:ext cx="445294" cy="583406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784112</xdr:colOff>
      <xdr:row>6</xdr:row>
      <xdr:rowOff>819831</xdr:rowOff>
    </xdr:from>
    <xdr:to>
      <xdr:col>12</xdr:col>
      <xdr:colOff>1262063</xdr:colOff>
      <xdr:row>6</xdr:row>
      <xdr:rowOff>1403237</xdr:rowOff>
    </xdr:to>
    <xdr:sp macro="" textlink="">
      <xdr:nvSpPr>
        <xdr:cNvPr id="5" name="ลูกศร: ลง 4">
          <a:extLst>
            <a:ext uri="{FF2B5EF4-FFF2-40B4-BE49-F238E27FC236}">
              <a16:creationId xmlns="" xmlns:a16="http://schemas.microsoft.com/office/drawing/2014/main" id="{3E0805FF-3969-4EBA-8589-EA06E3737405}"/>
            </a:ext>
          </a:extLst>
        </xdr:cNvPr>
        <xdr:cNvSpPr/>
      </xdr:nvSpPr>
      <xdr:spPr>
        <a:xfrm>
          <a:off x="15881237" y="3224894"/>
          <a:ext cx="477951" cy="583406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1047751</xdr:colOff>
      <xdr:row>6</xdr:row>
      <xdr:rowOff>1285874</xdr:rowOff>
    </xdr:from>
    <xdr:to>
      <xdr:col>13</xdr:col>
      <xdr:colOff>1525702</xdr:colOff>
      <xdr:row>6</xdr:row>
      <xdr:rowOff>1869280</xdr:rowOff>
    </xdr:to>
    <xdr:sp macro="" textlink="">
      <xdr:nvSpPr>
        <xdr:cNvPr id="6" name="ลูกศร: ลง 5">
          <a:extLst>
            <a:ext uri="{FF2B5EF4-FFF2-40B4-BE49-F238E27FC236}">
              <a16:creationId xmlns="" xmlns:a16="http://schemas.microsoft.com/office/drawing/2014/main" id="{CAC7BD2B-A6BD-4D80-BB7F-38B5B64D411B}"/>
            </a:ext>
          </a:extLst>
        </xdr:cNvPr>
        <xdr:cNvSpPr/>
      </xdr:nvSpPr>
      <xdr:spPr>
        <a:xfrm>
          <a:off x="16680657" y="3690937"/>
          <a:ext cx="477951" cy="583406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607219</xdr:colOff>
      <xdr:row>6</xdr:row>
      <xdr:rowOff>1202532</xdr:rowOff>
    </xdr:from>
    <xdr:to>
      <xdr:col>6</xdr:col>
      <xdr:colOff>1085170</xdr:colOff>
      <xdr:row>6</xdr:row>
      <xdr:rowOff>1762125</xdr:rowOff>
    </xdr:to>
    <xdr:sp macro="" textlink="">
      <xdr:nvSpPr>
        <xdr:cNvPr id="7" name="ลูกศร: ลง 6">
          <a:extLst>
            <a:ext uri="{FF2B5EF4-FFF2-40B4-BE49-F238E27FC236}">
              <a16:creationId xmlns="" xmlns:a16="http://schemas.microsoft.com/office/drawing/2014/main" id="{ABD920C7-B32A-41FD-A07D-E6A82B95D987}"/>
            </a:ext>
          </a:extLst>
        </xdr:cNvPr>
        <xdr:cNvSpPr/>
      </xdr:nvSpPr>
      <xdr:spPr>
        <a:xfrm>
          <a:off x="6274594" y="3607595"/>
          <a:ext cx="477951" cy="55959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345281</xdr:colOff>
      <xdr:row>6</xdr:row>
      <xdr:rowOff>1297782</xdr:rowOff>
    </xdr:from>
    <xdr:to>
      <xdr:col>4</xdr:col>
      <xdr:colOff>823232</xdr:colOff>
      <xdr:row>6</xdr:row>
      <xdr:rowOff>1857375</xdr:rowOff>
    </xdr:to>
    <xdr:sp macro="" textlink="">
      <xdr:nvSpPr>
        <xdr:cNvPr id="8" name="ลูกศร: ลง 7">
          <a:extLst>
            <a:ext uri="{FF2B5EF4-FFF2-40B4-BE49-F238E27FC236}">
              <a16:creationId xmlns="" xmlns:a16="http://schemas.microsoft.com/office/drawing/2014/main" id="{AE442B6B-15BD-434B-A53E-FFEF31F44CCE}"/>
            </a:ext>
          </a:extLst>
        </xdr:cNvPr>
        <xdr:cNvSpPr/>
      </xdr:nvSpPr>
      <xdr:spPr>
        <a:xfrm>
          <a:off x="3083719" y="3702845"/>
          <a:ext cx="477951" cy="55959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W53"/>
  <sheetViews>
    <sheetView tabSelected="1" zoomScale="70" zoomScaleNormal="70" workbookViewId="0">
      <selection activeCell="T24" sqref="A1:T24"/>
    </sheetView>
  </sheetViews>
  <sheetFormatPr defaultColWidth="12.625" defaultRowHeight="21"/>
  <cols>
    <col min="1" max="1" width="3.875" style="218" customWidth="1"/>
    <col min="2" max="2" width="7" style="218" customWidth="1"/>
    <col min="3" max="3" width="7.375" style="218" customWidth="1"/>
    <col min="4" max="5" width="14" style="218" customWidth="1"/>
    <col min="6" max="6" width="38.5" style="218" customWidth="1"/>
    <col min="7" max="7" width="22.25" style="218" customWidth="1"/>
    <col min="8" max="8" width="14.625" style="218" customWidth="1"/>
    <col min="9" max="9" width="7.875" style="218" customWidth="1"/>
    <col min="10" max="10" width="14.375" style="218" hidden="1" customWidth="1"/>
    <col min="11" max="11" width="13.75" style="218" customWidth="1"/>
    <col min="12" max="12" width="10.25" style="218" customWidth="1"/>
    <col min="13" max="13" width="33.625" style="218" customWidth="1"/>
    <col min="14" max="14" width="32.875" style="218" customWidth="1"/>
    <col min="15" max="15" width="13" style="297" hidden="1" customWidth="1"/>
    <col min="16" max="16" width="7.125" style="297" hidden="1" customWidth="1"/>
    <col min="17" max="17" width="5.875" style="297" hidden="1" customWidth="1"/>
    <col min="18" max="18" width="10.875" style="297" hidden="1" customWidth="1"/>
    <col min="19" max="19" width="9" style="218" hidden="1" customWidth="1"/>
    <col min="20" max="20" width="9" style="218" customWidth="1"/>
    <col min="21" max="49" width="7" style="218" customWidth="1"/>
    <col min="50" max="16384" width="12.625" style="218"/>
  </cols>
  <sheetData>
    <row r="1" spans="1:49" ht="23.25" customHeight="1">
      <c r="A1" s="448" t="s">
        <v>2800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</row>
    <row r="2" spans="1:49" ht="23.25" customHeight="1">
      <c r="A2" s="448" t="s">
        <v>2461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</row>
    <row r="3" spans="1:49" ht="23.25" customHeight="1">
      <c r="A3" s="448" t="s">
        <v>2462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</row>
    <row r="4" spans="1:49" ht="23.25" customHeight="1">
      <c r="A4" s="448" t="s">
        <v>2463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</row>
    <row r="5" spans="1:49" s="227" customFormat="1" ht="63">
      <c r="A5" s="247" t="s">
        <v>2466</v>
      </c>
      <c r="B5" s="247" t="s">
        <v>2467</v>
      </c>
      <c r="C5" s="247" t="s">
        <v>2482</v>
      </c>
      <c r="D5" s="516" t="s">
        <v>2505</v>
      </c>
      <c r="E5" s="516" t="s">
        <v>2754</v>
      </c>
      <c r="F5" s="516" t="s">
        <v>2468</v>
      </c>
      <c r="G5" s="516" t="s">
        <v>2469</v>
      </c>
      <c r="H5" s="517" t="s">
        <v>2470</v>
      </c>
      <c r="I5" s="517" t="s">
        <v>2471</v>
      </c>
      <c r="J5" s="518" t="s">
        <v>2865</v>
      </c>
      <c r="K5" s="517" t="s">
        <v>2506</v>
      </c>
      <c r="L5" s="516" t="s">
        <v>2465</v>
      </c>
      <c r="M5" s="516" t="s">
        <v>2464</v>
      </c>
      <c r="N5" s="516" t="s">
        <v>2504</v>
      </c>
      <c r="O5" s="247" t="s">
        <v>2472</v>
      </c>
      <c r="P5" s="247" t="s">
        <v>2473</v>
      </c>
      <c r="Q5" s="247" t="s">
        <v>2474</v>
      </c>
      <c r="R5" s="247" t="s">
        <v>2475</v>
      </c>
      <c r="S5" s="247" t="s">
        <v>2476</v>
      </c>
      <c r="T5" s="247" t="s">
        <v>2778</v>
      </c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</row>
    <row r="6" spans="1:49" s="227" customFormat="1" ht="23.25" customHeight="1">
      <c r="A6" s="248"/>
      <c r="B6" s="248"/>
      <c r="C6" s="248"/>
      <c r="D6" s="248"/>
      <c r="E6" s="248"/>
      <c r="F6" s="248" t="s">
        <v>2477</v>
      </c>
      <c r="G6" s="248"/>
      <c r="H6" s="256"/>
      <c r="I6" s="257"/>
      <c r="J6" s="257">
        <f>SUM(J8:J18)</f>
        <v>0</v>
      </c>
      <c r="K6" s="257">
        <f>SUM(K8:K18)</f>
        <v>0</v>
      </c>
      <c r="L6" s="247"/>
      <c r="M6" s="247"/>
      <c r="N6" s="247"/>
      <c r="O6" s="247"/>
      <c r="P6" s="247"/>
      <c r="Q6" s="247"/>
      <c r="R6" s="247"/>
      <c r="S6" s="247"/>
      <c r="T6" s="247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</row>
    <row r="7" spans="1:49" s="254" customFormat="1" ht="151.5" customHeight="1">
      <c r="A7" s="249"/>
      <c r="B7" s="249"/>
      <c r="C7" s="250"/>
      <c r="D7" s="251"/>
      <c r="E7" s="372" t="s">
        <v>2755</v>
      </c>
      <c r="F7" s="252"/>
      <c r="G7" s="250" t="s">
        <v>2507</v>
      </c>
      <c r="H7" s="259"/>
      <c r="I7" s="228"/>
      <c r="J7" s="228"/>
      <c r="K7" s="260"/>
      <c r="L7" s="519" t="s">
        <v>2503</v>
      </c>
      <c r="M7" s="519"/>
      <c r="N7" s="228" t="s">
        <v>2799</v>
      </c>
      <c r="O7" s="294"/>
      <c r="P7" s="294"/>
      <c r="Q7" s="294"/>
      <c r="R7" s="294"/>
      <c r="S7" s="255"/>
      <c r="T7" s="255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</row>
    <row r="8" spans="1:49">
      <c r="A8" s="230"/>
      <c r="B8" s="231"/>
      <c r="C8" s="291"/>
      <c r="D8" s="261"/>
      <c r="E8" s="261"/>
      <c r="F8" s="222"/>
      <c r="G8" s="222"/>
      <c r="H8" s="278"/>
      <c r="I8" s="279"/>
      <c r="J8" s="258"/>
      <c r="K8" s="278"/>
      <c r="L8" s="265" t="s">
        <v>2484</v>
      </c>
      <c r="M8" s="225" t="s">
        <v>2485</v>
      </c>
      <c r="N8" s="286"/>
      <c r="O8" s="236" t="s">
        <v>2478</v>
      </c>
      <c r="P8" s="295" t="s">
        <v>2479</v>
      </c>
      <c r="Q8" s="236" t="s">
        <v>2480</v>
      </c>
      <c r="R8" s="450" t="s">
        <v>2481</v>
      </c>
      <c r="S8" s="273" t="s">
        <v>25</v>
      </c>
      <c r="T8" s="273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</row>
    <row r="9" spans="1:49" s="235" customFormat="1">
      <c r="A9" s="230"/>
      <c r="B9" s="231"/>
      <c r="C9" s="291"/>
      <c r="D9" s="261"/>
      <c r="E9" s="261"/>
      <c r="F9" s="222"/>
      <c r="G9" s="222"/>
      <c r="H9" s="223"/>
      <c r="I9" s="224"/>
      <c r="J9" s="232"/>
      <c r="K9" s="223"/>
      <c r="L9" s="266" t="s">
        <v>2483</v>
      </c>
      <c r="M9" s="225" t="s">
        <v>2486</v>
      </c>
      <c r="N9" s="287"/>
      <c r="O9" s="231" t="s">
        <v>2478</v>
      </c>
      <c r="P9" s="230" t="s">
        <v>2479</v>
      </c>
      <c r="Q9" s="231" t="s">
        <v>2480</v>
      </c>
      <c r="R9" s="451" t="s">
        <v>2481</v>
      </c>
      <c r="S9" s="273" t="s">
        <v>25</v>
      </c>
      <c r="T9" s="273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</row>
    <row r="10" spans="1:49">
      <c r="A10" s="230"/>
      <c r="B10" s="231"/>
      <c r="C10" s="291"/>
      <c r="D10" s="261"/>
      <c r="E10" s="261"/>
      <c r="F10" s="222"/>
      <c r="G10" s="222"/>
      <c r="H10" s="223"/>
      <c r="I10" s="224"/>
      <c r="J10" s="232"/>
      <c r="K10" s="223"/>
      <c r="L10" s="266" t="s">
        <v>2488</v>
      </c>
      <c r="M10" s="267" t="s">
        <v>2487</v>
      </c>
      <c r="N10" s="287"/>
      <c r="O10" s="231" t="s">
        <v>2478</v>
      </c>
      <c r="P10" s="230" t="s">
        <v>2479</v>
      </c>
      <c r="Q10" s="231" t="s">
        <v>2480</v>
      </c>
      <c r="R10" s="451" t="s">
        <v>2481</v>
      </c>
      <c r="S10" s="273" t="s">
        <v>25</v>
      </c>
      <c r="T10" s="273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</row>
    <row r="11" spans="1:49">
      <c r="A11" s="230"/>
      <c r="B11" s="231"/>
      <c r="C11" s="291"/>
      <c r="D11" s="261"/>
      <c r="E11" s="261"/>
      <c r="F11" s="222"/>
      <c r="G11" s="222"/>
      <c r="H11" s="223"/>
      <c r="I11" s="224"/>
      <c r="J11" s="232"/>
      <c r="K11" s="223"/>
      <c r="L11" s="268"/>
      <c r="M11" s="267" t="s">
        <v>2489</v>
      </c>
      <c r="N11" s="287"/>
      <c r="O11" s="231" t="s">
        <v>2478</v>
      </c>
      <c r="P11" s="230" t="s">
        <v>2479</v>
      </c>
      <c r="Q11" s="231" t="s">
        <v>2480</v>
      </c>
      <c r="R11" s="451" t="s">
        <v>2481</v>
      </c>
      <c r="S11" s="273" t="s">
        <v>25</v>
      </c>
      <c r="T11" s="273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</row>
    <row r="12" spans="1:49">
      <c r="A12" s="230"/>
      <c r="B12" s="231"/>
      <c r="C12" s="291"/>
      <c r="D12" s="261"/>
      <c r="E12" s="261"/>
      <c r="F12" s="222"/>
      <c r="G12" s="222"/>
      <c r="H12" s="223"/>
      <c r="I12" s="224"/>
      <c r="J12" s="232"/>
      <c r="K12" s="223"/>
      <c r="L12" s="269"/>
      <c r="M12" s="267" t="s">
        <v>2490</v>
      </c>
      <c r="N12" s="287"/>
      <c r="O12" s="231" t="s">
        <v>2478</v>
      </c>
      <c r="P12" s="230" t="s">
        <v>2479</v>
      </c>
      <c r="Q12" s="231" t="s">
        <v>2480</v>
      </c>
      <c r="R12" s="233" t="s">
        <v>2481</v>
      </c>
      <c r="S12" s="236" t="s">
        <v>25</v>
      </c>
      <c r="T12" s="236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</row>
    <row r="13" spans="1:49">
      <c r="A13" s="230"/>
      <c r="B13" s="231"/>
      <c r="C13" s="291"/>
      <c r="D13" s="261"/>
      <c r="E13" s="261"/>
      <c r="F13" s="222"/>
      <c r="G13" s="222"/>
      <c r="H13" s="223"/>
      <c r="I13" s="224"/>
      <c r="J13" s="232"/>
      <c r="K13" s="223"/>
      <c r="L13" s="269"/>
      <c r="M13" s="267" t="s">
        <v>2491</v>
      </c>
      <c r="N13" s="287"/>
      <c r="O13" s="231" t="s">
        <v>2478</v>
      </c>
      <c r="P13" s="230" t="s">
        <v>2479</v>
      </c>
      <c r="Q13" s="231" t="s">
        <v>2480</v>
      </c>
      <c r="R13" s="233" t="s">
        <v>2481</v>
      </c>
      <c r="S13" s="231" t="s">
        <v>25</v>
      </c>
      <c r="T13" s="231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</row>
    <row r="14" spans="1:49">
      <c r="A14" s="230"/>
      <c r="B14" s="231"/>
      <c r="C14" s="291"/>
      <c r="D14" s="261"/>
      <c r="E14" s="261"/>
      <c r="F14" s="222"/>
      <c r="G14" s="222"/>
      <c r="H14" s="223"/>
      <c r="I14" s="224"/>
      <c r="J14" s="232"/>
      <c r="K14" s="223"/>
      <c r="L14" s="269"/>
      <c r="M14" s="225" t="s">
        <v>2492</v>
      </c>
      <c r="N14" s="287"/>
      <c r="O14" s="231" t="s">
        <v>2478</v>
      </c>
      <c r="P14" s="230" t="s">
        <v>2479</v>
      </c>
      <c r="Q14" s="231" t="s">
        <v>2480</v>
      </c>
      <c r="R14" s="233" t="s">
        <v>2481</v>
      </c>
      <c r="S14" s="231" t="s">
        <v>25</v>
      </c>
      <c r="T14" s="231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</row>
    <row r="15" spans="1:49">
      <c r="A15" s="230"/>
      <c r="B15" s="231"/>
      <c r="C15" s="291"/>
      <c r="D15" s="261"/>
      <c r="E15" s="261"/>
      <c r="F15" s="222"/>
      <c r="G15" s="222"/>
      <c r="H15" s="223"/>
      <c r="I15" s="224"/>
      <c r="J15" s="232"/>
      <c r="K15" s="223"/>
      <c r="L15" s="269"/>
      <c r="M15" s="225" t="s">
        <v>2493</v>
      </c>
      <c r="N15" s="287"/>
      <c r="O15" s="231" t="s">
        <v>2478</v>
      </c>
      <c r="P15" s="230" t="s">
        <v>2479</v>
      </c>
      <c r="Q15" s="231" t="s">
        <v>2480</v>
      </c>
      <c r="R15" s="233" t="s">
        <v>2481</v>
      </c>
      <c r="S15" s="231" t="s">
        <v>25</v>
      </c>
      <c r="T15" s="231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</row>
    <row r="16" spans="1:49">
      <c r="A16" s="230"/>
      <c r="B16" s="231"/>
      <c r="C16" s="291"/>
      <c r="D16" s="261"/>
      <c r="E16" s="261"/>
      <c r="F16" s="222"/>
      <c r="G16" s="222"/>
      <c r="H16" s="223"/>
      <c r="I16" s="224"/>
      <c r="J16" s="232"/>
      <c r="K16" s="223"/>
      <c r="L16" s="269"/>
      <c r="M16" s="267" t="s">
        <v>2494</v>
      </c>
      <c r="N16" s="287"/>
      <c r="O16" s="231" t="s">
        <v>2478</v>
      </c>
      <c r="P16" s="230" t="s">
        <v>2479</v>
      </c>
      <c r="Q16" s="231" t="s">
        <v>2480</v>
      </c>
      <c r="R16" s="233" t="s">
        <v>2481</v>
      </c>
      <c r="S16" s="231" t="s">
        <v>25</v>
      </c>
      <c r="T16" s="231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</row>
    <row r="17" spans="1:49">
      <c r="A17" s="230"/>
      <c r="B17" s="231"/>
      <c r="C17" s="291"/>
      <c r="D17" s="261"/>
      <c r="E17" s="261"/>
      <c r="F17" s="222"/>
      <c r="G17" s="222"/>
      <c r="H17" s="223"/>
      <c r="I17" s="224"/>
      <c r="J17" s="232"/>
      <c r="K17" s="223"/>
      <c r="L17" s="269"/>
      <c r="M17" s="267" t="s">
        <v>2495</v>
      </c>
      <c r="N17" s="287"/>
      <c r="O17" s="231" t="s">
        <v>2478</v>
      </c>
      <c r="P17" s="230" t="s">
        <v>2479</v>
      </c>
      <c r="Q17" s="231" t="s">
        <v>2480</v>
      </c>
      <c r="R17" s="233" t="s">
        <v>2481</v>
      </c>
      <c r="S17" s="231" t="s">
        <v>25</v>
      </c>
      <c r="T17" s="231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</row>
    <row r="18" spans="1:49">
      <c r="A18" s="239"/>
      <c r="B18" s="240"/>
      <c r="C18" s="292"/>
      <c r="D18" s="262"/>
      <c r="E18" s="262"/>
      <c r="F18" s="275"/>
      <c r="G18" s="275"/>
      <c r="H18" s="280"/>
      <c r="I18" s="281"/>
      <c r="J18" s="241"/>
      <c r="K18" s="280"/>
      <c r="L18" s="270"/>
      <c r="M18" s="267" t="s">
        <v>2496</v>
      </c>
      <c r="N18" s="288"/>
      <c r="O18" s="240" t="s">
        <v>2478</v>
      </c>
      <c r="P18" s="239" t="s">
        <v>2479</v>
      </c>
      <c r="Q18" s="240" t="s">
        <v>2480</v>
      </c>
      <c r="R18" s="242" t="s">
        <v>2481</v>
      </c>
      <c r="S18" s="240" t="s">
        <v>25</v>
      </c>
      <c r="T18" s="240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</row>
    <row r="19" spans="1:49" ht="23.25" customHeight="1">
      <c r="A19" s="237"/>
      <c r="B19" s="243"/>
      <c r="C19" s="293"/>
      <c r="D19" s="263"/>
      <c r="E19" s="263"/>
      <c r="F19" s="276"/>
      <c r="G19" s="276"/>
      <c r="H19" s="282"/>
      <c r="I19" s="283"/>
      <c r="J19" s="244"/>
      <c r="K19" s="282"/>
      <c r="L19" s="271"/>
      <c r="M19" s="267" t="s">
        <v>2497</v>
      </c>
      <c r="N19" s="289"/>
      <c r="O19" s="240" t="s">
        <v>2478</v>
      </c>
      <c r="P19" s="239" t="s">
        <v>2479</v>
      </c>
      <c r="Q19" s="240" t="s">
        <v>2480</v>
      </c>
      <c r="R19" s="242" t="s">
        <v>2481</v>
      </c>
      <c r="S19" s="240" t="s">
        <v>25</v>
      </c>
      <c r="T19" s="240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</row>
    <row r="20" spans="1:49" ht="23.25" customHeight="1">
      <c r="A20" s="238"/>
      <c r="B20" s="245"/>
      <c r="C20" s="293"/>
      <c r="D20" s="264"/>
      <c r="E20" s="264"/>
      <c r="F20" s="277"/>
      <c r="G20" s="277"/>
      <c r="H20" s="284"/>
      <c r="I20" s="285"/>
      <c r="J20" s="246"/>
      <c r="K20" s="284"/>
      <c r="L20" s="272"/>
      <c r="M20" s="267" t="s">
        <v>2498</v>
      </c>
      <c r="N20" s="290"/>
      <c r="O20" s="240" t="s">
        <v>2478</v>
      </c>
      <c r="P20" s="239" t="s">
        <v>2479</v>
      </c>
      <c r="Q20" s="240" t="s">
        <v>2480</v>
      </c>
      <c r="R20" s="242" t="s">
        <v>2481</v>
      </c>
      <c r="S20" s="240" t="s">
        <v>25</v>
      </c>
      <c r="T20" s="240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</row>
    <row r="21" spans="1:49" ht="23.25" customHeight="1">
      <c r="A21" s="238"/>
      <c r="B21" s="245"/>
      <c r="C21" s="293"/>
      <c r="D21" s="264"/>
      <c r="E21" s="264"/>
      <c r="F21" s="277"/>
      <c r="G21" s="277"/>
      <c r="H21" s="284"/>
      <c r="I21" s="285"/>
      <c r="J21" s="246"/>
      <c r="K21" s="284"/>
      <c r="L21" s="272"/>
      <c r="M21" s="267" t="s">
        <v>2499</v>
      </c>
      <c r="N21" s="290"/>
      <c r="O21" s="240" t="s">
        <v>2478</v>
      </c>
      <c r="P21" s="239" t="s">
        <v>2479</v>
      </c>
      <c r="Q21" s="240" t="s">
        <v>2480</v>
      </c>
      <c r="R21" s="242" t="s">
        <v>2481</v>
      </c>
      <c r="S21" s="240" t="s">
        <v>25</v>
      </c>
      <c r="T21" s="240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</row>
    <row r="22" spans="1:49" ht="23.25" customHeight="1">
      <c r="A22" s="238"/>
      <c r="B22" s="245"/>
      <c r="C22" s="293"/>
      <c r="D22" s="264"/>
      <c r="E22" s="264"/>
      <c r="F22" s="277"/>
      <c r="G22" s="277"/>
      <c r="H22" s="284"/>
      <c r="I22" s="285"/>
      <c r="J22" s="246"/>
      <c r="K22" s="284"/>
      <c r="L22" s="272"/>
      <c r="M22" s="267" t="s">
        <v>2500</v>
      </c>
      <c r="N22" s="290"/>
      <c r="O22" s="240" t="s">
        <v>2478</v>
      </c>
      <c r="P22" s="239" t="s">
        <v>2479</v>
      </c>
      <c r="Q22" s="240" t="s">
        <v>2480</v>
      </c>
      <c r="R22" s="242" t="s">
        <v>2481</v>
      </c>
      <c r="S22" s="240" t="s">
        <v>25</v>
      </c>
      <c r="T22" s="240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</row>
    <row r="23" spans="1:49" ht="23.25" customHeight="1">
      <c r="A23" s="238"/>
      <c r="B23" s="245"/>
      <c r="C23" s="293"/>
      <c r="D23" s="264"/>
      <c r="E23" s="264"/>
      <c r="F23" s="277"/>
      <c r="G23" s="277"/>
      <c r="H23" s="284"/>
      <c r="I23" s="285"/>
      <c r="J23" s="246"/>
      <c r="K23" s="284"/>
      <c r="L23" s="272"/>
      <c r="M23" s="267" t="s">
        <v>2501</v>
      </c>
      <c r="N23" s="290"/>
      <c r="O23" s="240" t="s">
        <v>2478</v>
      </c>
      <c r="P23" s="239" t="s">
        <v>2479</v>
      </c>
      <c r="Q23" s="240" t="s">
        <v>2480</v>
      </c>
      <c r="R23" s="242" t="s">
        <v>2481</v>
      </c>
      <c r="S23" s="240" t="s">
        <v>25</v>
      </c>
      <c r="T23" s="240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</row>
    <row r="24" spans="1:49" ht="23.25" customHeight="1">
      <c r="A24" s="238"/>
      <c r="B24" s="245"/>
      <c r="C24" s="293"/>
      <c r="D24" s="264"/>
      <c r="E24" s="264"/>
      <c r="F24" s="277"/>
      <c r="G24" s="277"/>
      <c r="H24" s="284"/>
      <c r="I24" s="285"/>
      <c r="J24" s="246"/>
      <c r="K24" s="284"/>
      <c r="L24" s="272"/>
      <c r="M24" s="267" t="s">
        <v>2502</v>
      </c>
      <c r="N24" s="290"/>
      <c r="O24" s="273" t="s">
        <v>2478</v>
      </c>
      <c r="P24" s="296" t="s">
        <v>2479</v>
      </c>
      <c r="Q24" s="273" t="s">
        <v>2480</v>
      </c>
      <c r="R24" s="274" t="s">
        <v>2481</v>
      </c>
      <c r="S24" s="273" t="s">
        <v>25</v>
      </c>
      <c r="T24" s="273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</row>
    <row r="25" spans="1:49" ht="23.25" customHeight="1">
      <c r="A25" s="217"/>
      <c r="B25" s="219"/>
      <c r="C25" s="219"/>
      <c r="D25" s="219"/>
      <c r="E25" s="219"/>
      <c r="F25" s="217"/>
      <c r="G25" s="217"/>
      <c r="H25" s="220"/>
      <c r="I25" s="221"/>
      <c r="J25" s="221"/>
      <c r="K25" s="220"/>
      <c r="L25" s="219"/>
      <c r="M25" s="219"/>
      <c r="N25" s="229"/>
      <c r="O25" s="219"/>
      <c r="P25" s="219"/>
      <c r="Q25" s="219"/>
      <c r="R25" s="219"/>
      <c r="S25" s="219"/>
      <c r="T25" s="219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</row>
    <row r="26" spans="1:49" ht="23.25" customHeight="1">
      <c r="A26" s="217"/>
      <c r="B26" s="219"/>
      <c r="C26" s="219"/>
      <c r="D26" s="219"/>
      <c r="E26" s="219"/>
      <c r="F26" s="217"/>
      <c r="G26" s="217"/>
      <c r="H26" s="220"/>
      <c r="I26" s="221"/>
      <c r="J26" s="221"/>
      <c r="K26" s="220"/>
      <c r="L26" s="219"/>
      <c r="M26" s="219"/>
      <c r="N26" s="229"/>
      <c r="O26" s="219"/>
      <c r="P26" s="219"/>
      <c r="Q26" s="219"/>
      <c r="R26" s="219"/>
      <c r="S26" s="219"/>
      <c r="T26" s="219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</row>
    <row r="27" spans="1:49" ht="23.25" customHeight="1">
      <c r="A27" s="217"/>
      <c r="B27" s="219"/>
      <c r="C27" s="219"/>
      <c r="D27" s="219"/>
      <c r="E27" s="219"/>
      <c r="F27" s="217"/>
      <c r="G27" s="217"/>
      <c r="H27" s="220"/>
      <c r="I27" s="221"/>
      <c r="J27" s="221"/>
      <c r="K27" s="220"/>
      <c r="L27" s="219"/>
      <c r="M27" s="219"/>
      <c r="N27" s="229"/>
      <c r="O27" s="219"/>
      <c r="P27" s="219"/>
      <c r="Q27" s="219"/>
      <c r="R27" s="219"/>
      <c r="S27" s="219"/>
      <c r="T27" s="219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</row>
    <row r="28" spans="1:49" ht="23.25" customHeight="1">
      <c r="A28" s="217"/>
      <c r="B28" s="219"/>
      <c r="C28" s="219"/>
      <c r="D28" s="219"/>
      <c r="E28" s="219"/>
      <c r="F28" s="217"/>
      <c r="G28" s="217"/>
      <c r="H28" s="220"/>
      <c r="I28" s="221"/>
      <c r="J28" s="221"/>
      <c r="K28" s="220"/>
      <c r="L28" s="219"/>
      <c r="M28" s="219"/>
      <c r="N28" s="229"/>
      <c r="O28" s="219"/>
      <c r="P28" s="219"/>
      <c r="Q28" s="219"/>
      <c r="R28" s="219"/>
      <c r="S28" s="219"/>
      <c r="T28" s="219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</row>
    <row r="29" spans="1:49" ht="23.25" customHeight="1">
      <c r="A29" s="217"/>
      <c r="B29" s="219"/>
      <c r="C29" s="219"/>
      <c r="D29" s="219"/>
      <c r="E29" s="219"/>
      <c r="F29" s="217"/>
      <c r="G29" s="217"/>
      <c r="H29" s="220"/>
      <c r="I29" s="221"/>
      <c r="J29" s="221"/>
      <c r="K29" s="220"/>
      <c r="L29" s="219"/>
      <c r="M29" s="219"/>
      <c r="N29" s="229"/>
      <c r="O29" s="219"/>
      <c r="P29" s="219"/>
      <c r="Q29" s="219"/>
      <c r="R29" s="219"/>
      <c r="S29" s="219"/>
      <c r="T29" s="219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</row>
    <row r="30" spans="1:49" ht="23.25" customHeight="1">
      <c r="A30" s="217"/>
      <c r="B30" s="219"/>
      <c r="C30" s="219"/>
      <c r="D30" s="219"/>
      <c r="E30" s="219"/>
      <c r="F30" s="217"/>
      <c r="G30" s="217"/>
      <c r="H30" s="220"/>
      <c r="I30" s="221"/>
      <c r="J30" s="221"/>
      <c r="K30" s="220"/>
      <c r="L30" s="219"/>
      <c r="M30" s="219"/>
      <c r="N30" s="229"/>
      <c r="O30" s="219"/>
      <c r="P30" s="219"/>
      <c r="Q30" s="219"/>
      <c r="R30" s="219"/>
      <c r="S30" s="219"/>
      <c r="T30" s="219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</row>
    <row r="31" spans="1:49" ht="23.25" customHeight="1">
      <c r="A31" s="217"/>
      <c r="B31" s="219"/>
      <c r="C31" s="219"/>
      <c r="D31" s="219"/>
      <c r="E31" s="219"/>
      <c r="F31" s="217"/>
      <c r="G31" s="217"/>
      <c r="H31" s="220"/>
      <c r="I31" s="221"/>
      <c r="J31" s="221"/>
      <c r="K31" s="220"/>
      <c r="L31" s="219"/>
      <c r="M31" s="219"/>
      <c r="N31" s="229"/>
      <c r="O31" s="219"/>
      <c r="P31" s="219"/>
      <c r="Q31" s="219"/>
      <c r="R31" s="219"/>
      <c r="S31" s="219"/>
      <c r="T31" s="219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</row>
    <row r="32" spans="1:49" ht="23.25" customHeight="1">
      <c r="A32" s="217"/>
      <c r="B32" s="219"/>
      <c r="C32" s="219"/>
      <c r="D32" s="219"/>
      <c r="E32" s="219"/>
      <c r="F32" s="217"/>
      <c r="G32" s="217"/>
      <c r="H32" s="220"/>
      <c r="I32" s="221"/>
      <c r="J32" s="221"/>
      <c r="K32" s="220"/>
      <c r="L32" s="219"/>
      <c r="M32" s="219"/>
      <c r="N32" s="229"/>
      <c r="O32" s="219"/>
      <c r="P32" s="219"/>
      <c r="Q32" s="219"/>
      <c r="R32" s="219"/>
      <c r="S32" s="219"/>
      <c r="T32" s="219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</row>
    <row r="33" spans="1:49" ht="23.25" customHeight="1">
      <c r="A33" s="217"/>
      <c r="B33" s="219"/>
      <c r="C33" s="219"/>
      <c r="D33" s="219"/>
      <c r="E33" s="219"/>
      <c r="F33" s="217"/>
      <c r="G33" s="217"/>
      <c r="H33" s="220"/>
      <c r="I33" s="221"/>
      <c r="J33" s="221"/>
      <c r="K33" s="220"/>
      <c r="L33" s="219"/>
      <c r="M33" s="219"/>
      <c r="N33" s="229"/>
      <c r="O33" s="219"/>
      <c r="P33" s="219"/>
      <c r="Q33" s="219"/>
      <c r="R33" s="219"/>
      <c r="S33" s="219"/>
      <c r="T33" s="219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</row>
    <row r="34" spans="1:49" ht="23.25" customHeight="1">
      <c r="A34" s="217"/>
      <c r="B34" s="219"/>
      <c r="C34" s="219"/>
      <c r="D34" s="219"/>
      <c r="E34" s="219"/>
      <c r="F34" s="217"/>
      <c r="G34" s="217"/>
      <c r="H34" s="220"/>
      <c r="I34" s="221"/>
      <c r="J34" s="221"/>
      <c r="K34" s="220"/>
      <c r="L34" s="219"/>
      <c r="M34" s="219"/>
      <c r="N34" s="229"/>
      <c r="O34" s="219"/>
      <c r="P34" s="219"/>
      <c r="Q34" s="219"/>
      <c r="R34" s="219"/>
      <c r="S34" s="219"/>
      <c r="T34" s="219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</row>
    <row r="35" spans="1:49" ht="23.25" customHeight="1">
      <c r="A35" s="217"/>
      <c r="B35" s="219"/>
      <c r="C35" s="219"/>
      <c r="D35" s="219"/>
      <c r="E35" s="219"/>
      <c r="F35" s="217"/>
      <c r="G35" s="217"/>
      <c r="H35" s="220"/>
      <c r="I35" s="221"/>
      <c r="J35" s="221"/>
      <c r="K35" s="220"/>
      <c r="L35" s="219"/>
      <c r="M35" s="219"/>
      <c r="N35" s="229"/>
      <c r="O35" s="219"/>
      <c r="P35" s="219"/>
      <c r="Q35" s="219"/>
      <c r="R35" s="219"/>
      <c r="S35" s="219"/>
      <c r="T35" s="219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</row>
    <row r="36" spans="1:49" ht="23.25" customHeight="1">
      <c r="A36" s="217"/>
      <c r="B36" s="219"/>
      <c r="C36" s="219"/>
      <c r="D36" s="219"/>
      <c r="E36" s="219"/>
      <c r="F36" s="217"/>
      <c r="G36" s="217"/>
      <c r="H36" s="220"/>
      <c r="I36" s="221"/>
      <c r="J36" s="221"/>
      <c r="K36" s="220"/>
      <c r="L36" s="219"/>
      <c r="M36" s="219"/>
      <c r="N36" s="229"/>
      <c r="O36" s="219"/>
      <c r="P36" s="219"/>
      <c r="Q36" s="219"/>
      <c r="R36" s="219"/>
      <c r="S36" s="219"/>
      <c r="T36" s="219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</row>
    <row r="37" spans="1:49" ht="23.25" customHeight="1">
      <c r="A37" s="217"/>
      <c r="B37" s="219"/>
      <c r="C37" s="219"/>
      <c r="D37" s="219"/>
      <c r="E37" s="219"/>
      <c r="F37" s="217"/>
      <c r="G37" s="217"/>
      <c r="H37" s="220"/>
      <c r="I37" s="221"/>
      <c r="J37" s="221"/>
      <c r="K37" s="220"/>
      <c r="L37" s="219"/>
      <c r="M37" s="219"/>
      <c r="N37" s="229"/>
      <c r="O37" s="219"/>
      <c r="P37" s="219"/>
      <c r="Q37" s="219"/>
      <c r="R37" s="219"/>
      <c r="S37" s="219"/>
      <c r="T37" s="219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</row>
    <row r="38" spans="1:49" ht="23.25" customHeight="1">
      <c r="A38" s="217"/>
      <c r="B38" s="219"/>
      <c r="C38" s="219"/>
      <c r="D38" s="219"/>
      <c r="E38" s="219"/>
      <c r="F38" s="217"/>
      <c r="G38" s="217"/>
      <c r="H38" s="220"/>
      <c r="I38" s="221"/>
      <c r="J38" s="221"/>
      <c r="K38" s="220"/>
      <c r="L38" s="219"/>
      <c r="M38" s="219"/>
      <c r="N38" s="229"/>
      <c r="O38" s="219"/>
      <c r="P38" s="219"/>
      <c r="Q38" s="219"/>
      <c r="R38" s="219"/>
      <c r="S38" s="219"/>
      <c r="T38" s="219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</row>
    <row r="39" spans="1:49" ht="23.25" customHeight="1">
      <c r="A39" s="217"/>
      <c r="B39" s="219"/>
      <c r="C39" s="219"/>
      <c r="D39" s="219"/>
      <c r="E39" s="219"/>
      <c r="F39" s="217"/>
      <c r="G39" s="217"/>
      <c r="H39" s="220"/>
      <c r="I39" s="221"/>
      <c r="J39" s="221"/>
      <c r="K39" s="220"/>
      <c r="L39" s="219"/>
      <c r="M39" s="219"/>
      <c r="N39" s="229"/>
      <c r="O39" s="219"/>
      <c r="P39" s="219"/>
      <c r="Q39" s="219"/>
      <c r="R39" s="219"/>
      <c r="S39" s="219"/>
      <c r="T39" s="219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</row>
    <row r="40" spans="1:49" ht="23.25" customHeight="1">
      <c r="A40" s="217"/>
      <c r="B40" s="219"/>
      <c r="C40" s="219"/>
      <c r="D40" s="219"/>
      <c r="E40" s="219"/>
      <c r="F40" s="217"/>
      <c r="G40" s="217"/>
      <c r="H40" s="220"/>
      <c r="I40" s="221"/>
      <c r="J40" s="221"/>
      <c r="K40" s="220"/>
      <c r="L40" s="219"/>
      <c r="M40" s="219"/>
      <c r="N40" s="229"/>
      <c r="O40" s="219"/>
      <c r="P40" s="219"/>
      <c r="Q40" s="219"/>
      <c r="R40" s="219"/>
      <c r="S40" s="219"/>
      <c r="T40" s="219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</row>
    <row r="41" spans="1:49" ht="23.25" customHeight="1">
      <c r="A41" s="217"/>
      <c r="B41" s="219"/>
      <c r="C41" s="219"/>
      <c r="D41" s="219"/>
      <c r="E41" s="219"/>
      <c r="F41" s="217"/>
      <c r="G41" s="217"/>
      <c r="H41" s="220"/>
      <c r="I41" s="221"/>
      <c r="J41" s="221"/>
      <c r="K41" s="220"/>
      <c r="L41" s="219"/>
      <c r="M41" s="219"/>
      <c r="N41" s="229"/>
      <c r="O41" s="219"/>
      <c r="P41" s="219"/>
      <c r="Q41" s="219"/>
      <c r="R41" s="219"/>
      <c r="S41" s="219"/>
      <c r="T41" s="219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</row>
    <row r="42" spans="1:49" ht="23.25" customHeight="1">
      <c r="A42" s="217"/>
      <c r="B42" s="219"/>
      <c r="C42" s="219"/>
      <c r="D42" s="219"/>
      <c r="E42" s="219"/>
      <c r="F42" s="217"/>
      <c r="G42" s="217"/>
      <c r="H42" s="220"/>
      <c r="I42" s="221"/>
      <c r="J42" s="221"/>
      <c r="K42" s="220"/>
      <c r="L42" s="219"/>
      <c r="M42" s="219"/>
      <c r="N42" s="229"/>
      <c r="O42" s="219"/>
      <c r="P42" s="219"/>
      <c r="Q42" s="219"/>
      <c r="R42" s="219"/>
      <c r="S42" s="219"/>
      <c r="T42" s="219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</row>
    <row r="43" spans="1:49" ht="23.25" customHeight="1">
      <c r="A43" s="217"/>
      <c r="B43" s="219"/>
      <c r="C43" s="219"/>
      <c r="D43" s="219"/>
      <c r="E43" s="219"/>
      <c r="F43" s="217"/>
      <c r="G43" s="217"/>
      <c r="H43" s="220"/>
      <c r="I43" s="221"/>
      <c r="J43" s="221"/>
      <c r="K43" s="220"/>
      <c r="L43" s="219"/>
      <c r="M43" s="219"/>
      <c r="N43" s="229"/>
      <c r="O43" s="219"/>
      <c r="P43" s="219"/>
      <c r="Q43" s="219"/>
      <c r="R43" s="219"/>
      <c r="S43" s="219"/>
      <c r="T43" s="219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  <c r="AV43" s="217"/>
      <c r="AW43" s="217"/>
    </row>
    <row r="44" spans="1:49" ht="23.25" customHeight="1">
      <c r="A44" s="217"/>
      <c r="B44" s="219"/>
      <c r="C44" s="219"/>
      <c r="D44" s="219"/>
      <c r="E44" s="219"/>
      <c r="F44" s="217"/>
      <c r="G44" s="217"/>
      <c r="H44" s="220"/>
      <c r="I44" s="221"/>
      <c r="J44" s="221"/>
      <c r="K44" s="220"/>
      <c r="L44" s="219"/>
      <c r="M44" s="219"/>
      <c r="N44" s="229"/>
      <c r="O44" s="219"/>
      <c r="P44" s="219"/>
      <c r="Q44" s="219"/>
      <c r="R44" s="219"/>
      <c r="S44" s="219"/>
      <c r="T44" s="219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</row>
    <row r="45" spans="1:49" ht="23.25" customHeight="1">
      <c r="A45" s="217"/>
      <c r="B45" s="219"/>
      <c r="C45" s="219"/>
      <c r="D45" s="219"/>
      <c r="E45" s="219"/>
      <c r="F45" s="217"/>
      <c r="G45" s="217"/>
      <c r="H45" s="220"/>
      <c r="I45" s="221"/>
      <c r="J45" s="221"/>
      <c r="K45" s="220"/>
      <c r="L45" s="219"/>
      <c r="M45" s="219"/>
      <c r="N45" s="229"/>
      <c r="O45" s="219"/>
      <c r="P45" s="219"/>
      <c r="Q45" s="219"/>
      <c r="R45" s="219"/>
      <c r="S45" s="219"/>
      <c r="T45" s="219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  <c r="AV45" s="217"/>
      <c r="AW45" s="217"/>
    </row>
    <row r="46" spans="1:49" ht="23.25" customHeight="1">
      <c r="A46" s="217"/>
      <c r="B46" s="219"/>
      <c r="C46" s="219"/>
      <c r="D46" s="219"/>
      <c r="E46" s="219"/>
      <c r="F46" s="217"/>
      <c r="G46" s="217"/>
      <c r="H46" s="220"/>
      <c r="I46" s="221"/>
      <c r="J46" s="221"/>
      <c r="K46" s="220"/>
      <c r="L46" s="219"/>
      <c r="M46" s="219"/>
      <c r="N46" s="229"/>
      <c r="O46" s="219"/>
      <c r="P46" s="219"/>
      <c r="Q46" s="219"/>
      <c r="R46" s="219"/>
      <c r="S46" s="219"/>
      <c r="T46" s="219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</row>
    <row r="47" spans="1:49" ht="23.25" customHeight="1">
      <c r="A47" s="217"/>
      <c r="B47" s="219"/>
      <c r="C47" s="219"/>
      <c r="D47" s="219"/>
      <c r="E47" s="219"/>
      <c r="F47" s="217"/>
      <c r="G47" s="217"/>
      <c r="H47" s="220"/>
      <c r="I47" s="221"/>
      <c r="J47" s="221"/>
      <c r="K47" s="220"/>
      <c r="L47" s="219"/>
      <c r="M47" s="219"/>
      <c r="N47" s="229"/>
      <c r="O47" s="219"/>
      <c r="P47" s="219"/>
      <c r="Q47" s="219"/>
      <c r="R47" s="219"/>
      <c r="S47" s="219"/>
      <c r="T47" s="219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</row>
    <row r="48" spans="1:49" ht="23.25" customHeight="1">
      <c r="A48" s="217"/>
      <c r="B48" s="219"/>
      <c r="C48" s="219"/>
      <c r="D48" s="219"/>
      <c r="E48" s="219"/>
      <c r="F48" s="217"/>
      <c r="G48" s="217"/>
      <c r="H48" s="220"/>
      <c r="I48" s="221"/>
      <c r="J48" s="221"/>
      <c r="K48" s="220"/>
      <c r="L48" s="219"/>
      <c r="M48" s="219"/>
      <c r="N48" s="229"/>
      <c r="O48" s="219"/>
      <c r="P48" s="219"/>
      <c r="Q48" s="219"/>
      <c r="R48" s="219"/>
      <c r="S48" s="219"/>
      <c r="T48" s="219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</row>
    <row r="49" spans="1:49" ht="23.25" customHeight="1">
      <c r="A49" s="217"/>
      <c r="B49" s="219"/>
      <c r="C49" s="219"/>
      <c r="D49" s="219"/>
      <c r="E49" s="219"/>
      <c r="F49" s="217"/>
      <c r="G49" s="217"/>
      <c r="H49" s="220"/>
      <c r="I49" s="221"/>
      <c r="J49" s="221"/>
      <c r="K49" s="220"/>
      <c r="L49" s="219"/>
      <c r="M49" s="219"/>
      <c r="N49" s="229"/>
      <c r="O49" s="219"/>
      <c r="P49" s="219"/>
      <c r="Q49" s="219"/>
      <c r="R49" s="219"/>
      <c r="S49" s="219"/>
      <c r="T49" s="219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</row>
    <row r="50" spans="1:49" ht="23.25" customHeight="1">
      <c r="A50" s="217"/>
      <c r="B50" s="219"/>
      <c r="C50" s="219"/>
      <c r="D50" s="219"/>
      <c r="E50" s="219"/>
      <c r="F50" s="217"/>
      <c r="G50" s="217"/>
      <c r="H50" s="220"/>
      <c r="I50" s="221"/>
      <c r="J50" s="221"/>
      <c r="K50" s="220"/>
      <c r="L50" s="219"/>
      <c r="M50" s="219"/>
      <c r="N50" s="229"/>
      <c r="O50" s="219"/>
      <c r="P50" s="219"/>
      <c r="Q50" s="219"/>
      <c r="R50" s="219"/>
      <c r="S50" s="219"/>
      <c r="T50" s="219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  <c r="AV50" s="217"/>
      <c r="AW50" s="217"/>
    </row>
    <row r="51" spans="1:49" ht="23.25" customHeight="1">
      <c r="A51" s="217"/>
      <c r="B51" s="219"/>
      <c r="C51" s="219"/>
      <c r="D51" s="219"/>
      <c r="E51" s="219"/>
      <c r="F51" s="217"/>
      <c r="G51" s="217"/>
      <c r="H51" s="220"/>
      <c r="I51" s="221"/>
      <c r="J51" s="221"/>
      <c r="K51" s="220"/>
      <c r="L51" s="219"/>
      <c r="M51" s="219"/>
      <c r="N51" s="229"/>
      <c r="O51" s="219"/>
      <c r="P51" s="219"/>
      <c r="Q51" s="219"/>
      <c r="R51" s="219"/>
      <c r="S51" s="219"/>
      <c r="T51" s="219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  <c r="AV51" s="217"/>
      <c r="AW51" s="217"/>
    </row>
    <row r="52" spans="1:49" ht="23.25" customHeight="1">
      <c r="A52" s="217"/>
      <c r="B52" s="219"/>
      <c r="C52" s="219"/>
      <c r="D52" s="219"/>
      <c r="E52" s="219"/>
      <c r="F52" s="217"/>
      <c r="G52" s="217"/>
      <c r="H52" s="220"/>
      <c r="I52" s="221"/>
      <c r="J52" s="221"/>
      <c r="K52" s="220"/>
      <c r="L52" s="219"/>
      <c r="M52" s="219"/>
      <c r="N52" s="229"/>
      <c r="O52" s="219"/>
      <c r="P52" s="219"/>
      <c r="Q52" s="219"/>
      <c r="R52" s="219"/>
      <c r="S52" s="219"/>
      <c r="T52" s="219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  <c r="AV52" s="217"/>
      <c r="AW52" s="217"/>
    </row>
    <row r="53" spans="1:49" ht="23.25" customHeight="1">
      <c r="A53" s="217"/>
      <c r="B53" s="219"/>
      <c r="C53" s="219"/>
      <c r="D53" s="219"/>
      <c r="E53" s="219"/>
      <c r="F53" s="217"/>
      <c r="G53" s="217"/>
      <c r="H53" s="220"/>
      <c r="I53" s="221"/>
      <c r="J53" s="221"/>
      <c r="K53" s="220"/>
      <c r="L53" s="219"/>
      <c r="M53" s="219"/>
      <c r="N53" s="229"/>
      <c r="O53" s="219"/>
      <c r="P53" s="219"/>
      <c r="Q53" s="219"/>
      <c r="R53" s="219"/>
      <c r="S53" s="219"/>
      <c r="T53" s="219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</row>
  </sheetData>
  <mergeCells count="1">
    <mergeCell ref="L7:M7"/>
  </mergeCells>
  <printOptions horizontalCentered="1"/>
  <pageMargins left="0" right="0" top="0.39370078740157483" bottom="0.19685039370078741" header="0.31496062992125984" footer="0.31496062992125984"/>
  <pageSetup paperSize="9" scale="59" orientation="landscape" horizontalDpi="4294967293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1001"/>
  <sheetViews>
    <sheetView zoomScale="85" zoomScaleNormal="85" workbookViewId="0">
      <pane xSplit="4" ySplit="5" topLeftCell="E6" activePane="bottomRight" state="frozen"/>
      <selection activeCell="C184" sqref="C184"/>
      <selection pane="topRight" activeCell="C184" sqref="C184"/>
      <selection pane="bottomLeft" activeCell="C184" sqref="C184"/>
      <selection pane="bottomRight" activeCell="A5" sqref="A5"/>
    </sheetView>
  </sheetViews>
  <sheetFormatPr defaultColWidth="12.625" defaultRowHeight="15" customHeight="1"/>
  <cols>
    <col min="1" max="1" width="8" style="43" customWidth="1"/>
    <col min="2" max="2" width="15.375" style="43" customWidth="1"/>
    <col min="3" max="3" width="23.125" style="4" customWidth="1"/>
    <col min="4" max="4" width="61.75" style="4" customWidth="1"/>
    <col min="5" max="5" width="35.125" style="4" customWidth="1"/>
    <col min="6" max="6" width="8" style="4" customWidth="1"/>
    <col min="7" max="7" width="13.5" style="4" customWidth="1"/>
    <col min="8" max="8" width="10.875" style="4" customWidth="1"/>
    <col min="9" max="9" width="24.875" style="4" customWidth="1"/>
    <col min="10" max="10" width="24.875" style="136" customWidth="1"/>
    <col min="11" max="11" width="25.625" style="4" customWidth="1"/>
    <col min="12" max="12" width="13.375" style="4" customWidth="1"/>
    <col min="13" max="13" width="37.125" style="137" customWidth="1"/>
    <col min="14" max="14" width="9.5" style="4" customWidth="1"/>
    <col min="15" max="15" width="32.375" style="4" customWidth="1"/>
    <col min="16" max="24" width="7" style="4" customWidth="1"/>
    <col min="25" max="16384" width="12.625" style="4"/>
  </cols>
  <sheetData>
    <row r="1" spans="1:35" s="196" customFormat="1" ht="35.25" customHeight="1">
      <c r="A1" s="175" t="s">
        <v>2459</v>
      </c>
      <c r="B1" s="188"/>
      <c r="C1" s="187"/>
      <c r="D1" s="190"/>
      <c r="E1" s="187"/>
      <c r="F1" s="187"/>
      <c r="G1" s="208"/>
      <c r="H1" s="187"/>
      <c r="I1" s="193"/>
      <c r="J1" s="209"/>
      <c r="K1" s="193"/>
      <c r="L1" s="193"/>
      <c r="M1" s="210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</row>
    <row r="2" spans="1:35" s="196" customFormat="1" ht="35.25" customHeight="1">
      <c r="A2" s="185" t="s">
        <v>2457</v>
      </c>
      <c r="B2" s="197"/>
      <c r="C2" s="198"/>
      <c r="D2" s="199"/>
      <c r="E2" s="199"/>
      <c r="F2" s="199"/>
      <c r="G2" s="200"/>
      <c r="H2" s="200"/>
      <c r="I2" s="200"/>
      <c r="J2" s="200"/>
      <c r="K2" s="200"/>
      <c r="L2" s="201"/>
      <c r="M2" s="200"/>
      <c r="N2" s="202"/>
      <c r="O2" s="202"/>
      <c r="P2" s="203"/>
      <c r="Q2" s="203"/>
      <c r="R2" s="203"/>
      <c r="S2" s="203"/>
      <c r="T2" s="203"/>
      <c r="U2" s="203"/>
      <c r="V2" s="203"/>
      <c r="W2" s="203"/>
      <c r="X2" s="199"/>
      <c r="Y2" s="199"/>
      <c r="Z2" s="199"/>
      <c r="AA2" s="199"/>
      <c r="AB2" s="199"/>
      <c r="AC2" s="199"/>
      <c r="AD2" s="199"/>
    </row>
    <row r="3" spans="1:35" s="196" customFormat="1" ht="35.25" customHeight="1">
      <c r="A3" s="186" t="s">
        <v>2456</v>
      </c>
      <c r="B3" s="188"/>
      <c r="C3" s="189"/>
      <c r="D3" s="190"/>
      <c r="E3" s="187"/>
      <c r="F3" s="189"/>
      <c r="G3" s="191"/>
      <c r="H3" s="188"/>
      <c r="I3" s="192"/>
      <c r="J3" s="187"/>
      <c r="K3" s="193"/>
      <c r="L3" s="194"/>
      <c r="M3" s="195"/>
      <c r="N3" s="194"/>
      <c r="O3" s="194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</row>
    <row r="4" spans="1:35" s="196" customFormat="1" ht="35.25" customHeight="1">
      <c r="A4" s="175" t="s">
        <v>2390</v>
      </c>
      <c r="B4" s="188"/>
      <c r="C4" s="187"/>
      <c r="D4" s="190"/>
      <c r="E4" s="187"/>
      <c r="F4" s="187"/>
      <c r="G4" s="208"/>
      <c r="H4" s="187"/>
      <c r="I4" s="193"/>
      <c r="J4" s="209"/>
      <c r="K4" s="193"/>
      <c r="L4" s="193"/>
      <c r="M4" s="210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</row>
    <row r="5" spans="1:35" ht="59.25" customHeight="1">
      <c r="A5" s="6" t="s">
        <v>1</v>
      </c>
      <c r="B5" s="6" t="s">
        <v>2</v>
      </c>
      <c r="C5" s="6" t="s">
        <v>3</v>
      </c>
      <c r="D5" s="6" t="s">
        <v>5</v>
      </c>
      <c r="E5" s="7" t="s">
        <v>6</v>
      </c>
      <c r="F5" s="7" t="s">
        <v>4</v>
      </c>
      <c r="G5" s="8" t="s">
        <v>11</v>
      </c>
      <c r="H5" s="112" t="s">
        <v>1281</v>
      </c>
      <c r="I5" s="6" t="s">
        <v>7</v>
      </c>
      <c r="J5" s="7" t="s">
        <v>14</v>
      </c>
      <c r="K5" s="6" t="s">
        <v>8</v>
      </c>
      <c r="L5" s="6" t="s">
        <v>9</v>
      </c>
      <c r="M5" s="9" t="s">
        <v>10</v>
      </c>
      <c r="N5" s="6" t="s">
        <v>12</v>
      </c>
      <c r="O5" s="6" t="s">
        <v>13</v>
      </c>
      <c r="P5" s="10"/>
      <c r="Q5" s="10"/>
      <c r="R5" s="10"/>
      <c r="S5" s="10"/>
      <c r="T5" s="10"/>
      <c r="U5" s="10"/>
      <c r="V5" s="10"/>
      <c r="W5" s="10"/>
      <c r="X5" s="10"/>
    </row>
    <row r="6" spans="1:35" ht="61.5" customHeight="1">
      <c r="A6" s="11">
        <v>1</v>
      </c>
      <c r="B6" s="13" t="s">
        <v>2256</v>
      </c>
      <c r="C6" s="105" t="s">
        <v>611</v>
      </c>
      <c r="D6" s="22" t="s">
        <v>2234</v>
      </c>
      <c r="E6" s="19"/>
      <c r="F6" s="20"/>
      <c r="G6" s="21">
        <v>33000</v>
      </c>
      <c r="H6" s="12"/>
      <c r="I6" s="12"/>
      <c r="J6" s="106" t="s">
        <v>2233</v>
      </c>
      <c r="K6" s="50" t="s">
        <v>2446</v>
      </c>
      <c r="L6" s="66" t="s">
        <v>2448</v>
      </c>
      <c r="M6" s="12"/>
      <c r="N6" s="12" t="s">
        <v>21</v>
      </c>
      <c r="O6" s="12" t="s">
        <v>615</v>
      </c>
      <c r="P6" s="15"/>
      <c r="Q6" s="15"/>
      <c r="R6" s="15"/>
      <c r="S6" s="15"/>
      <c r="T6" s="15"/>
      <c r="U6" s="15"/>
      <c r="V6" s="15"/>
      <c r="W6" s="15"/>
      <c r="X6" s="15"/>
    </row>
    <row r="7" spans="1:35" ht="61.5" customHeight="1">
      <c r="A7" s="11">
        <v>2</v>
      </c>
      <c r="B7" s="13" t="s">
        <v>2257</v>
      </c>
      <c r="C7" s="105" t="s">
        <v>611</v>
      </c>
      <c r="D7" s="22" t="s">
        <v>2235</v>
      </c>
      <c r="E7" s="19"/>
      <c r="F7" s="20"/>
      <c r="G7" s="21">
        <v>38000</v>
      </c>
      <c r="H7" s="12"/>
      <c r="I7" s="12"/>
      <c r="J7" s="106" t="s">
        <v>2233</v>
      </c>
      <c r="K7" s="50" t="s">
        <v>2446</v>
      </c>
      <c r="L7" s="66" t="s">
        <v>2448</v>
      </c>
      <c r="M7" s="12"/>
      <c r="N7" s="12" t="s">
        <v>21</v>
      </c>
      <c r="O7" s="12" t="s">
        <v>615</v>
      </c>
      <c r="P7" s="15"/>
      <c r="Q7" s="15"/>
      <c r="R7" s="15"/>
      <c r="S7" s="15"/>
      <c r="T7" s="15"/>
      <c r="U7" s="15"/>
      <c r="V7" s="15"/>
      <c r="W7" s="15"/>
      <c r="X7" s="15"/>
    </row>
    <row r="8" spans="1:35" ht="61.5" customHeight="1">
      <c r="A8" s="11">
        <v>3</v>
      </c>
      <c r="B8" s="13" t="s">
        <v>2258</v>
      </c>
      <c r="C8" s="105" t="s">
        <v>611</v>
      </c>
      <c r="D8" s="22" t="s">
        <v>2236</v>
      </c>
      <c r="E8" s="19"/>
      <c r="F8" s="20"/>
      <c r="G8" s="21">
        <v>45000</v>
      </c>
      <c r="H8" s="12"/>
      <c r="I8" s="12"/>
      <c r="J8" s="106" t="s">
        <v>2233</v>
      </c>
      <c r="K8" s="50" t="s">
        <v>2446</v>
      </c>
      <c r="L8" s="66" t="s">
        <v>2448</v>
      </c>
      <c r="M8" s="12"/>
      <c r="N8" s="12" t="s">
        <v>21</v>
      </c>
      <c r="O8" s="12" t="s">
        <v>615</v>
      </c>
      <c r="P8" s="15"/>
      <c r="Q8" s="15"/>
      <c r="R8" s="15"/>
      <c r="S8" s="15"/>
      <c r="T8" s="15"/>
      <c r="U8" s="15"/>
      <c r="V8" s="15"/>
      <c r="W8" s="15"/>
      <c r="X8" s="15"/>
    </row>
    <row r="9" spans="1:35" ht="61.5" customHeight="1">
      <c r="A9" s="11">
        <v>4</v>
      </c>
      <c r="B9" s="13" t="s">
        <v>2259</v>
      </c>
      <c r="C9" s="105" t="s">
        <v>611</v>
      </c>
      <c r="D9" s="22" t="s">
        <v>2237</v>
      </c>
      <c r="E9" s="19"/>
      <c r="F9" s="20"/>
      <c r="G9" s="21">
        <v>55000</v>
      </c>
      <c r="H9" s="12"/>
      <c r="I9" s="12"/>
      <c r="J9" s="106" t="s">
        <v>2233</v>
      </c>
      <c r="K9" s="50" t="s">
        <v>2446</v>
      </c>
      <c r="L9" s="66" t="s">
        <v>2448</v>
      </c>
      <c r="M9" s="12"/>
      <c r="N9" s="12" t="s">
        <v>21</v>
      </c>
      <c r="O9" s="12" t="s">
        <v>615</v>
      </c>
      <c r="P9" s="15"/>
      <c r="Q9" s="15"/>
      <c r="R9" s="15"/>
      <c r="S9" s="15"/>
      <c r="T9" s="15"/>
      <c r="U9" s="15"/>
      <c r="V9" s="15"/>
      <c r="W9" s="15"/>
      <c r="X9" s="15"/>
    </row>
    <row r="10" spans="1:35" ht="61.5" customHeight="1">
      <c r="A10" s="11">
        <v>5</v>
      </c>
      <c r="B10" s="13" t="s">
        <v>2260</v>
      </c>
      <c r="C10" s="105" t="s">
        <v>611</v>
      </c>
      <c r="D10" s="22" t="s">
        <v>2238</v>
      </c>
      <c r="E10" s="19"/>
      <c r="F10" s="20"/>
      <c r="G10" s="21">
        <v>68000</v>
      </c>
      <c r="H10" s="12"/>
      <c r="I10" s="12"/>
      <c r="J10" s="106" t="s">
        <v>2233</v>
      </c>
      <c r="K10" s="50" t="s">
        <v>2446</v>
      </c>
      <c r="L10" s="66" t="s">
        <v>2448</v>
      </c>
      <c r="M10" s="12"/>
      <c r="N10" s="12" t="s">
        <v>21</v>
      </c>
      <c r="O10" s="12" t="s">
        <v>615</v>
      </c>
      <c r="P10" s="15"/>
      <c r="Q10" s="15"/>
      <c r="R10" s="15"/>
      <c r="S10" s="15"/>
      <c r="T10" s="15"/>
      <c r="U10" s="15"/>
      <c r="V10" s="15"/>
      <c r="W10" s="15"/>
      <c r="X10" s="15"/>
    </row>
    <row r="11" spans="1:35" ht="90" customHeight="1">
      <c r="A11" s="11">
        <v>6</v>
      </c>
      <c r="B11" s="13" t="s">
        <v>2261</v>
      </c>
      <c r="C11" s="105" t="s">
        <v>611</v>
      </c>
      <c r="D11" s="22" t="s">
        <v>654</v>
      </c>
      <c r="E11" s="19"/>
      <c r="F11" s="20"/>
      <c r="G11" s="21">
        <v>26000</v>
      </c>
      <c r="H11" s="12"/>
      <c r="I11" s="12"/>
      <c r="J11" s="106" t="s">
        <v>2228</v>
      </c>
      <c r="K11" s="50" t="s">
        <v>2446</v>
      </c>
      <c r="L11" s="66" t="s">
        <v>2448</v>
      </c>
      <c r="M11" s="12" t="s">
        <v>655</v>
      </c>
      <c r="N11" s="12" t="s">
        <v>23</v>
      </c>
      <c r="O11" s="12" t="s">
        <v>656</v>
      </c>
      <c r="P11" s="15"/>
      <c r="Q11" s="15"/>
      <c r="R11" s="15"/>
      <c r="S11" s="15"/>
      <c r="T11" s="15"/>
      <c r="U11" s="15"/>
      <c r="V11" s="15"/>
      <c r="W11" s="15"/>
      <c r="X11" s="15"/>
    </row>
    <row r="12" spans="1:35" ht="90" customHeight="1">
      <c r="A12" s="11">
        <v>7</v>
      </c>
      <c r="B12" s="13" t="s">
        <v>2262</v>
      </c>
      <c r="C12" s="105" t="s">
        <v>611</v>
      </c>
      <c r="D12" s="22" t="s">
        <v>659</v>
      </c>
      <c r="E12" s="19"/>
      <c r="F12" s="20"/>
      <c r="G12" s="21">
        <v>26000</v>
      </c>
      <c r="H12" s="12"/>
      <c r="I12" s="12"/>
      <c r="J12" s="106" t="s">
        <v>2228</v>
      </c>
      <c r="K12" s="50" t="s">
        <v>2446</v>
      </c>
      <c r="L12" s="66" t="s">
        <v>2448</v>
      </c>
      <c r="M12" s="12" t="s">
        <v>655</v>
      </c>
      <c r="N12" s="12" t="s">
        <v>23</v>
      </c>
      <c r="O12" s="12" t="s">
        <v>656</v>
      </c>
      <c r="P12" s="15"/>
      <c r="Q12" s="15"/>
      <c r="R12" s="15"/>
      <c r="S12" s="15"/>
      <c r="T12" s="15"/>
      <c r="U12" s="15"/>
      <c r="V12" s="15"/>
      <c r="W12" s="15"/>
      <c r="X12" s="15"/>
    </row>
    <row r="13" spans="1:35" ht="93">
      <c r="A13" s="11">
        <v>8</v>
      </c>
      <c r="B13" s="13" t="s">
        <v>2263</v>
      </c>
      <c r="C13" s="105" t="s">
        <v>611</v>
      </c>
      <c r="D13" s="22" t="s">
        <v>2218</v>
      </c>
      <c r="E13" s="19"/>
      <c r="F13" s="20"/>
      <c r="G13" s="21">
        <v>19900</v>
      </c>
      <c r="H13" s="12"/>
      <c r="I13" s="12"/>
      <c r="J13" s="106" t="s">
        <v>2217</v>
      </c>
      <c r="K13" s="50" t="s">
        <v>2446</v>
      </c>
      <c r="L13" s="66" t="s">
        <v>2448</v>
      </c>
      <c r="M13" s="12" t="s">
        <v>661</v>
      </c>
      <c r="N13" s="12" t="s">
        <v>23</v>
      </c>
      <c r="O13" s="105" t="s">
        <v>1279</v>
      </c>
      <c r="P13" s="15"/>
      <c r="Q13" s="15"/>
      <c r="R13" s="15"/>
      <c r="S13" s="15"/>
      <c r="T13" s="15"/>
      <c r="U13" s="15"/>
      <c r="V13" s="15"/>
      <c r="W13" s="15"/>
      <c r="X13" s="15"/>
    </row>
    <row r="14" spans="1:35" ht="93">
      <c r="A14" s="11">
        <v>9</v>
      </c>
      <c r="B14" s="13" t="s">
        <v>2264</v>
      </c>
      <c r="C14" s="105" t="s">
        <v>611</v>
      </c>
      <c r="D14" s="22" t="s">
        <v>2219</v>
      </c>
      <c r="E14" s="19"/>
      <c r="F14" s="20"/>
      <c r="G14" s="21">
        <v>27900</v>
      </c>
      <c r="H14" s="12"/>
      <c r="I14" s="12"/>
      <c r="J14" s="106" t="s">
        <v>2217</v>
      </c>
      <c r="K14" s="50" t="s">
        <v>2446</v>
      </c>
      <c r="L14" s="66" t="s">
        <v>2448</v>
      </c>
      <c r="M14" s="12" t="s">
        <v>661</v>
      </c>
      <c r="N14" s="12" t="s">
        <v>23</v>
      </c>
      <c r="O14" s="105" t="s">
        <v>1279</v>
      </c>
      <c r="P14" s="15"/>
      <c r="Q14" s="15"/>
      <c r="R14" s="15"/>
      <c r="S14" s="15"/>
      <c r="T14" s="15"/>
      <c r="U14" s="15"/>
      <c r="V14" s="15"/>
      <c r="W14" s="15"/>
      <c r="X14" s="15"/>
    </row>
    <row r="15" spans="1:35" ht="93">
      <c r="A15" s="11">
        <v>10</v>
      </c>
      <c r="B15" s="13" t="s">
        <v>2265</v>
      </c>
      <c r="C15" s="105" t="s">
        <v>611</v>
      </c>
      <c r="D15" s="22" t="s">
        <v>2220</v>
      </c>
      <c r="E15" s="19"/>
      <c r="F15" s="20"/>
      <c r="G15" s="21">
        <v>37900</v>
      </c>
      <c r="H15" s="12"/>
      <c r="I15" s="12"/>
      <c r="J15" s="106" t="s">
        <v>2217</v>
      </c>
      <c r="K15" s="50" t="s">
        <v>2446</v>
      </c>
      <c r="L15" s="66" t="s">
        <v>2448</v>
      </c>
      <c r="M15" s="12" t="s">
        <v>661</v>
      </c>
      <c r="N15" s="12" t="s">
        <v>23</v>
      </c>
      <c r="O15" s="105" t="s">
        <v>1279</v>
      </c>
      <c r="P15" s="15"/>
      <c r="Q15" s="15"/>
      <c r="R15" s="15"/>
      <c r="S15" s="15"/>
      <c r="T15" s="15"/>
      <c r="U15" s="15"/>
      <c r="V15" s="15"/>
      <c r="W15" s="15"/>
      <c r="X15" s="15"/>
    </row>
    <row r="16" spans="1:35" ht="93">
      <c r="A16" s="11">
        <v>11</v>
      </c>
      <c r="B16" s="13" t="s">
        <v>2266</v>
      </c>
      <c r="C16" s="105" t="s">
        <v>611</v>
      </c>
      <c r="D16" s="22" t="s">
        <v>2221</v>
      </c>
      <c r="E16" s="19"/>
      <c r="F16" s="20"/>
      <c r="G16" s="21">
        <v>50200</v>
      </c>
      <c r="H16" s="12"/>
      <c r="I16" s="12"/>
      <c r="J16" s="106" t="s">
        <v>2217</v>
      </c>
      <c r="K16" s="50" t="s">
        <v>2446</v>
      </c>
      <c r="L16" s="66" t="s">
        <v>2448</v>
      </c>
      <c r="M16" s="12" t="s">
        <v>661</v>
      </c>
      <c r="N16" s="12" t="s">
        <v>23</v>
      </c>
      <c r="O16" s="105" t="s">
        <v>1279</v>
      </c>
      <c r="P16" s="15"/>
      <c r="Q16" s="15"/>
      <c r="R16" s="15"/>
      <c r="S16" s="15"/>
      <c r="T16" s="15"/>
      <c r="U16" s="15"/>
      <c r="V16" s="15"/>
      <c r="W16" s="15"/>
      <c r="X16" s="15"/>
    </row>
    <row r="17" spans="1:24" ht="93">
      <c r="A17" s="11">
        <v>12</v>
      </c>
      <c r="B17" s="13" t="s">
        <v>2267</v>
      </c>
      <c r="C17" s="105" t="s">
        <v>611</v>
      </c>
      <c r="D17" s="22" t="s">
        <v>2222</v>
      </c>
      <c r="E17" s="19"/>
      <c r="F17" s="20"/>
      <c r="G17" s="21">
        <v>61600</v>
      </c>
      <c r="H17" s="12"/>
      <c r="I17" s="12"/>
      <c r="J17" s="106" t="s">
        <v>2217</v>
      </c>
      <c r="K17" s="50" t="s">
        <v>2446</v>
      </c>
      <c r="L17" s="66" t="s">
        <v>2448</v>
      </c>
      <c r="M17" s="12" t="s">
        <v>661</v>
      </c>
      <c r="N17" s="12" t="s">
        <v>23</v>
      </c>
      <c r="O17" s="105" t="s">
        <v>1279</v>
      </c>
      <c r="P17" s="15"/>
      <c r="Q17" s="15"/>
      <c r="R17" s="15"/>
      <c r="S17" s="15"/>
      <c r="T17" s="15"/>
      <c r="U17" s="15"/>
      <c r="V17" s="15"/>
      <c r="W17" s="15"/>
      <c r="X17" s="15"/>
    </row>
    <row r="18" spans="1:24" ht="93">
      <c r="A18" s="11">
        <v>13</v>
      </c>
      <c r="B18" s="13" t="s">
        <v>2268</v>
      </c>
      <c r="C18" s="105" t="s">
        <v>611</v>
      </c>
      <c r="D18" s="22" t="s">
        <v>2223</v>
      </c>
      <c r="E18" s="19"/>
      <c r="F18" s="20"/>
      <c r="G18" s="21">
        <v>22700</v>
      </c>
      <c r="H18" s="12"/>
      <c r="I18" s="12"/>
      <c r="J18" s="106" t="s">
        <v>2217</v>
      </c>
      <c r="K18" s="50" t="s">
        <v>2446</v>
      </c>
      <c r="L18" s="66" t="s">
        <v>2448</v>
      </c>
      <c r="M18" s="12" t="s">
        <v>668</v>
      </c>
      <c r="N18" s="12" t="s">
        <v>23</v>
      </c>
      <c r="O18" s="105" t="s">
        <v>1279</v>
      </c>
      <c r="P18" s="15"/>
      <c r="Q18" s="15"/>
      <c r="R18" s="15"/>
      <c r="S18" s="15"/>
      <c r="T18" s="15"/>
      <c r="U18" s="15"/>
      <c r="V18" s="15"/>
      <c r="W18" s="15"/>
      <c r="X18" s="15"/>
    </row>
    <row r="19" spans="1:24" ht="93">
      <c r="A19" s="11">
        <v>14</v>
      </c>
      <c r="B19" s="13" t="s">
        <v>2269</v>
      </c>
      <c r="C19" s="105" t="s">
        <v>611</v>
      </c>
      <c r="D19" s="22" t="s">
        <v>2224</v>
      </c>
      <c r="E19" s="19"/>
      <c r="F19" s="20"/>
      <c r="G19" s="21">
        <v>31200</v>
      </c>
      <c r="H19" s="12"/>
      <c r="I19" s="12"/>
      <c r="J19" s="106" t="s">
        <v>2217</v>
      </c>
      <c r="K19" s="50" t="s">
        <v>2446</v>
      </c>
      <c r="L19" s="66" t="s">
        <v>2448</v>
      </c>
      <c r="M19" s="12" t="s">
        <v>668</v>
      </c>
      <c r="N19" s="12" t="s">
        <v>23</v>
      </c>
      <c r="O19" s="105" t="s">
        <v>1279</v>
      </c>
      <c r="P19" s="15"/>
      <c r="Q19" s="15"/>
      <c r="R19" s="15"/>
      <c r="S19" s="15"/>
      <c r="T19" s="15"/>
      <c r="U19" s="15"/>
      <c r="V19" s="15"/>
      <c r="W19" s="15"/>
      <c r="X19" s="15"/>
    </row>
    <row r="20" spans="1:24" ht="93">
      <c r="A20" s="11">
        <v>15</v>
      </c>
      <c r="B20" s="13" t="s">
        <v>2270</v>
      </c>
      <c r="C20" s="105" t="s">
        <v>611</v>
      </c>
      <c r="D20" s="129" t="s">
        <v>2225</v>
      </c>
      <c r="E20" s="19"/>
      <c r="F20" s="20"/>
      <c r="G20" s="21">
        <v>42600</v>
      </c>
      <c r="H20" s="12"/>
      <c r="I20" s="12"/>
      <c r="J20" s="106" t="s">
        <v>2217</v>
      </c>
      <c r="K20" s="50" t="s">
        <v>2446</v>
      </c>
      <c r="L20" s="66" t="s">
        <v>2448</v>
      </c>
      <c r="M20" s="12" t="s">
        <v>668</v>
      </c>
      <c r="N20" s="12" t="s">
        <v>23</v>
      </c>
      <c r="O20" s="105" t="s">
        <v>1279</v>
      </c>
      <c r="P20" s="15"/>
      <c r="Q20" s="15"/>
      <c r="R20" s="15"/>
      <c r="S20" s="15"/>
      <c r="T20" s="15"/>
      <c r="U20" s="15"/>
      <c r="V20" s="15"/>
      <c r="W20" s="15"/>
      <c r="X20" s="15"/>
    </row>
    <row r="21" spans="1:24" ht="93">
      <c r="A21" s="11">
        <v>16</v>
      </c>
      <c r="B21" s="13" t="s">
        <v>2271</v>
      </c>
      <c r="C21" s="107" t="s">
        <v>611</v>
      </c>
      <c r="D21" s="22" t="s">
        <v>2226</v>
      </c>
      <c r="E21" s="23"/>
      <c r="F21" s="20"/>
      <c r="G21" s="21">
        <v>51200</v>
      </c>
      <c r="H21" s="12"/>
      <c r="I21" s="12"/>
      <c r="J21" s="106" t="s">
        <v>2217</v>
      </c>
      <c r="K21" s="50" t="s">
        <v>2446</v>
      </c>
      <c r="L21" s="66" t="s">
        <v>2448</v>
      </c>
      <c r="M21" s="12" t="s">
        <v>668</v>
      </c>
      <c r="N21" s="12" t="s">
        <v>23</v>
      </c>
      <c r="O21" s="105" t="s">
        <v>1279</v>
      </c>
      <c r="P21" s="15"/>
      <c r="Q21" s="15"/>
      <c r="R21" s="15"/>
      <c r="S21" s="15"/>
      <c r="T21" s="15"/>
      <c r="U21" s="15"/>
      <c r="V21" s="15"/>
      <c r="W21" s="15"/>
      <c r="X21" s="15"/>
    </row>
    <row r="22" spans="1:24" ht="93">
      <c r="A22" s="11">
        <v>17</v>
      </c>
      <c r="B22" s="13" t="s">
        <v>2272</v>
      </c>
      <c r="C22" s="107" t="s">
        <v>611</v>
      </c>
      <c r="D22" s="22" t="s">
        <v>2227</v>
      </c>
      <c r="E22" s="23"/>
      <c r="F22" s="20"/>
      <c r="G22" s="21">
        <v>60700</v>
      </c>
      <c r="H22" s="12"/>
      <c r="I22" s="12"/>
      <c r="J22" s="106" t="s">
        <v>2217</v>
      </c>
      <c r="K22" s="50" t="s">
        <v>2446</v>
      </c>
      <c r="L22" s="66" t="s">
        <v>2448</v>
      </c>
      <c r="M22" s="12" t="s">
        <v>668</v>
      </c>
      <c r="N22" s="12" t="s">
        <v>23</v>
      </c>
      <c r="O22" s="105" t="s">
        <v>1279</v>
      </c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69.75">
      <c r="A23" s="11">
        <v>18</v>
      </c>
      <c r="B23" s="13" t="s">
        <v>2273</v>
      </c>
      <c r="C23" s="107" t="s">
        <v>611</v>
      </c>
      <c r="D23" s="68" t="s">
        <v>2196</v>
      </c>
      <c r="E23" s="23"/>
      <c r="F23" s="20"/>
      <c r="G23" s="21">
        <v>21600</v>
      </c>
      <c r="H23" s="12"/>
      <c r="I23" s="12"/>
      <c r="J23" s="106" t="s">
        <v>2248</v>
      </c>
      <c r="K23" s="50" t="s">
        <v>2446</v>
      </c>
      <c r="L23" s="66" t="s">
        <v>2448</v>
      </c>
      <c r="M23" s="12" t="s">
        <v>661</v>
      </c>
      <c r="N23" s="12" t="s">
        <v>23</v>
      </c>
      <c r="O23" s="12" t="s">
        <v>706</v>
      </c>
      <c r="P23" s="15"/>
      <c r="Q23" s="15"/>
      <c r="R23" s="15"/>
      <c r="S23" s="15"/>
      <c r="T23" s="15"/>
      <c r="U23" s="15"/>
      <c r="V23" s="15"/>
      <c r="W23" s="15"/>
      <c r="X23" s="15"/>
    </row>
    <row r="24" spans="1:24" ht="69.75">
      <c r="A24" s="11">
        <v>19</v>
      </c>
      <c r="B24" s="13" t="s">
        <v>2274</v>
      </c>
      <c r="C24" s="107" t="s">
        <v>611</v>
      </c>
      <c r="D24" s="68" t="s">
        <v>2197</v>
      </c>
      <c r="E24" s="23"/>
      <c r="F24" s="20"/>
      <c r="G24" s="21">
        <v>23600</v>
      </c>
      <c r="H24" s="12"/>
      <c r="I24" s="12"/>
      <c r="J24" s="106" t="s">
        <v>2248</v>
      </c>
      <c r="K24" s="50" t="s">
        <v>2446</v>
      </c>
      <c r="L24" s="66" t="s">
        <v>2448</v>
      </c>
      <c r="M24" s="12" t="s">
        <v>661</v>
      </c>
      <c r="N24" s="12" t="s">
        <v>23</v>
      </c>
      <c r="O24" s="12" t="s">
        <v>706</v>
      </c>
      <c r="P24" s="15"/>
      <c r="Q24" s="15"/>
      <c r="R24" s="15"/>
      <c r="S24" s="15"/>
      <c r="T24" s="15"/>
      <c r="U24" s="15"/>
      <c r="V24" s="15"/>
      <c r="W24" s="15"/>
      <c r="X24" s="15"/>
    </row>
    <row r="25" spans="1:24" ht="69.75">
      <c r="A25" s="11">
        <v>20</v>
      </c>
      <c r="B25" s="13" t="s">
        <v>2275</v>
      </c>
      <c r="C25" s="107" t="s">
        <v>611</v>
      </c>
      <c r="D25" s="68" t="s">
        <v>2198</v>
      </c>
      <c r="E25" s="23"/>
      <c r="F25" s="20"/>
      <c r="G25" s="21">
        <v>31300</v>
      </c>
      <c r="H25" s="12"/>
      <c r="I25" s="12"/>
      <c r="J25" s="106" t="s">
        <v>2248</v>
      </c>
      <c r="K25" s="50" t="s">
        <v>2446</v>
      </c>
      <c r="L25" s="66" t="s">
        <v>2448</v>
      </c>
      <c r="M25" s="12" t="s">
        <v>661</v>
      </c>
      <c r="N25" s="17" t="s">
        <v>23</v>
      </c>
      <c r="O25" s="12" t="s">
        <v>706</v>
      </c>
      <c r="P25" s="15"/>
      <c r="Q25" s="15"/>
      <c r="R25" s="15"/>
      <c r="S25" s="15"/>
      <c r="T25" s="15"/>
      <c r="U25" s="15"/>
      <c r="V25" s="15"/>
      <c r="W25" s="15"/>
      <c r="X25" s="15"/>
    </row>
    <row r="26" spans="1:24" ht="69.75">
      <c r="A26" s="11">
        <v>21</v>
      </c>
      <c r="B26" s="13" t="s">
        <v>2276</v>
      </c>
      <c r="C26" s="107" t="s">
        <v>611</v>
      </c>
      <c r="D26" s="68" t="s">
        <v>2199</v>
      </c>
      <c r="E26" s="23"/>
      <c r="F26" s="20"/>
      <c r="G26" s="21">
        <v>41000</v>
      </c>
      <c r="H26" s="12"/>
      <c r="I26" s="12"/>
      <c r="J26" s="106" t="s">
        <v>2248</v>
      </c>
      <c r="K26" s="50" t="s">
        <v>2446</v>
      </c>
      <c r="L26" s="66" t="s">
        <v>2448</v>
      </c>
      <c r="M26" s="12" t="s">
        <v>661</v>
      </c>
      <c r="N26" s="17" t="s">
        <v>23</v>
      </c>
      <c r="O26" s="12" t="s">
        <v>706</v>
      </c>
      <c r="P26" s="15"/>
      <c r="Q26" s="15"/>
      <c r="R26" s="15"/>
      <c r="S26" s="15"/>
      <c r="T26" s="15"/>
      <c r="U26" s="15"/>
      <c r="V26" s="15"/>
      <c r="W26" s="15"/>
      <c r="X26" s="15"/>
    </row>
    <row r="27" spans="1:24" ht="69.75">
      <c r="A27" s="11">
        <v>22</v>
      </c>
      <c r="B27" s="13" t="s">
        <v>2277</v>
      </c>
      <c r="C27" s="107" t="s">
        <v>611</v>
      </c>
      <c r="D27" s="68" t="s">
        <v>2200</v>
      </c>
      <c r="E27" s="23"/>
      <c r="F27" s="20"/>
      <c r="G27" s="21">
        <v>53500</v>
      </c>
      <c r="H27" s="12"/>
      <c r="I27" s="12"/>
      <c r="J27" s="106" t="s">
        <v>2248</v>
      </c>
      <c r="K27" s="50" t="s">
        <v>2446</v>
      </c>
      <c r="L27" s="66" t="s">
        <v>2448</v>
      </c>
      <c r="M27" s="12" t="s">
        <v>661</v>
      </c>
      <c r="N27" s="17" t="s">
        <v>23</v>
      </c>
      <c r="O27" s="12" t="s">
        <v>706</v>
      </c>
      <c r="P27" s="15"/>
      <c r="Q27" s="15"/>
      <c r="R27" s="15"/>
      <c r="S27" s="15"/>
      <c r="T27" s="15"/>
      <c r="U27" s="15"/>
      <c r="V27" s="15"/>
      <c r="W27" s="15"/>
      <c r="X27" s="15"/>
    </row>
    <row r="28" spans="1:24" ht="69.75">
      <c r="A28" s="11">
        <v>23</v>
      </c>
      <c r="B28" s="13" t="s">
        <v>2278</v>
      </c>
      <c r="C28" s="107" t="s">
        <v>611</v>
      </c>
      <c r="D28" s="68" t="s">
        <v>2201</v>
      </c>
      <c r="E28" s="23"/>
      <c r="F28" s="20"/>
      <c r="G28" s="21">
        <v>64600</v>
      </c>
      <c r="H28" s="12"/>
      <c r="I28" s="12"/>
      <c r="J28" s="106" t="s">
        <v>2248</v>
      </c>
      <c r="K28" s="50" t="s">
        <v>2446</v>
      </c>
      <c r="L28" s="66" t="s">
        <v>2448</v>
      </c>
      <c r="M28" s="12" t="s">
        <v>661</v>
      </c>
      <c r="N28" s="17" t="s">
        <v>23</v>
      </c>
      <c r="O28" s="12" t="s">
        <v>706</v>
      </c>
      <c r="P28" s="15"/>
      <c r="Q28" s="15"/>
      <c r="R28" s="15"/>
      <c r="S28" s="15"/>
      <c r="T28" s="15"/>
      <c r="U28" s="15"/>
      <c r="V28" s="15"/>
      <c r="W28" s="15"/>
      <c r="X28" s="15"/>
    </row>
    <row r="29" spans="1:24" ht="69.75">
      <c r="A29" s="11">
        <v>24</v>
      </c>
      <c r="B29" s="13" t="s">
        <v>2279</v>
      </c>
      <c r="C29" s="107" t="s">
        <v>611</v>
      </c>
      <c r="D29" s="68" t="s">
        <v>2202</v>
      </c>
      <c r="E29" s="23"/>
      <c r="F29" s="20"/>
      <c r="G29" s="21">
        <v>27400</v>
      </c>
      <c r="H29" s="12"/>
      <c r="I29" s="12"/>
      <c r="J29" s="106" t="s">
        <v>2248</v>
      </c>
      <c r="K29" s="50" t="s">
        <v>2446</v>
      </c>
      <c r="L29" s="66" t="s">
        <v>2448</v>
      </c>
      <c r="M29" s="12" t="s">
        <v>722</v>
      </c>
      <c r="N29" s="17" t="s">
        <v>23</v>
      </c>
      <c r="O29" s="12" t="s">
        <v>706</v>
      </c>
      <c r="P29" s="15"/>
      <c r="Q29" s="15"/>
      <c r="R29" s="15"/>
      <c r="S29" s="15"/>
      <c r="T29" s="15"/>
      <c r="U29" s="15"/>
      <c r="V29" s="15"/>
      <c r="W29" s="15"/>
      <c r="X29" s="15"/>
    </row>
    <row r="30" spans="1:24" ht="69.75">
      <c r="A30" s="11">
        <v>25</v>
      </c>
      <c r="B30" s="13" t="s">
        <v>2280</v>
      </c>
      <c r="C30" s="107" t="s">
        <v>611</v>
      </c>
      <c r="D30" s="68" t="s">
        <v>2203</v>
      </c>
      <c r="E30" s="23"/>
      <c r="F30" s="20"/>
      <c r="G30" s="21">
        <v>35600</v>
      </c>
      <c r="H30" s="12"/>
      <c r="I30" s="12"/>
      <c r="J30" s="106" t="s">
        <v>2248</v>
      </c>
      <c r="K30" s="50" t="s">
        <v>2446</v>
      </c>
      <c r="L30" s="66" t="s">
        <v>2448</v>
      </c>
      <c r="M30" s="12" t="s">
        <v>722</v>
      </c>
      <c r="N30" s="17" t="s">
        <v>23</v>
      </c>
      <c r="O30" s="12" t="s">
        <v>706</v>
      </c>
      <c r="P30" s="15"/>
      <c r="Q30" s="15"/>
      <c r="R30" s="15"/>
      <c r="S30" s="15"/>
      <c r="T30" s="15"/>
      <c r="U30" s="15"/>
      <c r="V30" s="15"/>
      <c r="W30" s="15"/>
      <c r="X30" s="15"/>
    </row>
    <row r="31" spans="1:24" ht="69.75">
      <c r="A31" s="11">
        <v>26</v>
      </c>
      <c r="B31" s="13" t="s">
        <v>2281</v>
      </c>
      <c r="C31" s="107" t="s">
        <v>611</v>
      </c>
      <c r="D31" s="68" t="s">
        <v>2204</v>
      </c>
      <c r="E31" s="23"/>
      <c r="F31" s="20"/>
      <c r="G31" s="21">
        <v>46700</v>
      </c>
      <c r="H31" s="12"/>
      <c r="I31" s="12"/>
      <c r="J31" s="106" t="s">
        <v>2248</v>
      </c>
      <c r="K31" s="50" t="s">
        <v>2446</v>
      </c>
      <c r="L31" s="66" t="s">
        <v>2448</v>
      </c>
      <c r="M31" s="12" t="s">
        <v>722</v>
      </c>
      <c r="N31" s="17" t="s">
        <v>23</v>
      </c>
      <c r="O31" s="12" t="s">
        <v>706</v>
      </c>
      <c r="P31" s="15"/>
      <c r="Q31" s="15"/>
      <c r="R31" s="15"/>
      <c r="S31" s="15"/>
      <c r="T31" s="15"/>
      <c r="U31" s="15"/>
      <c r="V31" s="15"/>
      <c r="W31" s="15"/>
      <c r="X31" s="15"/>
    </row>
    <row r="32" spans="1:24" ht="69.75">
      <c r="A32" s="11">
        <v>27</v>
      </c>
      <c r="B32" s="13" t="s">
        <v>2282</v>
      </c>
      <c r="C32" s="107" t="s">
        <v>611</v>
      </c>
      <c r="D32" s="68" t="s">
        <v>2205</v>
      </c>
      <c r="E32" s="23"/>
      <c r="F32" s="20"/>
      <c r="G32" s="21">
        <v>55000</v>
      </c>
      <c r="H32" s="12"/>
      <c r="I32" s="12"/>
      <c r="J32" s="106" t="s">
        <v>2248</v>
      </c>
      <c r="K32" s="50" t="s">
        <v>2446</v>
      </c>
      <c r="L32" s="66" t="s">
        <v>2448</v>
      </c>
      <c r="M32" s="12" t="s">
        <v>722</v>
      </c>
      <c r="N32" s="17" t="s">
        <v>23</v>
      </c>
      <c r="O32" s="12" t="s">
        <v>706</v>
      </c>
      <c r="P32" s="15"/>
      <c r="Q32" s="15"/>
      <c r="R32" s="15"/>
      <c r="S32" s="15"/>
      <c r="T32" s="15"/>
      <c r="U32" s="15"/>
      <c r="V32" s="15"/>
      <c r="W32" s="15"/>
      <c r="X32" s="15"/>
    </row>
    <row r="33" spans="1:24" ht="69.75">
      <c r="A33" s="11">
        <v>28</v>
      </c>
      <c r="B33" s="13" t="s">
        <v>2283</v>
      </c>
      <c r="C33" s="107" t="s">
        <v>611</v>
      </c>
      <c r="D33" s="68" t="s">
        <v>2206</v>
      </c>
      <c r="E33" s="23"/>
      <c r="F33" s="20"/>
      <c r="G33" s="21">
        <v>64300</v>
      </c>
      <c r="H33" s="12"/>
      <c r="I33" s="12"/>
      <c r="J33" s="106" t="s">
        <v>2248</v>
      </c>
      <c r="K33" s="50" t="s">
        <v>2446</v>
      </c>
      <c r="L33" s="66" t="s">
        <v>2448</v>
      </c>
      <c r="M33" s="12" t="s">
        <v>722</v>
      </c>
      <c r="N33" s="17" t="s">
        <v>23</v>
      </c>
      <c r="O33" s="12" t="s">
        <v>706</v>
      </c>
      <c r="P33" s="15"/>
      <c r="Q33" s="15"/>
      <c r="R33" s="15"/>
      <c r="S33" s="15"/>
      <c r="T33" s="15"/>
      <c r="U33" s="15"/>
      <c r="V33" s="15"/>
      <c r="W33" s="15"/>
      <c r="X33" s="15"/>
    </row>
    <row r="34" spans="1:24" ht="93">
      <c r="A34" s="11">
        <v>29</v>
      </c>
      <c r="B34" s="13" t="s">
        <v>2284</v>
      </c>
      <c r="C34" s="107" t="s">
        <v>611</v>
      </c>
      <c r="D34" s="22" t="s">
        <v>2207</v>
      </c>
      <c r="E34" s="23"/>
      <c r="F34" s="20"/>
      <c r="G34" s="21">
        <v>24800</v>
      </c>
      <c r="H34" s="12"/>
      <c r="I34" s="12"/>
      <c r="J34" s="106" t="s">
        <v>2249</v>
      </c>
      <c r="K34" s="50" t="s">
        <v>2446</v>
      </c>
      <c r="L34" s="66" t="s">
        <v>2448</v>
      </c>
      <c r="M34" s="12" t="s">
        <v>661</v>
      </c>
      <c r="N34" s="17" t="s">
        <v>23</v>
      </c>
      <c r="O34" s="12" t="s">
        <v>706</v>
      </c>
      <c r="P34" s="15"/>
      <c r="Q34" s="15"/>
      <c r="R34" s="15"/>
      <c r="S34" s="15"/>
      <c r="T34" s="15"/>
      <c r="U34" s="15"/>
      <c r="V34" s="15"/>
      <c r="W34" s="15"/>
      <c r="X34" s="15"/>
    </row>
    <row r="35" spans="1:24" ht="93">
      <c r="A35" s="11">
        <v>30</v>
      </c>
      <c r="B35" s="13" t="s">
        <v>2285</v>
      </c>
      <c r="C35" s="107" t="s">
        <v>611</v>
      </c>
      <c r="D35" s="22" t="s">
        <v>2208</v>
      </c>
      <c r="E35" s="23"/>
      <c r="F35" s="20"/>
      <c r="G35" s="21">
        <v>26500</v>
      </c>
      <c r="H35" s="12"/>
      <c r="I35" s="12"/>
      <c r="J35" s="106" t="s">
        <v>2249</v>
      </c>
      <c r="K35" s="50" t="s">
        <v>2446</v>
      </c>
      <c r="L35" s="66" t="s">
        <v>2448</v>
      </c>
      <c r="M35" s="12" t="s">
        <v>661</v>
      </c>
      <c r="N35" s="17" t="s">
        <v>23</v>
      </c>
      <c r="O35" s="12" t="s">
        <v>706</v>
      </c>
      <c r="P35" s="15"/>
      <c r="Q35" s="15"/>
      <c r="R35" s="15"/>
      <c r="S35" s="15"/>
      <c r="T35" s="15"/>
      <c r="U35" s="15"/>
      <c r="V35" s="15"/>
      <c r="W35" s="15"/>
      <c r="X35" s="15"/>
    </row>
    <row r="36" spans="1:24" ht="93">
      <c r="A36" s="11">
        <v>31</v>
      </c>
      <c r="B36" s="13" t="s">
        <v>2286</v>
      </c>
      <c r="C36" s="107" t="s">
        <v>611</v>
      </c>
      <c r="D36" s="22" t="s">
        <v>2209</v>
      </c>
      <c r="E36" s="23"/>
      <c r="F36" s="20"/>
      <c r="G36" s="21">
        <v>33900</v>
      </c>
      <c r="H36" s="12"/>
      <c r="I36" s="12"/>
      <c r="J36" s="106" t="s">
        <v>2249</v>
      </c>
      <c r="K36" s="50" t="s">
        <v>2446</v>
      </c>
      <c r="L36" s="66" t="s">
        <v>2448</v>
      </c>
      <c r="M36" s="12" t="s">
        <v>661</v>
      </c>
      <c r="N36" s="17" t="s">
        <v>23</v>
      </c>
      <c r="O36" s="12" t="s">
        <v>706</v>
      </c>
      <c r="P36" s="15"/>
      <c r="Q36" s="15"/>
      <c r="R36" s="15"/>
      <c r="S36" s="15"/>
      <c r="T36" s="15"/>
      <c r="U36" s="15"/>
      <c r="V36" s="15"/>
      <c r="W36" s="15"/>
      <c r="X36" s="15"/>
    </row>
    <row r="37" spans="1:24" ht="93">
      <c r="A37" s="11">
        <v>32</v>
      </c>
      <c r="B37" s="13" t="s">
        <v>2287</v>
      </c>
      <c r="C37" s="107" t="s">
        <v>611</v>
      </c>
      <c r="D37" s="22" t="s">
        <v>2210</v>
      </c>
      <c r="E37" s="23"/>
      <c r="F37" s="20"/>
      <c r="G37" s="21">
        <v>42900</v>
      </c>
      <c r="H37" s="12"/>
      <c r="I37" s="12"/>
      <c r="J37" s="106" t="s">
        <v>2249</v>
      </c>
      <c r="K37" s="50" t="s">
        <v>2446</v>
      </c>
      <c r="L37" s="66" t="s">
        <v>2448</v>
      </c>
      <c r="M37" s="12" t="s">
        <v>661</v>
      </c>
      <c r="N37" s="17" t="s">
        <v>23</v>
      </c>
      <c r="O37" s="12" t="s">
        <v>706</v>
      </c>
      <c r="P37" s="15"/>
      <c r="Q37" s="15"/>
      <c r="R37" s="15"/>
      <c r="S37" s="15"/>
      <c r="T37" s="15"/>
      <c r="U37" s="15"/>
      <c r="V37" s="15"/>
      <c r="W37" s="15"/>
      <c r="X37" s="15"/>
    </row>
    <row r="38" spans="1:24" ht="93">
      <c r="A38" s="11">
        <v>33</v>
      </c>
      <c r="B38" s="13" t="s">
        <v>2288</v>
      </c>
      <c r="C38" s="107" t="s">
        <v>611</v>
      </c>
      <c r="D38" s="22" t="s">
        <v>737</v>
      </c>
      <c r="E38" s="23"/>
      <c r="F38" s="20"/>
      <c r="G38" s="21">
        <v>56000</v>
      </c>
      <c r="H38" s="12"/>
      <c r="I38" s="12"/>
      <c r="J38" s="106" t="s">
        <v>2249</v>
      </c>
      <c r="K38" s="50" t="s">
        <v>2446</v>
      </c>
      <c r="L38" s="66" t="s">
        <v>2448</v>
      </c>
      <c r="M38" s="12" t="s">
        <v>661</v>
      </c>
      <c r="N38" s="17" t="s">
        <v>23</v>
      </c>
      <c r="O38" s="12" t="s">
        <v>706</v>
      </c>
      <c r="P38" s="15"/>
      <c r="Q38" s="15"/>
      <c r="R38" s="15"/>
      <c r="S38" s="15"/>
      <c r="T38" s="15"/>
      <c r="U38" s="15"/>
      <c r="V38" s="15"/>
      <c r="W38" s="15"/>
      <c r="X38" s="15"/>
    </row>
    <row r="39" spans="1:24" ht="93">
      <c r="A39" s="11">
        <v>34</v>
      </c>
      <c r="B39" s="13" t="s">
        <v>2289</v>
      </c>
      <c r="C39" s="107" t="s">
        <v>611</v>
      </c>
      <c r="D39" s="22" t="s">
        <v>2211</v>
      </c>
      <c r="E39" s="23"/>
      <c r="F39" s="20"/>
      <c r="G39" s="21">
        <v>67000</v>
      </c>
      <c r="H39" s="12"/>
      <c r="I39" s="12"/>
      <c r="J39" s="106" t="s">
        <v>2249</v>
      </c>
      <c r="K39" s="50" t="s">
        <v>2446</v>
      </c>
      <c r="L39" s="66" t="s">
        <v>2448</v>
      </c>
      <c r="M39" s="12" t="s">
        <v>661</v>
      </c>
      <c r="N39" s="17" t="s">
        <v>23</v>
      </c>
      <c r="O39" s="12" t="s">
        <v>706</v>
      </c>
      <c r="P39" s="15"/>
      <c r="Q39" s="15"/>
      <c r="R39" s="15"/>
      <c r="S39" s="15"/>
      <c r="T39" s="15"/>
      <c r="U39" s="15"/>
      <c r="V39" s="15"/>
      <c r="W39" s="15"/>
      <c r="X39" s="15"/>
    </row>
    <row r="40" spans="1:24" ht="93">
      <c r="A40" s="11">
        <v>35</v>
      </c>
      <c r="B40" s="13" t="s">
        <v>2290</v>
      </c>
      <c r="C40" s="107" t="s">
        <v>611</v>
      </c>
      <c r="D40" s="22" t="s">
        <v>2212</v>
      </c>
      <c r="E40" s="23"/>
      <c r="F40" s="20"/>
      <c r="G40" s="21">
        <v>30000</v>
      </c>
      <c r="H40" s="12"/>
      <c r="I40" s="12"/>
      <c r="J40" s="106" t="s">
        <v>2249</v>
      </c>
      <c r="K40" s="50" t="s">
        <v>2446</v>
      </c>
      <c r="L40" s="66" t="s">
        <v>2448</v>
      </c>
      <c r="M40" s="12" t="s">
        <v>722</v>
      </c>
      <c r="N40" s="17" t="s">
        <v>23</v>
      </c>
      <c r="O40" s="12" t="s">
        <v>706</v>
      </c>
      <c r="P40" s="15"/>
      <c r="Q40" s="15"/>
      <c r="R40" s="15"/>
      <c r="S40" s="15"/>
      <c r="T40" s="15"/>
      <c r="U40" s="15"/>
      <c r="V40" s="15"/>
      <c r="W40" s="15"/>
      <c r="X40" s="15"/>
    </row>
    <row r="41" spans="1:24" ht="93">
      <c r="A41" s="11">
        <v>36</v>
      </c>
      <c r="B41" s="13" t="s">
        <v>2291</v>
      </c>
      <c r="C41" s="107" t="s">
        <v>611</v>
      </c>
      <c r="D41" s="22" t="s">
        <v>2213</v>
      </c>
      <c r="E41" s="23"/>
      <c r="F41" s="20"/>
      <c r="G41" s="21">
        <v>38000</v>
      </c>
      <c r="H41" s="12"/>
      <c r="I41" s="12"/>
      <c r="J41" s="106" t="s">
        <v>2249</v>
      </c>
      <c r="K41" s="50" t="s">
        <v>2446</v>
      </c>
      <c r="L41" s="66" t="s">
        <v>2448</v>
      </c>
      <c r="M41" s="12" t="s">
        <v>722</v>
      </c>
      <c r="N41" s="17" t="s">
        <v>23</v>
      </c>
      <c r="O41" s="12" t="s">
        <v>706</v>
      </c>
      <c r="P41" s="15"/>
      <c r="Q41" s="15"/>
      <c r="R41" s="15"/>
      <c r="S41" s="15"/>
      <c r="T41" s="15"/>
      <c r="U41" s="15"/>
      <c r="V41" s="15"/>
      <c r="W41" s="15"/>
      <c r="X41" s="15"/>
    </row>
    <row r="42" spans="1:24" ht="93">
      <c r="A42" s="11">
        <v>37</v>
      </c>
      <c r="B42" s="13" t="s">
        <v>2292</v>
      </c>
      <c r="C42" s="107" t="s">
        <v>611</v>
      </c>
      <c r="D42" s="22" t="s">
        <v>2214</v>
      </c>
      <c r="E42" s="23"/>
      <c r="F42" s="20"/>
      <c r="G42" s="21">
        <v>49000</v>
      </c>
      <c r="H42" s="12"/>
      <c r="I42" s="12"/>
      <c r="J42" s="106" t="s">
        <v>2249</v>
      </c>
      <c r="K42" s="50" t="s">
        <v>2446</v>
      </c>
      <c r="L42" s="66" t="s">
        <v>2448</v>
      </c>
      <c r="M42" s="12" t="s">
        <v>722</v>
      </c>
      <c r="N42" s="17" t="s">
        <v>23</v>
      </c>
      <c r="O42" s="12" t="s">
        <v>706</v>
      </c>
      <c r="P42" s="15"/>
      <c r="Q42" s="15"/>
      <c r="R42" s="15"/>
      <c r="S42" s="15"/>
      <c r="T42" s="15"/>
      <c r="U42" s="15"/>
      <c r="V42" s="15"/>
      <c r="W42" s="15"/>
      <c r="X42" s="15"/>
    </row>
    <row r="43" spans="1:24" ht="93">
      <c r="A43" s="11">
        <v>38</v>
      </c>
      <c r="B43" s="13" t="s">
        <v>2293</v>
      </c>
      <c r="C43" s="107" t="s">
        <v>611</v>
      </c>
      <c r="D43" s="22" t="s">
        <v>2215</v>
      </c>
      <c r="E43" s="23"/>
      <c r="F43" s="20"/>
      <c r="G43" s="21">
        <v>58000</v>
      </c>
      <c r="H43" s="12"/>
      <c r="I43" s="12"/>
      <c r="J43" s="106" t="s">
        <v>2249</v>
      </c>
      <c r="K43" s="50" t="s">
        <v>2446</v>
      </c>
      <c r="L43" s="66" t="s">
        <v>2448</v>
      </c>
      <c r="M43" s="12" t="s">
        <v>722</v>
      </c>
      <c r="N43" s="17" t="s">
        <v>23</v>
      </c>
      <c r="O43" s="12" t="s">
        <v>706</v>
      </c>
      <c r="P43" s="15"/>
      <c r="Q43" s="15"/>
      <c r="R43" s="15"/>
      <c r="S43" s="15"/>
      <c r="T43" s="15"/>
      <c r="U43" s="15"/>
      <c r="V43" s="15"/>
      <c r="W43" s="15"/>
      <c r="X43" s="15"/>
    </row>
    <row r="44" spans="1:24" ht="93">
      <c r="A44" s="11">
        <v>39</v>
      </c>
      <c r="B44" s="13" t="s">
        <v>2294</v>
      </c>
      <c r="C44" s="107" t="s">
        <v>611</v>
      </c>
      <c r="D44" s="22" t="s">
        <v>2216</v>
      </c>
      <c r="E44" s="23"/>
      <c r="F44" s="20"/>
      <c r="G44" s="21">
        <v>67000</v>
      </c>
      <c r="H44" s="12"/>
      <c r="I44" s="12"/>
      <c r="J44" s="106" t="s">
        <v>2249</v>
      </c>
      <c r="K44" s="50" t="s">
        <v>2446</v>
      </c>
      <c r="L44" s="66" t="s">
        <v>2448</v>
      </c>
      <c r="M44" s="12" t="s">
        <v>722</v>
      </c>
      <c r="N44" s="17" t="s">
        <v>23</v>
      </c>
      <c r="O44" s="12" t="s">
        <v>706</v>
      </c>
      <c r="P44" s="15"/>
      <c r="Q44" s="15"/>
      <c r="R44" s="15"/>
      <c r="S44" s="15"/>
      <c r="T44" s="15"/>
      <c r="U44" s="15"/>
      <c r="V44" s="15"/>
      <c r="W44" s="15"/>
      <c r="X44" s="15"/>
    </row>
    <row r="45" spans="1:24" ht="46.5">
      <c r="A45" s="11">
        <v>40</v>
      </c>
      <c r="B45" s="13" t="s">
        <v>2295</v>
      </c>
      <c r="C45" s="107" t="s">
        <v>611</v>
      </c>
      <c r="D45" s="22" t="s">
        <v>745</v>
      </c>
      <c r="E45" s="23"/>
      <c r="F45" s="20"/>
      <c r="G45" s="21">
        <v>24200</v>
      </c>
      <c r="H45" s="12"/>
      <c r="I45" s="12"/>
      <c r="J45" s="106" t="s">
        <v>2245</v>
      </c>
      <c r="K45" s="50" t="s">
        <v>2446</v>
      </c>
      <c r="L45" s="66" t="s">
        <v>2448</v>
      </c>
      <c r="M45" s="12" t="s">
        <v>746</v>
      </c>
      <c r="N45" s="17" t="s">
        <v>21</v>
      </c>
      <c r="O45" s="12" t="s">
        <v>747</v>
      </c>
      <c r="P45" s="15"/>
      <c r="Q45" s="15"/>
      <c r="R45" s="15"/>
      <c r="S45" s="15"/>
      <c r="T45" s="15"/>
      <c r="U45" s="15"/>
      <c r="V45" s="15"/>
      <c r="W45" s="15"/>
      <c r="X45" s="15"/>
    </row>
    <row r="46" spans="1:24" ht="69.75">
      <c r="A46" s="11">
        <v>41</v>
      </c>
      <c r="B46" s="13" t="s">
        <v>2296</v>
      </c>
      <c r="C46" s="107" t="s">
        <v>611</v>
      </c>
      <c r="D46" s="31" t="s">
        <v>2178</v>
      </c>
      <c r="E46" s="23"/>
      <c r="F46" s="20"/>
      <c r="G46" s="21">
        <v>16700</v>
      </c>
      <c r="H46" s="12"/>
      <c r="I46" s="12"/>
      <c r="J46" s="106" t="s">
        <v>2244</v>
      </c>
      <c r="K46" s="50" t="s">
        <v>2446</v>
      </c>
      <c r="L46" s="66" t="s">
        <v>2448</v>
      </c>
      <c r="M46" s="12" t="s">
        <v>661</v>
      </c>
      <c r="N46" s="17" t="s">
        <v>23</v>
      </c>
      <c r="O46" s="12" t="s">
        <v>750</v>
      </c>
      <c r="P46" s="15"/>
      <c r="Q46" s="15"/>
      <c r="R46" s="15"/>
      <c r="S46" s="15"/>
      <c r="T46" s="15"/>
      <c r="U46" s="15"/>
      <c r="V46" s="15"/>
      <c r="W46" s="15"/>
      <c r="X46" s="15"/>
    </row>
    <row r="47" spans="1:24" ht="69.75">
      <c r="A47" s="11">
        <v>42</v>
      </c>
      <c r="B47" s="13" t="s">
        <v>2297</v>
      </c>
      <c r="C47" s="107" t="s">
        <v>611</v>
      </c>
      <c r="D47" s="31" t="s">
        <v>2179</v>
      </c>
      <c r="E47" s="23"/>
      <c r="F47" s="20"/>
      <c r="G47" s="21">
        <v>20600</v>
      </c>
      <c r="H47" s="12"/>
      <c r="I47" s="12"/>
      <c r="J47" s="106" t="s">
        <v>2244</v>
      </c>
      <c r="K47" s="50" t="s">
        <v>2446</v>
      </c>
      <c r="L47" s="66" t="s">
        <v>2448</v>
      </c>
      <c r="M47" s="12" t="s">
        <v>661</v>
      </c>
      <c r="N47" s="17" t="s">
        <v>23</v>
      </c>
      <c r="O47" s="12" t="s">
        <v>750</v>
      </c>
      <c r="P47" s="15"/>
      <c r="Q47" s="15"/>
      <c r="R47" s="15"/>
      <c r="S47" s="15"/>
      <c r="T47" s="15"/>
      <c r="U47" s="15"/>
      <c r="V47" s="15"/>
      <c r="W47" s="15"/>
      <c r="X47" s="15"/>
    </row>
    <row r="48" spans="1:24" ht="69.75">
      <c r="A48" s="11">
        <v>43</v>
      </c>
      <c r="B48" s="13" t="s">
        <v>2298</v>
      </c>
      <c r="C48" s="107" t="s">
        <v>611</v>
      </c>
      <c r="D48" s="31" t="s">
        <v>2180</v>
      </c>
      <c r="E48" s="23"/>
      <c r="F48" s="20"/>
      <c r="G48" s="21">
        <v>26000</v>
      </c>
      <c r="H48" s="12"/>
      <c r="I48" s="12"/>
      <c r="J48" s="106" t="s">
        <v>2244</v>
      </c>
      <c r="K48" s="50" t="s">
        <v>2446</v>
      </c>
      <c r="L48" s="66" t="s">
        <v>2448</v>
      </c>
      <c r="M48" s="12" t="s">
        <v>661</v>
      </c>
      <c r="N48" s="17" t="s">
        <v>23</v>
      </c>
      <c r="O48" s="12" t="s">
        <v>750</v>
      </c>
      <c r="P48" s="15"/>
      <c r="Q48" s="15"/>
      <c r="R48" s="15"/>
      <c r="S48" s="15"/>
      <c r="T48" s="15"/>
      <c r="U48" s="15"/>
      <c r="V48" s="15"/>
      <c r="W48" s="15"/>
      <c r="X48" s="15"/>
    </row>
    <row r="49" spans="1:24" ht="69.75">
      <c r="A49" s="11">
        <v>44</v>
      </c>
      <c r="B49" s="13" t="s">
        <v>2299</v>
      </c>
      <c r="C49" s="107" t="s">
        <v>611</v>
      </c>
      <c r="D49" s="31" t="s">
        <v>2181</v>
      </c>
      <c r="E49" s="23"/>
      <c r="F49" s="20"/>
      <c r="G49" s="21">
        <v>31900</v>
      </c>
      <c r="H49" s="12"/>
      <c r="I49" s="12"/>
      <c r="J49" s="106" t="s">
        <v>2244</v>
      </c>
      <c r="K49" s="50" t="s">
        <v>2446</v>
      </c>
      <c r="L49" s="66" t="s">
        <v>2448</v>
      </c>
      <c r="M49" s="12" t="s">
        <v>661</v>
      </c>
      <c r="N49" s="17" t="s">
        <v>23</v>
      </c>
      <c r="O49" s="12" t="s">
        <v>750</v>
      </c>
      <c r="P49" s="15"/>
      <c r="Q49" s="15"/>
      <c r="R49" s="15"/>
      <c r="S49" s="15"/>
      <c r="T49" s="15"/>
      <c r="U49" s="15"/>
      <c r="V49" s="15"/>
      <c r="W49" s="15"/>
      <c r="X49" s="15"/>
    </row>
    <row r="50" spans="1:24" ht="69.75">
      <c r="A50" s="11">
        <v>45</v>
      </c>
      <c r="B50" s="13" t="s">
        <v>2300</v>
      </c>
      <c r="C50" s="107" t="s">
        <v>611</v>
      </c>
      <c r="D50" s="31" t="s">
        <v>2182</v>
      </c>
      <c r="E50" s="23"/>
      <c r="F50" s="20"/>
      <c r="G50" s="21">
        <v>44800</v>
      </c>
      <c r="H50" s="12"/>
      <c r="I50" s="12"/>
      <c r="J50" s="106" t="s">
        <v>2244</v>
      </c>
      <c r="K50" s="50" t="s">
        <v>2446</v>
      </c>
      <c r="L50" s="66" t="s">
        <v>2448</v>
      </c>
      <c r="M50" s="12" t="s">
        <v>661</v>
      </c>
      <c r="N50" s="17" t="s">
        <v>23</v>
      </c>
      <c r="O50" s="12" t="s">
        <v>750</v>
      </c>
      <c r="P50" s="15"/>
      <c r="Q50" s="15"/>
      <c r="R50" s="15"/>
      <c r="S50" s="15"/>
      <c r="T50" s="15"/>
      <c r="U50" s="15"/>
      <c r="V50" s="15"/>
      <c r="W50" s="15"/>
      <c r="X50" s="15"/>
    </row>
    <row r="51" spans="1:24" ht="69.75">
      <c r="A51" s="11">
        <v>46</v>
      </c>
      <c r="B51" s="13" t="s">
        <v>2301</v>
      </c>
      <c r="C51" s="107" t="s">
        <v>611</v>
      </c>
      <c r="D51" s="31" t="s">
        <v>2183</v>
      </c>
      <c r="E51" s="23"/>
      <c r="F51" s="20"/>
      <c r="G51" s="21">
        <v>52500</v>
      </c>
      <c r="H51" s="12"/>
      <c r="I51" s="12"/>
      <c r="J51" s="106" t="s">
        <v>2244</v>
      </c>
      <c r="K51" s="50" t="s">
        <v>2446</v>
      </c>
      <c r="L51" s="66" t="s">
        <v>2448</v>
      </c>
      <c r="M51" s="12" t="s">
        <v>661</v>
      </c>
      <c r="N51" s="17" t="s">
        <v>23</v>
      </c>
      <c r="O51" s="12" t="s">
        <v>750</v>
      </c>
      <c r="P51" s="15"/>
      <c r="Q51" s="15"/>
      <c r="R51" s="15"/>
      <c r="S51" s="15"/>
      <c r="T51" s="15"/>
      <c r="U51" s="15"/>
      <c r="V51" s="15"/>
      <c r="W51" s="15"/>
      <c r="X51" s="15"/>
    </row>
    <row r="52" spans="1:24" ht="69.75">
      <c r="A52" s="11">
        <v>47</v>
      </c>
      <c r="B52" s="13" t="s">
        <v>2302</v>
      </c>
      <c r="C52" s="107" t="s">
        <v>611</v>
      </c>
      <c r="D52" s="31" t="s">
        <v>2184</v>
      </c>
      <c r="E52" s="23"/>
      <c r="F52" s="25"/>
      <c r="G52" s="21">
        <v>26000</v>
      </c>
      <c r="H52" s="12"/>
      <c r="I52" s="12"/>
      <c r="J52" s="106" t="s">
        <v>2244</v>
      </c>
      <c r="K52" s="50" t="s">
        <v>2446</v>
      </c>
      <c r="L52" s="66" t="s">
        <v>2448</v>
      </c>
      <c r="M52" s="12" t="s">
        <v>722</v>
      </c>
      <c r="N52" s="17" t="s">
        <v>23</v>
      </c>
      <c r="O52" s="12" t="s">
        <v>750</v>
      </c>
      <c r="P52" s="15"/>
      <c r="Q52" s="15"/>
      <c r="R52" s="15"/>
      <c r="S52" s="15"/>
      <c r="T52" s="15"/>
      <c r="U52" s="15"/>
      <c r="V52" s="15"/>
      <c r="W52" s="15"/>
      <c r="X52" s="15"/>
    </row>
    <row r="53" spans="1:24" ht="69.75">
      <c r="A53" s="11">
        <v>48</v>
      </c>
      <c r="B53" s="13" t="s">
        <v>2303</v>
      </c>
      <c r="C53" s="105" t="s">
        <v>611</v>
      </c>
      <c r="D53" s="31" t="s">
        <v>2185</v>
      </c>
      <c r="E53" s="131"/>
      <c r="F53" s="20"/>
      <c r="G53" s="26">
        <v>30400</v>
      </c>
      <c r="H53" s="12"/>
      <c r="I53" s="12"/>
      <c r="J53" s="106" t="s">
        <v>2244</v>
      </c>
      <c r="K53" s="50" t="s">
        <v>2446</v>
      </c>
      <c r="L53" s="66" t="s">
        <v>2448</v>
      </c>
      <c r="M53" s="12" t="s">
        <v>722</v>
      </c>
      <c r="N53" s="12" t="s">
        <v>23</v>
      </c>
      <c r="O53" s="12" t="s">
        <v>750</v>
      </c>
      <c r="P53" s="15"/>
      <c r="Q53" s="15"/>
      <c r="R53" s="15"/>
      <c r="S53" s="15"/>
      <c r="T53" s="15"/>
      <c r="U53" s="15"/>
      <c r="V53" s="15"/>
      <c r="W53" s="15"/>
      <c r="X53" s="15"/>
    </row>
    <row r="54" spans="1:24" ht="69.75">
      <c r="A54" s="11">
        <v>49</v>
      </c>
      <c r="B54" s="13" t="s">
        <v>2304</v>
      </c>
      <c r="C54" s="105" t="s">
        <v>611</v>
      </c>
      <c r="D54" s="31" t="s">
        <v>2186</v>
      </c>
      <c r="E54" s="23"/>
      <c r="F54" s="20"/>
      <c r="G54" s="21">
        <v>38400</v>
      </c>
      <c r="H54" s="12"/>
      <c r="I54" s="12"/>
      <c r="J54" s="106" t="s">
        <v>2244</v>
      </c>
      <c r="K54" s="50" t="s">
        <v>2446</v>
      </c>
      <c r="L54" s="66" t="s">
        <v>2448</v>
      </c>
      <c r="M54" s="12" t="s">
        <v>722</v>
      </c>
      <c r="N54" s="12" t="s">
        <v>23</v>
      </c>
      <c r="O54" s="12" t="s">
        <v>750</v>
      </c>
      <c r="P54" s="15"/>
      <c r="Q54" s="15"/>
      <c r="R54" s="15"/>
      <c r="S54" s="15"/>
      <c r="T54" s="15"/>
      <c r="U54" s="15"/>
      <c r="V54" s="15"/>
      <c r="W54" s="15"/>
      <c r="X54" s="15"/>
    </row>
    <row r="55" spans="1:24" ht="69.75">
      <c r="A55" s="11">
        <v>50</v>
      </c>
      <c r="B55" s="13" t="s">
        <v>2305</v>
      </c>
      <c r="C55" s="105" t="s">
        <v>611</v>
      </c>
      <c r="D55" s="31" t="s">
        <v>2187</v>
      </c>
      <c r="E55" s="23"/>
      <c r="F55" s="20"/>
      <c r="G55" s="21">
        <v>42600</v>
      </c>
      <c r="H55" s="12"/>
      <c r="I55" s="12"/>
      <c r="J55" s="106" t="s">
        <v>2244</v>
      </c>
      <c r="K55" s="50" t="s">
        <v>2446</v>
      </c>
      <c r="L55" s="66" t="s">
        <v>2448</v>
      </c>
      <c r="M55" s="12" t="s">
        <v>722</v>
      </c>
      <c r="N55" s="12" t="s">
        <v>23</v>
      </c>
      <c r="O55" s="12" t="s">
        <v>750</v>
      </c>
      <c r="P55" s="15"/>
      <c r="Q55" s="15"/>
      <c r="R55" s="15"/>
      <c r="S55" s="15"/>
      <c r="T55" s="15"/>
      <c r="U55" s="15"/>
      <c r="V55" s="15"/>
      <c r="W55" s="15"/>
      <c r="X55" s="15"/>
    </row>
    <row r="56" spans="1:24" ht="69.75">
      <c r="A56" s="11">
        <v>51</v>
      </c>
      <c r="B56" s="13" t="s">
        <v>2306</v>
      </c>
      <c r="C56" s="105" t="s">
        <v>611</v>
      </c>
      <c r="D56" s="31" t="s">
        <v>2188</v>
      </c>
      <c r="E56" s="23"/>
      <c r="F56" s="20"/>
      <c r="G56" s="21">
        <v>49400</v>
      </c>
      <c r="H56" s="12"/>
      <c r="I56" s="12"/>
      <c r="J56" s="106" t="s">
        <v>2244</v>
      </c>
      <c r="K56" s="50" t="s">
        <v>2446</v>
      </c>
      <c r="L56" s="66" t="s">
        <v>2448</v>
      </c>
      <c r="M56" s="12" t="s">
        <v>722</v>
      </c>
      <c r="N56" s="12" t="s">
        <v>23</v>
      </c>
      <c r="O56" s="12" t="s">
        <v>750</v>
      </c>
      <c r="P56" s="15"/>
      <c r="Q56" s="15"/>
      <c r="R56" s="15"/>
      <c r="S56" s="15"/>
      <c r="T56" s="15"/>
      <c r="U56" s="15"/>
      <c r="V56" s="15"/>
      <c r="W56" s="15"/>
      <c r="X56" s="15"/>
    </row>
    <row r="57" spans="1:24" ht="69.75">
      <c r="A57" s="11">
        <v>52</v>
      </c>
      <c r="B57" s="13" t="s">
        <v>2307</v>
      </c>
      <c r="C57" s="105" t="s">
        <v>611</v>
      </c>
      <c r="D57" s="31" t="s">
        <v>2189</v>
      </c>
      <c r="E57" s="23"/>
      <c r="F57" s="20"/>
      <c r="G57" s="21">
        <v>27400</v>
      </c>
      <c r="H57" s="12"/>
      <c r="I57" s="12"/>
      <c r="J57" s="106" t="s">
        <v>2244</v>
      </c>
      <c r="K57" s="50" t="s">
        <v>2446</v>
      </c>
      <c r="L57" s="66" t="s">
        <v>2448</v>
      </c>
      <c r="M57" s="12" t="s">
        <v>764</v>
      </c>
      <c r="N57" s="12" t="s">
        <v>23</v>
      </c>
      <c r="O57" s="12" t="s">
        <v>750</v>
      </c>
      <c r="P57" s="15"/>
      <c r="Q57" s="15"/>
      <c r="R57" s="15"/>
      <c r="S57" s="15"/>
      <c r="T57" s="15"/>
      <c r="U57" s="15"/>
      <c r="V57" s="15"/>
      <c r="W57" s="15"/>
      <c r="X57" s="15"/>
    </row>
    <row r="58" spans="1:24" ht="69.75">
      <c r="A58" s="11">
        <v>53</v>
      </c>
      <c r="B58" s="13" t="s">
        <v>2308</v>
      </c>
      <c r="C58" s="107" t="s">
        <v>611</v>
      </c>
      <c r="D58" s="31" t="s">
        <v>2190</v>
      </c>
      <c r="E58" s="23"/>
      <c r="F58" s="20"/>
      <c r="G58" s="21">
        <v>34000</v>
      </c>
      <c r="H58" s="12"/>
      <c r="I58" s="12"/>
      <c r="J58" s="106" t="s">
        <v>2244</v>
      </c>
      <c r="K58" s="50" t="s">
        <v>2446</v>
      </c>
      <c r="L58" s="66" t="s">
        <v>2448</v>
      </c>
      <c r="M58" s="12" t="s">
        <v>764</v>
      </c>
      <c r="N58" s="17" t="s">
        <v>23</v>
      </c>
      <c r="O58" s="12" t="s">
        <v>750</v>
      </c>
      <c r="P58" s="15"/>
      <c r="Q58" s="15"/>
      <c r="R58" s="15"/>
      <c r="S58" s="15"/>
      <c r="T58" s="15"/>
      <c r="U58" s="15"/>
      <c r="V58" s="15"/>
      <c r="W58" s="15"/>
      <c r="X58" s="15"/>
    </row>
    <row r="59" spans="1:24" ht="69.75">
      <c r="A59" s="11">
        <v>54</v>
      </c>
      <c r="B59" s="13" t="s">
        <v>2309</v>
      </c>
      <c r="C59" s="105" t="s">
        <v>611</v>
      </c>
      <c r="D59" s="31" t="s">
        <v>2191</v>
      </c>
      <c r="E59" s="23"/>
      <c r="F59" s="20"/>
      <c r="G59" s="21">
        <v>42800</v>
      </c>
      <c r="H59" s="12"/>
      <c r="I59" s="12"/>
      <c r="J59" s="106" t="s">
        <v>2244</v>
      </c>
      <c r="K59" s="50" t="s">
        <v>2446</v>
      </c>
      <c r="L59" s="66" t="s">
        <v>2448</v>
      </c>
      <c r="M59" s="12" t="s">
        <v>764</v>
      </c>
      <c r="N59" s="12" t="s">
        <v>23</v>
      </c>
      <c r="O59" s="12" t="s">
        <v>750</v>
      </c>
      <c r="P59" s="15"/>
      <c r="Q59" s="15"/>
      <c r="R59" s="15"/>
      <c r="S59" s="15"/>
      <c r="T59" s="15"/>
      <c r="U59" s="15"/>
      <c r="V59" s="15"/>
      <c r="W59" s="15"/>
      <c r="X59" s="15"/>
    </row>
    <row r="60" spans="1:24" ht="69.75">
      <c r="A60" s="11">
        <v>55</v>
      </c>
      <c r="B60" s="13" t="s">
        <v>2310</v>
      </c>
      <c r="C60" s="107" t="s">
        <v>611</v>
      </c>
      <c r="D60" s="31" t="s">
        <v>2192</v>
      </c>
      <c r="E60" s="23"/>
      <c r="F60" s="20"/>
      <c r="G60" s="21">
        <v>51600</v>
      </c>
      <c r="H60" s="12"/>
      <c r="I60" s="12"/>
      <c r="J60" s="106" t="s">
        <v>2244</v>
      </c>
      <c r="K60" s="50" t="s">
        <v>2446</v>
      </c>
      <c r="L60" s="66" t="s">
        <v>2448</v>
      </c>
      <c r="M60" s="12" t="s">
        <v>764</v>
      </c>
      <c r="N60" s="12" t="s">
        <v>23</v>
      </c>
      <c r="O60" s="12" t="s">
        <v>750</v>
      </c>
      <c r="P60" s="15"/>
      <c r="Q60" s="15"/>
      <c r="R60" s="15"/>
      <c r="S60" s="15"/>
      <c r="T60" s="15"/>
      <c r="U60" s="15"/>
      <c r="V60" s="15"/>
      <c r="W60" s="15"/>
      <c r="X60" s="15"/>
    </row>
    <row r="61" spans="1:24" ht="69.75">
      <c r="A61" s="11">
        <v>56</v>
      </c>
      <c r="B61" s="13" t="s">
        <v>2311</v>
      </c>
      <c r="C61" s="107" t="s">
        <v>611</v>
      </c>
      <c r="D61" s="31" t="s">
        <v>2193</v>
      </c>
      <c r="E61" s="23"/>
      <c r="F61" s="20"/>
      <c r="G61" s="21">
        <v>59300</v>
      </c>
      <c r="H61" s="12"/>
      <c r="I61" s="12"/>
      <c r="J61" s="106" t="s">
        <v>2244</v>
      </c>
      <c r="K61" s="50" t="s">
        <v>2446</v>
      </c>
      <c r="L61" s="66" t="s">
        <v>2448</v>
      </c>
      <c r="M61" s="12" t="s">
        <v>764</v>
      </c>
      <c r="N61" s="12" t="s">
        <v>23</v>
      </c>
      <c r="O61" s="12" t="s">
        <v>750</v>
      </c>
      <c r="P61" s="15"/>
      <c r="Q61" s="15"/>
      <c r="R61" s="15"/>
      <c r="S61" s="15"/>
      <c r="T61" s="15"/>
      <c r="U61" s="15"/>
      <c r="V61" s="15"/>
      <c r="W61" s="15"/>
      <c r="X61" s="15"/>
    </row>
    <row r="62" spans="1:24" ht="69.75">
      <c r="A62" s="11">
        <v>57</v>
      </c>
      <c r="B62" s="13" t="s">
        <v>2312</v>
      </c>
      <c r="C62" s="107" t="s">
        <v>611</v>
      </c>
      <c r="D62" s="31" t="s">
        <v>2194</v>
      </c>
      <c r="E62" s="23"/>
      <c r="F62" s="20"/>
      <c r="G62" s="21">
        <v>51600</v>
      </c>
      <c r="H62" s="12"/>
      <c r="I62" s="12"/>
      <c r="J62" s="106" t="s">
        <v>2244</v>
      </c>
      <c r="K62" s="50" t="s">
        <v>2446</v>
      </c>
      <c r="L62" s="66" t="s">
        <v>2448</v>
      </c>
      <c r="M62" s="12" t="s">
        <v>769</v>
      </c>
      <c r="N62" s="12" t="s">
        <v>23</v>
      </c>
      <c r="O62" s="12" t="s">
        <v>750</v>
      </c>
      <c r="P62" s="15"/>
      <c r="Q62" s="15"/>
      <c r="R62" s="15"/>
      <c r="S62" s="15"/>
      <c r="T62" s="15"/>
      <c r="U62" s="15"/>
      <c r="V62" s="15"/>
      <c r="W62" s="15"/>
      <c r="X62" s="15"/>
    </row>
    <row r="63" spans="1:24" ht="69.75">
      <c r="A63" s="11">
        <v>58</v>
      </c>
      <c r="B63" s="13" t="s">
        <v>2313</v>
      </c>
      <c r="C63" s="107" t="s">
        <v>611</v>
      </c>
      <c r="D63" s="31" t="s">
        <v>2195</v>
      </c>
      <c r="E63" s="23"/>
      <c r="F63" s="20"/>
      <c r="G63" s="21">
        <v>59300</v>
      </c>
      <c r="H63" s="12"/>
      <c r="I63" s="12"/>
      <c r="J63" s="106" t="s">
        <v>2244</v>
      </c>
      <c r="K63" s="50" t="s">
        <v>2446</v>
      </c>
      <c r="L63" s="66" t="s">
        <v>2448</v>
      </c>
      <c r="M63" s="12" t="s">
        <v>769</v>
      </c>
      <c r="N63" s="12" t="s">
        <v>23</v>
      </c>
      <c r="O63" s="12" t="s">
        <v>750</v>
      </c>
      <c r="P63" s="15"/>
      <c r="Q63" s="15"/>
      <c r="R63" s="15"/>
      <c r="S63" s="15"/>
      <c r="T63" s="15"/>
      <c r="U63" s="15"/>
      <c r="V63" s="15"/>
      <c r="W63" s="15"/>
      <c r="X63" s="15"/>
    </row>
    <row r="64" spans="1:24" ht="60.75" customHeight="1">
      <c r="A64" s="11">
        <v>59</v>
      </c>
      <c r="B64" s="11" t="s">
        <v>2314</v>
      </c>
      <c r="C64" s="107" t="s">
        <v>571</v>
      </c>
      <c r="D64" s="12" t="s">
        <v>572</v>
      </c>
      <c r="E64" s="23"/>
      <c r="F64" s="20"/>
      <c r="G64" s="21">
        <v>2100000</v>
      </c>
      <c r="H64" s="12"/>
      <c r="I64" s="12"/>
      <c r="J64" s="106" t="s">
        <v>2239</v>
      </c>
      <c r="K64" s="12" t="s">
        <v>2455</v>
      </c>
      <c r="L64" s="12" t="s">
        <v>2452</v>
      </c>
      <c r="M64" s="12" t="s">
        <v>573</v>
      </c>
      <c r="N64" s="12" t="s">
        <v>220</v>
      </c>
      <c r="O64" s="12" t="s">
        <v>566</v>
      </c>
      <c r="P64" s="15"/>
      <c r="Q64" s="15"/>
      <c r="R64" s="15"/>
      <c r="S64" s="15"/>
      <c r="T64" s="15"/>
      <c r="U64" s="15"/>
      <c r="V64" s="15"/>
      <c r="W64" s="15"/>
      <c r="X64" s="15"/>
    </row>
    <row r="65" spans="1:24" ht="65.25" customHeight="1">
      <c r="A65" s="11">
        <v>60</v>
      </c>
      <c r="B65" s="11" t="s">
        <v>2318</v>
      </c>
      <c r="C65" s="107" t="s">
        <v>571</v>
      </c>
      <c r="D65" s="12" t="s">
        <v>576</v>
      </c>
      <c r="E65" s="23"/>
      <c r="F65" s="20"/>
      <c r="G65" s="21">
        <v>5180000</v>
      </c>
      <c r="H65" s="12"/>
      <c r="I65" s="12"/>
      <c r="J65" s="106" t="s">
        <v>2239</v>
      </c>
      <c r="K65" s="12" t="s">
        <v>2455</v>
      </c>
      <c r="L65" s="12" t="s">
        <v>2452</v>
      </c>
      <c r="M65" s="12" t="s">
        <v>573</v>
      </c>
      <c r="N65" s="12" t="s">
        <v>21</v>
      </c>
      <c r="O65" s="12" t="s">
        <v>566</v>
      </c>
      <c r="P65" s="15"/>
      <c r="Q65" s="15"/>
      <c r="R65" s="15"/>
      <c r="S65" s="15"/>
      <c r="T65" s="15"/>
      <c r="U65" s="15"/>
      <c r="V65" s="15"/>
      <c r="W65" s="15"/>
      <c r="X65" s="15"/>
    </row>
    <row r="66" spans="1:24" ht="72" customHeight="1">
      <c r="A66" s="11">
        <v>61</v>
      </c>
      <c r="B66" s="11" t="s">
        <v>2315</v>
      </c>
      <c r="C66" s="107" t="s">
        <v>571</v>
      </c>
      <c r="D66" s="12" t="s">
        <v>580</v>
      </c>
      <c r="E66" s="23"/>
      <c r="F66" s="20"/>
      <c r="G66" s="21">
        <v>2374000</v>
      </c>
      <c r="H66" s="12"/>
      <c r="I66" s="12"/>
      <c r="J66" s="106" t="s">
        <v>2240</v>
      </c>
      <c r="K66" s="12" t="s">
        <v>2455</v>
      </c>
      <c r="L66" s="12" t="s">
        <v>2452</v>
      </c>
      <c r="M66" s="12" t="s">
        <v>581</v>
      </c>
      <c r="N66" s="12" t="s">
        <v>220</v>
      </c>
      <c r="O66" s="12" t="s">
        <v>566</v>
      </c>
      <c r="P66" s="15"/>
      <c r="Q66" s="15"/>
      <c r="R66" s="15"/>
      <c r="S66" s="15"/>
      <c r="T66" s="15"/>
      <c r="U66" s="15"/>
      <c r="V66" s="15"/>
      <c r="W66" s="15"/>
      <c r="X66" s="15"/>
    </row>
    <row r="67" spans="1:24" ht="48" customHeight="1">
      <c r="A67" s="11">
        <v>62</v>
      </c>
      <c r="B67" s="11" t="s">
        <v>2316</v>
      </c>
      <c r="C67" s="107" t="s">
        <v>571</v>
      </c>
      <c r="D67" s="12" t="s">
        <v>584</v>
      </c>
      <c r="E67" s="23"/>
      <c r="F67" s="20"/>
      <c r="G67" s="21">
        <v>2480000</v>
      </c>
      <c r="H67" s="12"/>
      <c r="I67" s="12"/>
      <c r="J67" s="106" t="s">
        <v>2240</v>
      </c>
      <c r="K67" s="12" t="s">
        <v>2455</v>
      </c>
      <c r="L67" s="12" t="s">
        <v>2452</v>
      </c>
      <c r="M67" s="12" t="s">
        <v>573</v>
      </c>
      <c r="N67" s="12" t="s">
        <v>220</v>
      </c>
      <c r="O67" s="12" t="s">
        <v>566</v>
      </c>
      <c r="P67" s="15"/>
      <c r="Q67" s="15"/>
      <c r="R67" s="15"/>
      <c r="S67" s="15"/>
      <c r="T67" s="15"/>
      <c r="U67" s="15"/>
      <c r="V67" s="15"/>
      <c r="W67" s="15"/>
      <c r="X67" s="15"/>
    </row>
    <row r="68" spans="1:24" ht="57" customHeight="1">
      <c r="A68" s="11">
        <v>63</v>
      </c>
      <c r="B68" s="11" t="s">
        <v>2319</v>
      </c>
      <c r="C68" s="107" t="s">
        <v>571</v>
      </c>
      <c r="D68" s="12" t="s">
        <v>586</v>
      </c>
      <c r="E68" s="23"/>
      <c r="F68" s="20"/>
      <c r="G68" s="21">
        <v>2980000</v>
      </c>
      <c r="H68" s="12"/>
      <c r="I68" s="12"/>
      <c r="J68" s="106" t="s">
        <v>2240</v>
      </c>
      <c r="K68" s="12" t="s">
        <v>2455</v>
      </c>
      <c r="L68" s="12" t="s">
        <v>2452</v>
      </c>
      <c r="M68" s="12" t="s">
        <v>573</v>
      </c>
      <c r="N68" s="12" t="s">
        <v>220</v>
      </c>
      <c r="O68" s="12" t="s">
        <v>566</v>
      </c>
      <c r="P68" s="15"/>
      <c r="Q68" s="15"/>
      <c r="R68" s="15"/>
      <c r="S68" s="15"/>
      <c r="T68" s="15"/>
      <c r="U68" s="15"/>
      <c r="V68" s="15"/>
      <c r="W68" s="15"/>
      <c r="X68" s="15"/>
    </row>
    <row r="69" spans="1:24" ht="97.5" customHeight="1">
      <c r="A69" s="11">
        <v>64</v>
      </c>
      <c r="B69" s="11" t="s">
        <v>2320</v>
      </c>
      <c r="C69" s="107" t="s">
        <v>571</v>
      </c>
      <c r="D69" s="12" t="s">
        <v>589</v>
      </c>
      <c r="E69" s="23"/>
      <c r="F69" s="20"/>
      <c r="G69" s="21">
        <v>5464500</v>
      </c>
      <c r="H69" s="12"/>
      <c r="I69" s="12"/>
      <c r="J69" s="106" t="s">
        <v>2240</v>
      </c>
      <c r="K69" s="12" t="s">
        <v>2455</v>
      </c>
      <c r="L69" s="12" t="s">
        <v>2452</v>
      </c>
      <c r="M69" s="12" t="s">
        <v>573</v>
      </c>
      <c r="N69" s="12" t="s">
        <v>220</v>
      </c>
      <c r="O69" s="12" t="s">
        <v>566</v>
      </c>
      <c r="P69" s="15"/>
      <c r="Q69" s="15"/>
      <c r="R69" s="15"/>
      <c r="S69" s="15"/>
      <c r="T69" s="15"/>
      <c r="U69" s="15"/>
      <c r="V69" s="15"/>
      <c r="W69" s="15"/>
      <c r="X69" s="15"/>
    </row>
    <row r="70" spans="1:24" ht="88.5" customHeight="1">
      <c r="A70" s="11">
        <v>65</v>
      </c>
      <c r="B70" s="11" t="s">
        <v>2321</v>
      </c>
      <c r="C70" s="107" t="s">
        <v>571</v>
      </c>
      <c r="D70" s="12" t="s">
        <v>592</v>
      </c>
      <c r="E70" s="23"/>
      <c r="F70" s="20"/>
      <c r="G70" s="21">
        <v>5570500</v>
      </c>
      <c r="H70" s="12"/>
      <c r="I70" s="12"/>
      <c r="J70" s="106" t="s">
        <v>2240</v>
      </c>
      <c r="K70" s="12" t="s">
        <v>2455</v>
      </c>
      <c r="L70" s="12" t="s">
        <v>2452</v>
      </c>
      <c r="M70" s="12" t="s">
        <v>573</v>
      </c>
      <c r="N70" s="12" t="s">
        <v>220</v>
      </c>
      <c r="O70" s="12" t="s">
        <v>566</v>
      </c>
      <c r="P70" s="15"/>
      <c r="Q70" s="15"/>
      <c r="R70" s="15"/>
      <c r="S70" s="15"/>
      <c r="T70" s="15"/>
      <c r="U70" s="15"/>
      <c r="V70" s="15"/>
      <c r="W70" s="15"/>
      <c r="X70" s="15"/>
    </row>
    <row r="71" spans="1:24" ht="88.5" customHeight="1">
      <c r="A71" s="11">
        <v>66</v>
      </c>
      <c r="B71" s="11" t="s">
        <v>2322</v>
      </c>
      <c r="C71" s="107" t="s">
        <v>571</v>
      </c>
      <c r="D71" s="12" t="s">
        <v>593</v>
      </c>
      <c r="E71" s="23"/>
      <c r="F71" s="20"/>
      <c r="G71" s="21">
        <v>6070500</v>
      </c>
      <c r="H71" s="12"/>
      <c r="I71" s="12"/>
      <c r="J71" s="106" t="s">
        <v>2240</v>
      </c>
      <c r="K71" s="12" t="s">
        <v>2455</v>
      </c>
      <c r="L71" s="12" t="s">
        <v>2452</v>
      </c>
      <c r="M71" s="12" t="s">
        <v>573</v>
      </c>
      <c r="N71" s="12" t="s">
        <v>220</v>
      </c>
      <c r="O71" s="12" t="s">
        <v>566</v>
      </c>
      <c r="P71" s="15"/>
      <c r="Q71" s="15"/>
      <c r="R71" s="15"/>
      <c r="S71" s="15"/>
      <c r="T71" s="15"/>
      <c r="U71" s="15"/>
      <c r="V71" s="15"/>
      <c r="W71" s="15"/>
      <c r="X71" s="15"/>
    </row>
    <row r="72" spans="1:24" ht="76.5" customHeight="1">
      <c r="A72" s="11">
        <v>67</v>
      </c>
      <c r="B72" s="11" t="s">
        <v>2317</v>
      </c>
      <c r="C72" s="107" t="s">
        <v>571</v>
      </c>
      <c r="D72" s="12" t="s">
        <v>596</v>
      </c>
      <c r="E72" s="23"/>
      <c r="F72" s="20"/>
      <c r="G72" s="21">
        <v>8500000</v>
      </c>
      <c r="H72" s="12"/>
      <c r="I72" s="12"/>
      <c r="J72" s="106" t="s">
        <v>2240</v>
      </c>
      <c r="K72" s="12" t="s">
        <v>2455</v>
      </c>
      <c r="L72" s="12" t="s">
        <v>2452</v>
      </c>
      <c r="M72" s="12" t="s">
        <v>573</v>
      </c>
      <c r="N72" s="12" t="s">
        <v>220</v>
      </c>
      <c r="O72" s="12" t="s">
        <v>566</v>
      </c>
      <c r="P72" s="15"/>
      <c r="Q72" s="15"/>
      <c r="R72" s="15"/>
      <c r="S72" s="15"/>
      <c r="T72" s="15"/>
      <c r="U72" s="15"/>
      <c r="V72" s="15"/>
      <c r="W72" s="15"/>
      <c r="X72" s="15"/>
    </row>
    <row r="73" spans="1:24" ht="93">
      <c r="A73" s="11">
        <v>68</v>
      </c>
      <c r="B73" s="13" t="s">
        <v>2323</v>
      </c>
      <c r="C73" s="107" t="s">
        <v>616</v>
      </c>
      <c r="D73" s="22" t="s">
        <v>617</v>
      </c>
      <c r="E73" s="23"/>
      <c r="F73" s="20"/>
      <c r="G73" s="21">
        <v>1465000</v>
      </c>
      <c r="H73" s="12"/>
      <c r="I73" s="12"/>
      <c r="J73" s="106" t="s">
        <v>2229</v>
      </c>
      <c r="K73" s="12" t="s">
        <v>2453</v>
      </c>
      <c r="L73" s="12" t="s">
        <v>2454</v>
      </c>
      <c r="M73" s="31" t="s">
        <v>618</v>
      </c>
      <c r="N73" s="12" t="s">
        <v>220</v>
      </c>
      <c r="O73" s="12" t="s">
        <v>619</v>
      </c>
      <c r="P73" s="15"/>
      <c r="Q73" s="15"/>
      <c r="R73" s="15"/>
      <c r="S73" s="15"/>
      <c r="T73" s="15"/>
      <c r="U73" s="15"/>
      <c r="V73" s="15"/>
      <c r="W73" s="15"/>
      <c r="X73" s="15"/>
    </row>
    <row r="74" spans="1:24" ht="93">
      <c r="A74" s="11">
        <v>69</v>
      </c>
      <c r="B74" s="13" t="s">
        <v>2324</v>
      </c>
      <c r="C74" s="107" t="s">
        <v>616</v>
      </c>
      <c r="D74" s="22" t="s">
        <v>621</v>
      </c>
      <c r="E74" s="23"/>
      <c r="F74" s="20"/>
      <c r="G74" s="21">
        <v>1625000</v>
      </c>
      <c r="H74" s="12"/>
      <c r="I74" s="12"/>
      <c r="J74" s="106" t="s">
        <v>2229</v>
      </c>
      <c r="K74" s="12" t="s">
        <v>2453</v>
      </c>
      <c r="L74" s="12" t="s">
        <v>2454</v>
      </c>
      <c r="M74" s="31" t="s">
        <v>618</v>
      </c>
      <c r="N74" s="12" t="s">
        <v>220</v>
      </c>
      <c r="O74" s="12" t="s">
        <v>619</v>
      </c>
      <c r="P74" s="15"/>
      <c r="Q74" s="15"/>
      <c r="R74" s="15"/>
      <c r="S74" s="15"/>
      <c r="T74" s="15"/>
      <c r="U74" s="15"/>
      <c r="V74" s="15"/>
      <c r="W74" s="15"/>
      <c r="X74" s="15"/>
    </row>
    <row r="75" spans="1:24" ht="93">
      <c r="A75" s="11">
        <v>70</v>
      </c>
      <c r="B75" s="13" t="s">
        <v>2325</v>
      </c>
      <c r="C75" s="107" t="s">
        <v>616</v>
      </c>
      <c r="D75" s="24" t="s">
        <v>622</v>
      </c>
      <c r="E75" s="23"/>
      <c r="F75" s="20"/>
      <c r="G75" s="21">
        <v>1545000</v>
      </c>
      <c r="H75" s="12"/>
      <c r="I75" s="12"/>
      <c r="J75" s="106" t="s">
        <v>2229</v>
      </c>
      <c r="K75" s="12" t="s">
        <v>2453</v>
      </c>
      <c r="L75" s="12" t="s">
        <v>2454</v>
      </c>
      <c r="M75" s="31" t="s">
        <v>618</v>
      </c>
      <c r="N75" s="12" t="s">
        <v>220</v>
      </c>
      <c r="O75" s="12" t="s">
        <v>619</v>
      </c>
      <c r="P75" s="15"/>
      <c r="Q75" s="15"/>
      <c r="R75" s="15"/>
      <c r="S75" s="15"/>
      <c r="T75" s="15"/>
      <c r="U75" s="15"/>
      <c r="V75" s="15"/>
      <c r="W75" s="15"/>
      <c r="X75" s="15"/>
    </row>
    <row r="76" spans="1:24" ht="93">
      <c r="A76" s="11">
        <v>71</v>
      </c>
      <c r="B76" s="13" t="s">
        <v>2326</v>
      </c>
      <c r="C76" s="107" t="s">
        <v>616</v>
      </c>
      <c r="D76" s="22" t="s">
        <v>625</v>
      </c>
      <c r="E76" s="23"/>
      <c r="F76" s="20"/>
      <c r="G76" s="21">
        <v>1705000</v>
      </c>
      <c r="H76" s="12"/>
      <c r="I76" s="12"/>
      <c r="J76" s="106" t="s">
        <v>2229</v>
      </c>
      <c r="K76" s="12" t="s">
        <v>2453</v>
      </c>
      <c r="L76" s="12" t="s">
        <v>2454</v>
      </c>
      <c r="M76" s="31" t="s">
        <v>618</v>
      </c>
      <c r="N76" s="12" t="s">
        <v>220</v>
      </c>
      <c r="O76" s="12" t="s">
        <v>619</v>
      </c>
      <c r="P76" s="15"/>
      <c r="Q76" s="15"/>
      <c r="R76" s="15"/>
      <c r="S76" s="15"/>
      <c r="T76" s="15"/>
      <c r="U76" s="15"/>
      <c r="V76" s="15"/>
      <c r="W76" s="15"/>
      <c r="X76" s="15"/>
    </row>
    <row r="77" spans="1:24" ht="93">
      <c r="A77" s="11">
        <v>72</v>
      </c>
      <c r="B77" s="13" t="s">
        <v>2327</v>
      </c>
      <c r="C77" s="107" t="s">
        <v>616</v>
      </c>
      <c r="D77" s="22" t="s">
        <v>627</v>
      </c>
      <c r="E77" s="23"/>
      <c r="F77" s="20"/>
      <c r="G77" s="21">
        <v>1545000</v>
      </c>
      <c r="H77" s="12"/>
      <c r="I77" s="12"/>
      <c r="J77" s="106" t="s">
        <v>2229</v>
      </c>
      <c r="K77" s="12" t="s">
        <v>2453</v>
      </c>
      <c r="L77" s="12" t="s">
        <v>2454</v>
      </c>
      <c r="M77" s="31" t="s">
        <v>618</v>
      </c>
      <c r="N77" s="12" t="s">
        <v>220</v>
      </c>
      <c r="O77" s="12" t="s">
        <v>619</v>
      </c>
      <c r="P77" s="15"/>
      <c r="Q77" s="15"/>
      <c r="R77" s="15"/>
      <c r="S77" s="15"/>
      <c r="T77" s="15"/>
      <c r="U77" s="15"/>
      <c r="V77" s="15"/>
      <c r="W77" s="15"/>
      <c r="X77" s="15"/>
    </row>
    <row r="78" spans="1:24" ht="93">
      <c r="A78" s="11">
        <v>73</v>
      </c>
      <c r="B78" s="13" t="s">
        <v>2328</v>
      </c>
      <c r="C78" s="107" t="s">
        <v>616</v>
      </c>
      <c r="D78" s="22" t="s">
        <v>628</v>
      </c>
      <c r="E78" s="23"/>
      <c r="F78" s="20"/>
      <c r="G78" s="21">
        <v>1705000</v>
      </c>
      <c r="H78" s="12"/>
      <c r="I78" s="12"/>
      <c r="J78" s="106" t="s">
        <v>2229</v>
      </c>
      <c r="K78" s="12" t="s">
        <v>2453</v>
      </c>
      <c r="L78" s="12" t="s">
        <v>2454</v>
      </c>
      <c r="M78" s="31" t="s">
        <v>618</v>
      </c>
      <c r="N78" s="12" t="s">
        <v>220</v>
      </c>
      <c r="O78" s="12" t="s">
        <v>619</v>
      </c>
      <c r="P78" s="15"/>
      <c r="Q78" s="15"/>
      <c r="R78" s="15"/>
      <c r="S78" s="15"/>
      <c r="T78" s="15"/>
      <c r="U78" s="15"/>
      <c r="V78" s="15"/>
      <c r="W78" s="15"/>
      <c r="X78" s="15"/>
    </row>
    <row r="79" spans="1:24" ht="93">
      <c r="A79" s="11">
        <v>74</v>
      </c>
      <c r="B79" s="13" t="s">
        <v>2329</v>
      </c>
      <c r="C79" s="107" t="s">
        <v>616</v>
      </c>
      <c r="D79" s="22" t="s">
        <v>630</v>
      </c>
      <c r="E79" s="23"/>
      <c r="F79" s="20"/>
      <c r="G79" s="21">
        <v>1555000</v>
      </c>
      <c r="H79" s="12"/>
      <c r="I79" s="12"/>
      <c r="J79" s="106" t="s">
        <v>2229</v>
      </c>
      <c r="K79" s="12" t="s">
        <v>2453</v>
      </c>
      <c r="L79" s="12" t="s">
        <v>2454</v>
      </c>
      <c r="M79" s="31" t="s">
        <v>618</v>
      </c>
      <c r="N79" s="12" t="s">
        <v>220</v>
      </c>
      <c r="O79" s="12" t="s">
        <v>619</v>
      </c>
      <c r="P79" s="15"/>
      <c r="Q79" s="15"/>
      <c r="R79" s="15"/>
      <c r="S79" s="15"/>
      <c r="T79" s="15"/>
      <c r="U79" s="15"/>
      <c r="V79" s="15"/>
      <c r="W79" s="15"/>
      <c r="X79" s="15"/>
    </row>
    <row r="80" spans="1:24" ht="93">
      <c r="A80" s="11">
        <v>75</v>
      </c>
      <c r="B80" s="13" t="s">
        <v>2330</v>
      </c>
      <c r="C80" s="107" t="s">
        <v>616</v>
      </c>
      <c r="D80" s="22" t="s">
        <v>632</v>
      </c>
      <c r="E80" s="23"/>
      <c r="F80" s="20"/>
      <c r="G80" s="21">
        <v>1715000</v>
      </c>
      <c r="H80" s="12"/>
      <c r="I80" s="12"/>
      <c r="J80" s="106" t="s">
        <v>2229</v>
      </c>
      <c r="K80" s="12" t="s">
        <v>2453</v>
      </c>
      <c r="L80" s="12" t="s">
        <v>2454</v>
      </c>
      <c r="M80" s="31" t="s">
        <v>618</v>
      </c>
      <c r="N80" s="12" t="s">
        <v>220</v>
      </c>
      <c r="O80" s="12" t="s">
        <v>619</v>
      </c>
      <c r="P80" s="15"/>
      <c r="Q80" s="15"/>
      <c r="R80" s="15"/>
      <c r="S80" s="15"/>
      <c r="T80" s="15"/>
      <c r="U80" s="15"/>
      <c r="V80" s="15"/>
      <c r="W80" s="15"/>
      <c r="X80" s="15"/>
    </row>
    <row r="81" spans="1:24" ht="93">
      <c r="A81" s="11">
        <v>76</v>
      </c>
      <c r="B81" s="13" t="s">
        <v>2331</v>
      </c>
      <c r="C81" s="107" t="s">
        <v>616</v>
      </c>
      <c r="D81" s="22" t="s">
        <v>633</v>
      </c>
      <c r="E81" s="23"/>
      <c r="F81" s="20"/>
      <c r="G81" s="21">
        <v>1555000</v>
      </c>
      <c r="H81" s="12"/>
      <c r="I81" s="12"/>
      <c r="J81" s="106" t="s">
        <v>2229</v>
      </c>
      <c r="K81" s="12" t="s">
        <v>2453</v>
      </c>
      <c r="L81" s="12" t="s">
        <v>2454</v>
      </c>
      <c r="M81" s="31" t="s">
        <v>637</v>
      </c>
      <c r="N81" s="12" t="s">
        <v>220</v>
      </c>
      <c r="O81" s="12" t="s">
        <v>619</v>
      </c>
      <c r="P81" s="15"/>
      <c r="Q81" s="15"/>
      <c r="R81" s="15"/>
      <c r="S81" s="15"/>
      <c r="T81" s="15"/>
      <c r="U81" s="15"/>
      <c r="V81" s="15"/>
      <c r="W81" s="15"/>
      <c r="X81" s="15"/>
    </row>
    <row r="82" spans="1:24" ht="93">
      <c r="A82" s="11">
        <v>77</v>
      </c>
      <c r="B82" s="13" t="s">
        <v>2332</v>
      </c>
      <c r="C82" s="107" t="s">
        <v>616</v>
      </c>
      <c r="D82" s="22" t="s">
        <v>638</v>
      </c>
      <c r="E82" s="23"/>
      <c r="F82" s="20"/>
      <c r="G82" s="21">
        <v>1715000</v>
      </c>
      <c r="H82" s="12"/>
      <c r="I82" s="12"/>
      <c r="J82" s="106" t="s">
        <v>2229</v>
      </c>
      <c r="K82" s="12" t="s">
        <v>2453</v>
      </c>
      <c r="L82" s="12" t="s">
        <v>2454</v>
      </c>
      <c r="M82" s="31" t="s">
        <v>637</v>
      </c>
      <c r="N82" s="12" t="s">
        <v>220</v>
      </c>
      <c r="O82" s="12" t="s">
        <v>619</v>
      </c>
      <c r="P82" s="15"/>
      <c r="Q82" s="15"/>
      <c r="R82" s="15"/>
      <c r="S82" s="15"/>
      <c r="T82" s="15"/>
      <c r="U82" s="15"/>
      <c r="V82" s="15"/>
      <c r="W82" s="15"/>
      <c r="X82" s="15"/>
    </row>
    <row r="83" spans="1:24" ht="93">
      <c r="A83" s="11">
        <v>78</v>
      </c>
      <c r="B83" s="13" t="s">
        <v>2333</v>
      </c>
      <c r="C83" s="107" t="s">
        <v>616</v>
      </c>
      <c r="D83" s="22" t="s">
        <v>641</v>
      </c>
      <c r="E83" s="23"/>
      <c r="F83" s="20"/>
      <c r="G83" s="21">
        <v>1635000</v>
      </c>
      <c r="H83" s="12"/>
      <c r="I83" s="12"/>
      <c r="J83" s="106" t="s">
        <v>2229</v>
      </c>
      <c r="K83" s="12" t="s">
        <v>2453</v>
      </c>
      <c r="L83" s="12" t="s">
        <v>2454</v>
      </c>
      <c r="M83" s="31" t="s">
        <v>637</v>
      </c>
      <c r="N83" s="12" t="s">
        <v>220</v>
      </c>
      <c r="O83" s="12" t="s">
        <v>619</v>
      </c>
      <c r="P83" s="15"/>
      <c r="Q83" s="15"/>
      <c r="R83" s="15"/>
      <c r="S83" s="15"/>
      <c r="T83" s="15"/>
      <c r="U83" s="15"/>
      <c r="V83" s="15"/>
      <c r="W83" s="15"/>
      <c r="X83" s="15"/>
    </row>
    <row r="84" spans="1:24" ht="93">
      <c r="A84" s="11">
        <v>79</v>
      </c>
      <c r="B84" s="13" t="s">
        <v>2334</v>
      </c>
      <c r="C84" s="107" t="s">
        <v>616</v>
      </c>
      <c r="D84" s="22" t="s">
        <v>642</v>
      </c>
      <c r="E84" s="23"/>
      <c r="F84" s="20"/>
      <c r="G84" s="21">
        <v>1795000</v>
      </c>
      <c r="H84" s="12"/>
      <c r="I84" s="12"/>
      <c r="J84" s="106" t="s">
        <v>2229</v>
      </c>
      <c r="K84" s="12" t="s">
        <v>2453</v>
      </c>
      <c r="L84" s="12" t="s">
        <v>2454</v>
      </c>
      <c r="M84" s="31" t="s">
        <v>637</v>
      </c>
      <c r="N84" s="12" t="s">
        <v>220</v>
      </c>
      <c r="O84" s="12" t="s">
        <v>619</v>
      </c>
      <c r="P84" s="15"/>
      <c r="Q84" s="15"/>
      <c r="R84" s="15"/>
      <c r="S84" s="15"/>
      <c r="T84" s="15"/>
      <c r="U84" s="15"/>
      <c r="V84" s="15"/>
      <c r="W84" s="15"/>
      <c r="X84" s="15"/>
    </row>
    <row r="85" spans="1:24" ht="93">
      <c r="A85" s="11">
        <v>80</v>
      </c>
      <c r="B85" s="13" t="s">
        <v>2335</v>
      </c>
      <c r="C85" s="107" t="s">
        <v>616</v>
      </c>
      <c r="D85" s="22" t="s">
        <v>645</v>
      </c>
      <c r="E85" s="23"/>
      <c r="F85" s="20"/>
      <c r="G85" s="21">
        <v>1795000</v>
      </c>
      <c r="H85" s="12"/>
      <c r="I85" s="12"/>
      <c r="J85" s="106" t="s">
        <v>2229</v>
      </c>
      <c r="K85" s="12" t="s">
        <v>2453</v>
      </c>
      <c r="L85" s="12" t="s">
        <v>2454</v>
      </c>
      <c r="M85" s="31" t="s">
        <v>637</v>
      </c>
      <c r="N85" s="12" t="s">
        <v>220</v>
      </c>
      <c r="O85" s="12" t="s">
        <v>619</v>
      </c>
      <c r="P85" s="15"/>
      <c r="Q85" s="15"/>
      <c r="R85" s="15"/>
      <c r="S85" s="15"/>
      <c r="T85" s="15"/>
      <c r="U85" s="15"/>
      <c r="V85" s="15"/>
      <c r="W85" s="15"/>
      <c r="X85" s="15"/>
    </row>
    <row r="86" spans="1:24" ht="93">
      <c r="A86" s="11">
        <v>81</v>
      </c>
      <c r="B86" s="13" t="s">
        <v>2336</v>
      </c>
      <c r="C86" s="107" t="s">
        <v>616</v>
      </c>
      <c r="D86" s="22" t="s">
        <v>648</v>
      </c>
      <c r="E86" s="23"/>
      <c r="F86" s="20"/>
      <c r="G86" s="21">
        <v>1805000</v>
      </c>
      <c r="H86" s="12"/>
      <c r="I86" s="12"/>
      <c r="J86" s="106" t="s">
        <v>2229</v>
      </c>
      <c r="K86" s="12" t="s">
        <v>2453</v>
      </c>
      <c r="L86" s="12" t="s">
        <v>2454</v>
      </c>
      <c r="M86" s="31" t="s">
        <v>637</v>
      </c>
      <c r="N86" s="12" t="s">
        <v>220</v>
      </c>
      <c r="O86" s="12" t="s">
        <v>619</v>
      </c>
      <c r="P86" s="15"/>
      <c r="Q86" s="15"/>
      <c r="R86" s="15"/>
      <c r="S86" s="15"/>
      <c r="T86" s="15"/>
      <c r="U86" s="15"/>
      <c r="V86" s="15"/>
      <c r="W86" s="15"/>
      <c r="X86" s="15"/>
    </row>
    <row r="87" spans="1:24" ht="93">
      <c r="A87" s="11">
        <v>82</v>
      </c>
      <c r="B87" s="13" t="s">
        <v>2337</v>
      </c>
      <c r="C87" s="107" t="s">
        <v>616</v>
      </c>
      <c r="D87" s="22" t="s">
        <v>649</v>
      </c>
      <c r="E87" s="23"/>
      <c r="F87" s="20"/>
      <c r="G87" s="21">
        <v>1635000</v>
      </c>
      <c r="H87" s="12"/>
      <c r="I87" s="12"/>
      <c r="J87" s="106" t="s">
        <v>2229</v>
      </c>
      <c r="K87" s="12" t="s">
        <v>2453</v>
      </c>
      <c r="L87" s="12" t="s">
        <v>2454</v>
      </c>
      <c r="M87" s="31" t="s">
        <v>637</v>
      </c>
      <c r="N87" s="12" t="s">
        <v>220</v>
      </c>
      <c r="O87" s="12" t="s">
        <v>619</v>
      </c>
      <c r="P87" s="15"/>
      <c r="Q87" s="15"/>
      <c r="R87" s="15"/>
      <c r="S87" s="15"/>
      <c r="T87" s="15"/>
      <c r="U87" s="15"/>
      <c r="V87" s="15"/>
      <c r="W87" s="15"/>
      <c r="X87" s="15"/>
    </row>
    <row r="88" spans="1:24" ht="93">
      <c r="A88" s="11">
        <v>83</v>
      </c>
      <c r="B88" s="13" t="s">
        <v>2338</v>
      </c>
      <c r="C88" s="107" t="s">
        <v>616</v>
      </c>
      <c r="D88" s="22" t="s">
        <v>2230</v>
      </c>
      <c r="E88" s="23"/>
      <c r="F88" s="20"/>
      <c r="G88" s="21">
        <v>1645000</v>
      </c>
      <c r="H88" s="12"/>
      <c r="I88" s="12"/>
      <c r="J88" s="106" t="s">
        <v>2229</v>
      </c>
      <c r="K88" s="12" t="s">
        <v>2453</v>
      </c>
      <c r="L88" s="12" t="s">
        <v>2454</v>
      </c>
      <c r="M88" s="31" t="s">
        <v>637</v>
      </c>
      <c r="N88" s="12" t="s">
        <v>220</v>
      </c>
      <c r="O88" s="12" t="s">
        <v>619</v>
      </c>
      <c r="P88" s="15"/>
      <c r="Q88" s="15"/>
      <c r="R88" s="15"/>
      <c r="S88" s="15"/>
      <c r="T88" s="15"/>
      <c r="U88" s="15"/>
      <c r="V88" s="15"/>
      <c r="W88" s="15"/>
      <c r="X88" s="15"/>
    </row>
    <row r="89" spans="1:24" ht="45" customHeight="1">
      <c r="A89" s="11">
        <v>84</v>
      </c>
      <c r="B89" s="11" t="s">
        <v>2339</v>
      </c>
      <c r="C89" s="107" t="s">
        <v>560</v>
      </c>
      <c r="D89" s="12" t="s">
        <v>561</v>
      </c>
      <c r="E89" s="23"/>
      <c r="F89" s="20"/>
      <c r="G89" s="21">
        <v>428000</v>
      </c>
      <c r="H89" s="12"/>
      <c r="I89" s="12"/>
      <c r="J89" s="106" t="s">
        <v>2241</v>
      </c>
      <c r="K89" s="50" t="s">
        <v>2447</v>
      </c>
      <c r="L89" s="69" t="s">
        <v>2449</v>
      </c>
      <c r="M89" s="12" t="s">
        <v>2254</v>
      </c>
      <c r="N89" s="12" t="s">
        <v>565</v>
      </c>
      <c r="O89" s="12" t="s">
        <v>566</v>
      </c>
      <c r="P89" s="15"/>
      <c r="Q89" s="15"/>
      <c r="R89" s="15"/>
      <c r="S89" s="15"/>
      <c r="T89" s="15"/>
      <c r="U89" s="15"/>
      <c r="V89" s="15"/>
      <c r="W89" s="15"/>
      <c r="X89" s="15"/>
    </row>
    <row r="90" spans="1:24" ht="45" customHeight="1">
      <c r="A90" s="11">
        <v>85</v>
      </c>
      <c r="B90" s="11" t="s">
        <v>2340</v>
      </c>
      <c r="C90" s="107" t="s">
        <v>560</v>
      </c>
      <c r="D90" s="12" t="s">
        <v>567</v>
      </c>
      <c r="E90" s="23"/>
      <c r="F90" s="20"/>
      <c r="G90" s="21">
        <v>321000</v>
      </c>
      <c r="H90" s="12"/>
      <c r="I90" s="12"/>
      <c r="J90" s="106" t="s">
        <v>2241</v>
      </c>
      <c r="K90" s="50" t="s">
        <v>2447</v>
      </c>
      <c r="L90" s="69" t="s">
        <v>2449</v>
      </c>
      <c r="M90" s="12" t="s">
        <v>2255</v>
      </c>
      <c r="N90" s="12" t="s">
        <v>565</v>
      </c>
      <c r="O90" s="12" t="s">
        <v>566</v>
      </c>
      <c r="P90" s="15"/>
      <c r="Q90" s="15"/>
      <c r="R90" s="15"/>
      <c r="S90" s="15"/>
      <c r="T90" s="15"/>
      <c r="U90" s="15"/>
      <c r="V90" s="15"/>
      <c r="W90" s="15"/>
      <c r="X90" s="15"/>
    </row>
    <row r="91" spans="1:24" ht="46.5">
      <c r="A91" s="11">
        <v>86</v>
      </c>
      <c r="B91" s="11" t="s">
        <v>2341</v>
      </c>
      <c r="C91" s="107" t="s">
        <v>560</v>
      </c>
      <c r="D91" s="12" t="s">
        <v>599</v>
      </c>
      <c r="E91" s="23"/>
      <c r="F91" s="20"/>
      <c r="G91" s="21">
        <v>374500</v>
      </c>
      <c r="H91" s="12"/>
      <c r="I91" s="12"/>
      <c r="J91" s="106" t="s">
        <v>2231</v>
      </c>
      <c r="K91" s="74" t="s">
        <v>2450</v>
      </c>
      <c r="L91" s="93" t="s">
        <v>2451</v>
      </c>
      <c r="M91" s="12"/>
      <c r="N91" s="12" t="s">
        <v>21</v>
      </c>
      <c r="O91" s="12" t="s">
        <v>601</v>
      </c>
      <c r="P91" s="15"/>
      <c r="Q91" s="15"/>
      <c r="R91" s="15"/>
      <c r="S91" s="15"/>
      <c r="T91" s="15"/>
      <c r="U91" s="15"/>
      <c r="V91" s="15"/>
      <c r="W91" s="15"/>
      <c r="X91" s="15"/>
    </row>
    <row r="92" spans="1:24" ht="46.5">
      <c r="A92" s="11">
        <v>87</v>
      </c>
      <c r="B92" s="11" t="s">
        <v>2342</v>
      </c>
      <c r="C92" s="107" t="s">
        <v>560</v>
      </c>
      <c r="D92" s="12" t="s">
        <v>603</v>
      </c>
      <c r="E92" s="23"/>
      <c r="F92" s="20"/>
      <c r="G92" s="21">
        <v>374500</v>
      </c>
      <c r="H92" s="12"/>
      <c r="I92" s="12"/>
      <c r="J92" s="106" t="s">
        <v>2231</v>
      </c>
      <c r="K92" s="74" t="s">
        <v>2450</v>
      </c>
      <c r="L92" s="93" t="s">
        <v>2451</v>
      </c>
      <c r="M92" s="12"/>
      <c r="N92" s="12" t="s">
        <v>21</v>
      </c>
      <c r="O92" s="12" t="s">
        <v>601</v>
      </c>
      <c r="P92" s="15"/>
      <c r="Q92" s="15"/>
      <c r="R92" s="15"/>
      <c r="S92" s="15"/>
      <c r="T92" s="15"/>
      <c r="U92" s="15"/>
      <c r="V92" s="15"/>
      <c r="W92" s="15"/>
      <c r="X92" s="15"/>
    </row>
    <row r="93" spans="1:24" ht="46.5">
      <c r="A93" s="11">
        <v>88</v>
      </c>
      <c r="B93" s="11" t="s">
        <v>2343</v>
      </c>
      <c r="C93" s="107" t="s">
        <v>560</v>
      </c>
      <c r="D93" s="12" t="s">
        <v>605</v>
      </c>
      <c r="E93" s="23"/>
      <c r="F93" s="20"/>
      <c r="G93" s="21">
        <v>481500</v>
      </c>
      <c r="H93" s="12"/>
      <c r="I93" s="12"/>
      <c r="J93" s="106" t="s">
        <v>2232</v>
      </c>
      <c r="K93" s="74" t="s">
        <v>2450</v>
      </c>
      <c r="L93" s="93" t="s">
        <v>2451</v>
      </c>
      <c r="M93" s="12"/>
      <c r="N93" s="12" t="s">
        <v>21</v>
      </c>
      <c r="O93" s="12" t="s">
        <v>601</v>
      </c>
      <c r="P93" s="15"/>
      <c r="Q93" s="15"/>
      <c r="R93" s="15"/>
      <c r="S93" s="15"/>
      <c r="T93" s="15"/>
      <c r="U93" s="15"/>
      <c r="V93" s="15"/>
      <c r="W93" s="15"/>
      <c r="X93" s="15"/>
    </row>
    <row r="94" spans="1:24" ht="46.5">
      <c r="A94" s="11">
        <v>89</v>
      </c>
      <c r="B94" s="11" t="s">
        <v>2344</v>
      </c>
      <c r="C94" s="107" t="s">
        <v>560</v>
      </c>
      <c r="D94" s="12" t="s">
        <v>608</v>
      </c>
      <c r="E94" s="23"/>
      <c r="F94" s="20"/>
      <c r="G94" s="21">
        <v>428000</v>
      </c>
      <c r="H94" s="12"/>
      <c r="I94" s="12"/>
      <c r="J94" s="106" t="s">
        <v>2232</v>
      </c>
      <c r="K94" s="74" t="s">
        <v>2450</v>
      </c>
      <c r="L94" s="93" t="s">
        <v>2451</v>
      </c>
      <c r="M94" s="12"/>
      <c r="N94" s="12" t="s">
        <v>21</v>
      </c>
      <c r="O94" s="12" t="s">
        <v>601</v>
      </c>
      <c r="P94" s="15"/>
      <c r="Q94" s="15"/>
      <c r="R94" s="15"/>
      <c r="S94" s="15"/>
      <c r="T94" s="15"/>
      <c r="U94" s="15"/>
      <c r="V94" s="15"/>
      <c r="W94" s="15"/>
      <c r="X94" s="15"/>
    </row>
    <row r="95" spans="1:24" ht="93">
      <c r="A95" s="11">
        <v>90</v>
      </c>
      <c r="B95" s="11" t="s">
        <v>2345</v>
      </c>
      <c r="C95" s="107" t="s">
        <v>560</v>
      </c>
      <c r="D95" s="22" t="s">
        <v>676</v>
      </c>
      <c r="E95" s="130"/>
      <c r="F95" s="128"/>
      <c r="G95" s="21">
        <v>17500</v>
      </c>
      <c r="H95" s="12"/>
      <c r="I95" s="12"/>
      <c r="J95" s="106" t="s">
        <v>2251</v>
      </c>
      <c r="K95" s="74" t="s">
        <v>2450</v>
      </c>
      <c r="L95" s="93" t="s">
        <v>2451</v>
      </c>
      <c r="M95" s="12" t="s">
        <v>679</v>
      </c>
      <c r="N95" s="12" t="s">
        <v>23</v>
      </c>
      <c r="O95" s="12" t="s">
        <v>680</v>
      </c>
      <c r="P95" s="15"/>
      <c r="Q95" s="15"/>
      <c r="R95" s="15"/>
      <c r="S95" s="15"/>
      <c r="T95" s="15"/>
      <c r="U95" s="15"/>
      <c r="V95" s="15"/>
      <c r="W95" s="15"/>
      <c r="X95" s="15"/>
    </row>
    <row r="96" spans="1:24" ht="69.75">
      <c r="A96" s="11">
        <v>91</v>
      </c>
      <c r="B96" s="11" t="s">
        <v>2346</v>
      </c>
      <c r="C96" s="107" t="s">
        <v>560</v>
      </c>
      <c r="D96" s="22" t="s">
        <v>681</v>
      </c>
      <c r="E96" s="23"/>
      <c r="F96" s="20"/>
      <c r="G96" s="21">
        <v>320000</v>
      </c>
      <c r="H96" s="12"/>
      <c r="I96" s="12"/>
      <c r="J96" s="106" t="s">
        <v>2247</v>
      </c>
      <c r="K96" s="74" t="s">
        <v>2450</v>
      </c>
      <c r="L96" s="93" t="s">
        <v>2451</v>
      </c>
      <c r="M96" s="12" t="s">
        <v>683</v>
      </c>
      <c r="N96" s="12" t="s">
        <v>23</v>
      </c>
      <c r="O96" s="12" t="s">
        <v>685</v>
      </c>
      <c r="P96" s="15"/>
      <c r="Q96" s="15"/>
      <c r="R96" s="15"/>
      <c r="S96" s="15"/>
      <c r="T96" s="15"/>
      <c r="U96" s="15"/>
      <c r="V96" s="15"/>
      <c r="W96" s="15"/>
      <c r="X96" s="15"/>
    </row>
    <row r="97" spans="1:24" ht="69.75">
      <c r="A97" s="11">
        <v>92</v>
      </c>
      <c r="B97" s="11" t="s">
        <v>2347</v>
      </c>
      <c r="C97" s="107" t="s">
        <v>560</v>
      </c>
      <c r="D97" s="22" t="s">
        <v>687</v>
      </c>
      <c r="E97" s="23"/>
      <c r="F97" s="20"/>
      <c r="G97" s="21">
        <v>530000</v>
      </c>
      <c r="H97" s="12"/>
      <c r="I97" s="12"/>
      <c r="J97" s="106" t="s">
        <v>2247</v>
      </c>
      <c r="K97" s="74" t="s">
        <v>2450</v>
      </c>
      <c r="L97" s="93" t="s">
        <v>2451</v>
      </c>
      <c r="M97" s="12" t="s">
        <v>688</v>
      </c>
      <c r="N97" s="12" t="s">
        <v>23</v>
      </c>
      <c r="O97" s="12" t="s">
        <v>685</v>
      </c>
      <c r="P97" s="15"/>
      <c r="Q97" s="15"/>
      <c r="R97" s="15"/>
      <c r="S97" s="15"/>
      <c r="T97" s="15"/>
      <c r="U97" s="15"/>
      <c r="V97" s="15"/>
      <c r="W97" s="15"/>
      <c r="X97" s="15"/>
    </row>
    <row r="98" spans="1:24" ht="46.5">
      <c r="A98" s="11">
        <v>93</v>
      </c>
      <c r="B98" s="11" t="s">
        <v>2348</v>
      </c>
      <c r="C98" s="107" t="s">
        <v>560</v>
      </c>
      <c r="D98" s="27" t="s">
        <v>691</v>
      </c>
      <c r="E98" s="23"/>
      <c r="F98" s="20"/>
      <c r="G98" s="21">
        <v>36000</v>
      </c>
      <c r="H98" s="12"/>
      <c r="I98" s="12"/>
      <c r="J98" s="106" t="s">
        <v>2246</v>
      </c>
      <c r="K98" s="74" t="s">
        <v>2450</v>
      </c>
      <c r="L98" s="93" t="s">
        <v>2451</v>
      </c>
      <c r="M98" s="12" t="s">
        <v>692</v>
      </c>
      <c r="N98" s="12" t="s">
        <v>220</v>
      </c>
      <c r="O98" s="12" t="s">
        <v>695</v>
      </c>
      <c r="P98" s="15"/>
      <c r="Q98" s="15"/>
      <c r="R98" s="15"/>
      <c r="S98" s="15"/>
      <c r="T98" s="15"/>
      <c r="U98" s="15"/>
      <c r="V98" s="15"/>
      <c r="W98" s="15"/>
      <c r="X98" s="15"/>
    </row>
    <row r="99" spans="1:24" ht="46.5">
      <c r="A99" s="11">
        <v>94</v>
      </c>
      <c r="B99" s="11" t="s">
        <v>2349</v>
      </c>
      <c r="C99" s="107" t="s">
        <v>560</v>
      </c>
      <c r="D99" s="27" t="s">
        <v>696</v>
      </c>
      <c r="E99" s="23"/>
      <c r="F99" s="20"/>
      <c r="G99" s="21">
        <v>3700000</v>
      </c>
      <c r="H99" s="12"/>
      <c r="I99" s="12"/>
      <c r="J99" s="106" t="s">
        <v>2253</v>
      </c>
      <c r="K99" s="74" t="s">
        <v>2450</v>
      </c>
      <c r="L99" s="93" t="s">
        <v>2451</v>
      </c>
      <c r="M99" s="12" t="s">
        <v>697</v>
      </c>
      <c r="N99" s="12" t="s">
        <v>21</v>
      </c>
      <c r="O99" s="105" t="s">
        <v>698</v>
      </c>
      <c r="P99" s="15"/>
      <c r="Q99" s="15"/>
      <c r="R99" s="15"/>
      <c r="S99" s="15"/>
      <c r="T99" s="15"/>
      <c r="U99" s="15"/>
      <c r="V99" s="15"/>
      <c r="W99" s="15"/>
      <c r="X99" s="15"/>
    </row>
    <row r="100" spans="1:24" ht="69.75">
      <c r="A100" s="11">
        <v>95</v>
      </c>
      <c r="B100" s="11" t="s">
        <v>2350</v>
      </c>
      <c r="C100" s="107" t="s">
        <v>560</v>
      </c>
      <c r="D100" s="22" t="s">
        <v>701</v>
      </c>
      <c r="E100" s="23"/>
      <c r="F100" s="20"/>
      <c r="G100" s="21">
        <v>9630</v>
      </c>
      <c r="H100" s="12"/>
      <c r="I100" s="12"/>
      <c r="J100" s="106" t="s">
        <v>2250</v>
      </c>
      <c r="K100" s="74" t="s">
        <v>2450</v>
      </c>
      <c r="L100" s="93" t="s">
        <v>2451</v>
      </c>
      <c r="M100" s="12" t="s">
        <v>705</v>
      </c>
      <c r="N100" s="12" t="s">
        <v>23</v>
      </c>
      <c r="O100" s="12" t="s">
        <v>706</v>
      </c>
      <c r="P100" s="15"/>
      <c r="Q100" s="15"/>
      <c r="R100" s="15"/>
      <c r="S100" s="15"/>
      <c r="T100" s="15"/>
      <c r="U100" s="15"/>
      <c r="V100" s="15"/>
      <c r="W100" s="15"/>
      <c r="X100" s="15"/>
    </row>
    <row r="101" spans="1:24" ht="46.5">
      <c r="A101" s="11">
        <v>96</v>
      </c>
      <c r="B101" s="11" t="s">
        <v>2351</v>
      </c>
      <c r="C101" s="133" t="s">
        <v>560</v>
      </c>
      <c r="D101" s="45" t="s">
        <v>770</v>
      </c>
      <c r="E101" s="46"/>
      <c r="F101" s="47"/>
      <c r="G101" s="48">
        <v>1860000</v>
      </c>
      <c r="H101" s="44"/>
      <c r="I101" s="44"/>
      <c r="J101" s="134" t="s">
        <v>2243</v>
      </c>
      <c r="K101" s="74" t="s">
        <v>2450</v>
      </c>
      <c r="L101" s="93" t="s">
        <v>2451</v>
      </c>
      <c r="M101" s="44" t="s">
        <v>773</v>
      </c>
      <c r="N101" s="44" t="s">
        <v>21</v>
      </c>
      <c r="O101" s="44" t="s">
        <v>774</v>
      </c>
      <c r="P101" s="15"/>
      <c r="Q101" s="15"/>
      <c r="R101" s="15"/>
      <c r="S101" s="15"/>
      <c r="T101" s="15"/>
      <c r="U101" s="15"/>
      <c r="V101" s="15"/>
      <c r="W101" s="15"/>
      <c r="X101" s="15"/>
    </row>
    <row r="102" spans="1:24" ht="97.5" customHeight="1">
      <c r="A102" s="11">
        <v>97</v>
      </c>
      <c r="B102" s="11" t="s">
        <v>2352</v>
      </c>
      <c r="C102" s="60" t="s">
        <v>560</v>
      </c>
      <c r="D102" s="51" t="s">
        <v>1276</v>
      </c>
      <c r="E102" s="51"/>
      <c r="F102" s="51"/>
      <c r="G102" s="52">
        <v>4800000</v>
      </c>
      <c r="H102" s="51"/>
      <c r="I102" s="51"/>
      <c r="J102" s="90" t="s">
        <v>2242</v>
      </c>
      <c r="K102" s="74" t="s">
        <v>2450</v>
      </c>
      <c r="L102" s="93" t="s">
        <v>2451</v>
      </c>
      <c r="M102" s="50"/>
      <c r="N102" s="50" t="s">
        <v>21</v>
      </c>
      <c r="O102" s="50" t="s">
        <v>1275</v>
      </c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69.75">
      <c r="A103" s="11">
        <v>98</v>
      </c>
      <c r="B103" s="11" t="s">
        <v>2353</v>
      </c>
      <c r="C103" s="60" t="s">
        <v>560</v>
      </c>
      <c r="D103" s="51" t="s">
        <v>1277</v>
      </c>
      <c r="E103" s="51"/>
      <c r="F103" s="51"/>
      <c r="G103" s="52">
        <v>1900000</v>
      </c>
      <c r="H103" s="51"/>
      <c r="I103" s="51"/>
      <c r="J103" s="90" t="s">
        <v>2252</v>
      </c>
      <c r="K103" s="74" t="s">
        <v>2450</v>
      </c>
      <c r="L103" s="93" t="s">
        <v>2451</v>
      </c>
      <c r="M103" s="50" t="s">
        <v>1280</v>
      </c>
      <c r="N103" s="50" t="s">
        <v>21</v>
      </c>
      <c r="O103" s="50" t="s">
        <v>1279</v>
      </c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69.75">
      <c r="A104" s="11">
        <v>99</v>
      </c>
      <c r="B104" s="11" t="s">
        <v>2354</v>
      </c>
      <c r="C104" s="60" t="s">
        <v>560</v>
      </c>
      <c r="D104" s="51" t="s">
        <v>1278</v>
      </c>
      <c r="E104" s="51"/>
      <c r="F104" s="51"/>
      <c r="G104" s="52">
        <v>2440000</v>
      </c>
      <c r="H104" s="51"/>
      <c r="I104" s="51"/>
      <c r="J104" s="90" t="s">
        <v>2252</v>
      </c>
      <c r="K104" s="74" t="s">
        <v>2450</v>
      </c>
      <c r="L104" s="93" t="s">
        <v>2451</v>
      </c>
      <c r="M104" s="50" t="s">
        <v>1280</v>
      </c>
      <c r="N104" s="50" t="s">
        <v>21</v>
      </c>
      <c r="O104" s="50" t="s">
        <v>1279</v>
      </c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3.5" customHeight="1">
      <c r="A105" s="2"/>
      <c r="B105" s="2"/>
      <c r="C105" s="1"/>
      <c r="D105" s="1"/>
      <c r="E105" s="1"/>
      <c r="F105" s="1"/>
      <c r="G105" s="28"/>
      <c r="H105" s="1"/>
      <c r="I105" s="1"/>
      <c r="J105" s="135"/>
      <c r="K105" s="1"/>
      <c r="L105" s="1"/>
      <c r="M105" s="15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3.5" customHeight="1">
      <c r="A106" s="2"/>
      <c r="B106" s="2"/>
      <c r="C106" s="1"/>
      <c r="D106" s="1"/>
      <c r="E106" s="1"/>
      <c r="F106" s="1"/>
      <c r="G106" s="28"/>
      <c r="H106" s="1"/>
      <c r="I106" s="1"/>
      <c r="J106" s="135"/>
      <c r="K106" s="1"/>
      <c r="L106" s="1"/>
      <c r="M106" s="15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3.5" customHeight="1">
      <c r="A107" s="2"/>
      <c r="B107" s="2"/>
      <c r="C107" s="1"/>
      <c r="D107" s="1"/>
      <c r="E107" s="1"/>
      <c r="F107" s="1"/>
      <c r="G107" s="28"/>
      <c r="H107" s="1"/>
      <c r="I107" s="1"/>
      <c r="J107" s="135"/>
      <c r="K107" s="1"/>
      <c r="L107" s="1"/>
      <c r="M107" s="15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3.5" customHeight="1">
      <c r="A108" s="2"/>
      <c r="B108" s="2"/>
      <c r="C108" s="1"/>
      <c r="D108" s="1"/>
      <c r="E108" s="1"/>
      <c r="F108" s="1"/>
      <c r="G108" s="28"/>
      <c r="H108" s="1"/>
      <c r="I108" s="1"/>
      <c r="J108" s="135"/>
      <c r="K108" s="1"/>
      <c r="L108" s="1"/>
      <c r="M108" s="15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3.5" customHeight="1">
      <c r="A109" s="2"/>
      <c r="B109" s="2"/>
      <c r="C109" s="1"/>
      <c r="D109" s="1"/>
      <c r="E109" s="1"/>
      <c r="F109" s="1"/>
      <c r="G109" s="28"/>
      <c r="H109" s="1"/>
      <c r="I109" s="1"/>
      <c r="J109" s="135"/>
      <c r="K109" s="1"/>
      <c r="L109" s="1"/>
      <c r="M109" s="15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3.5" customHeight="1">
      <c r="A110" s="2"/>
      <c r="B110" s="2"/>
      <c r="C110" s="1"/>
      <c r="D110" s="1"/>
      <c r="E110" s="1"/>
      <c r="F110" s="1"/>
      <c r="G110" s="28"/>
      <c r="H110" s="1"/>
      <c r="I110" s="1"/>
      <c r="J110" s="135"/>
      <c r="K110" s="1"/>
      <c r="L110" s="1"/>
      <c r="M110" s="15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3.5" customHeight="1">
      <c r="A111" s="2"/>
      <c r="B111" s="2"/>
      <c r="C111" s="1"/>
      <c r="D111" s="1"/>
      <c r="E111" s="1"/>
      <c r="F111" s="1"/>
      <c r="G111" s="28"/>
      <c r="H111" s="1"/>
      <c r="I111" s="1"/>
      <c r="J111" s="135"/>
      <c r="K111" s="1"/>
      <c r="L111" s="1"/>
      <c r="M111" s="15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3.5" customHeight="1">
      <c r="A112" s="2"/>
      <c r="B112" s="2"/>
      <c r="C112" s="1"/>
      <c r="D112" s="1"/>
      <c r="E112" s="1"/>
      <c r="F112" s="1"/>
      <c r="G112" s="28"/>
      <c r="H112" s="1"/>
      <c r="I112" s="1"/>
      <c r="J112" s="135"/>
      <c r="K112" s="1"/>
      <c r="L112" s="1"/>
      <c r="M112" s="15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3.5" customHeight="1">
      <c r="A113" s="2"/>
      <c r="B113" s="2"/>
      <c r="C113" s="1"/>
      <c r="D113" s="1"/>
      <c r="E113" s="1"/>
      <c r="F113" s="1"/>
      <c r="G113" s="28"/>
      <c r="H113" s="1"/>
      <c r="I113" s="1"/>
      <c r="J113" s="135"/>
      <c r="K113" s="1"/>
      <c r="L113" s="1"/>
      <c r="M113" s="15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3.5" customHeight="1">
      <c r="A114" s="2"/>
      <c r="B114" s="2"/>
      <c r="C114" s="1"/>
      <c r="D114" s="1"/>
      <c r="E114" s="1"/>
      <c r="F114" s="1"/>
      <c r="G114" s="28"/>
      <c r="H114" s="1"/>
      <c r="I114" s="1"/>
      <c r="J114" s="135"/>
      <c r="K114" s="1"/>
      <c r="L114" s="1"/>
      <c r="M114" s="15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3.5" customHeight="1">
      <c r="A115" s="2"/>
      <c r="B115" s="2"/>
      <c r="C115" s="1"/>
      <c r="D115" s="1"/>
      <c r="E115" s="1"/>
      <c r="F115" s="1"/>
      <c r="G115" s="28"/>
      <c r="H115" s="1"/>
      <c r="I115" s="1"/>
      <c r="J115" s="135"/>
      <c r="K115" s="1"/>
      <c r="L115" s="1"/>
      <c r="M115" s="15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3.5" customHeight="1">
      <c r="A116" s="2"/>
      <c r="B116" s="2"/>
      <c r="C116" s="1"/>
      <c r="D116" s="1"/>
      <c r="E116" s="1"/>
      <c r="F116" s="1"/>
      <c r="G116" s="28"/>
      <c r="H116" s="1"/>
      <c r="I116" s="1"/>
      <c r="J116" s="135"/>
      <c r="K116" s="1"/>
      <c r="L116" s="1"/>
      <c r="M116" s="15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3.5" customHeight="1">
      <c r="A117" s="2"/>
      <c r="B117" s="2"/>
      <c r="C117" s="1"/>
      <c r="D117" s="1"/>
      <c r="E117" s="1"/>
      <c r="F117" s="1"/>
      <c r="G117" s="28"/>
      <c r="H117" s="1"/>
      <c r="I117" s="1"/>
      <c r="J117" s="135"/>
      <c r="K117" s="1"/>
      <c r="L117" s="1"/>
      <c r="M117" s="15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3.5" customHeight="1">
      <c r="A118" s="2"/>
      <c r="B118" s="2"/>
      <c r="C118" s="1"/>
      <c r="D118" s="1"/>
      <c r="E118" s="1"/>
      <c r="F118" s="1"/>
      <c r="G118" s="28"/>
      <c r="H118" s="1"/>
      <c r="I118" s="1"/>
      <c r="J118" s="135"/>
      <c r="K118" s="1"/>
      <c r="L118" s="1"/>
      <c r="M118" s="15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3.5" customHeight="1">
      <c r="A119" s="2"/>
      <c r="B119" s="2"/>
      <c r="C119" s="1"/>
      <c r="D119" s="1"/>
      <c r="E119" s="1"/>
      <c r="F119" s="1"/>
      <c r="G119" s="28"/>
      <c r="H119" s="1"/>
      <c r="I119" s="1"/>
      <c r="J119" s="135"/>
      <c r="K119" s="1"/>
      <c r="L119" s="1"/>
      <c r="M119" s="15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3.5" customHeight="1">
      <c r="A120" s="2"/>
      <c r="B120" s="2"/>
      <c r="C120" s="1"/>
      <c r="D120" s="1"/>
      <c r="E120" s="1"/>
      <c r="F120" s="1"/>
      <c r="G120" s="28"/>
      <c r="H120" s="1"/>
      <c r="I120" s="1"/>
      <c r="J120" s="135"/>
      <c r="K120" s="1"/>
      <c r="L120" s="1"/>
      <c r="M120" s="15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3.5" customHeight="1">
      <c r="A121" s="2"/>
      <c r="B121" s="2"/>
      <c r="C121" s="1"/>
      <c r="D121" s="1"/>
      <c r="E121" s="1"/>
      <c r="F121" s="1"/>
      <c r="G121" s="28"/>
      <c r="H121" s="1"/>
      <c r="I121" s="1"/>
      <c r="J121" s="135"/>
      <c r="K121" s="1"/>
      <c r="L121" s="1"/>
      <c r="M121" s="15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3.5" customHeight="1">
      <c r="A122" s="2"/>
      <c r="B122" s="2"/>
      <c r="C122" s="1"/>
      <c r="D122" s="1"/>
      <c r="E122" s="1"/>
      <c r="F122" s="1"/>
      <c r="G122" s="28"/>
      <c r="H122" s="1"/>
      <c r="I122" s="1"/>
      <c r="J122" s="135"/>
      <c r="K122" s="1"/>
      <c r="L122" s="1"/>
      <c r="M122" s="15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3.5" customHeight="1">
      <c r="A123" s="2"/>
      <c r="B123" s="2"/>
      <c r="C123" s="1"/>
      <c r="D123" s="1"/>
      <c r="E123" s="1"/>
      <c r="F123" s="1"/>
      <c r="G123" s="28"/>
      <c r="H123" s="1"/>
      <c r="I123" s="1"/>
      <c r="J123" s="135"/>
      <c r="K123" s="1"/>
      <c r="L123" s="1"/>
      <c r="M123" s="15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3.5" customHeight="1">
      <c r="A124" s="2"/>
      <c r="B124" s="2"/>
      <c r="C124" s="1"/>
      <c r="D124" s="1"/>
      <c r="E124" s="1"/>
      <c r="F124" s="1"/>
      <c r="G124" s="28"/>
      <c r="H124" s="1"/>
      <c r="I124" s="1"/>
      <c r="J124" s="135"/>
      <c r="K124" s="1"/>
      <c r="L124" s="1"/>
      <c r="M124" s="15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3.5" customHeight="1">
      <c r="A125" s="2"/>
      <c r="B125" s="2"/>
      <c r="C125" s="1"/>
      <c r="D125" s="1"/>
      <c r="E125" s="1"/>
      <c r="F125" s="1"/>
      <c r="G125" s="28"/>
      <c r="H125" s="1"/>
      <c r="I125" s="1"/>
      <c r="J125" s="135"/>
      <c r="K125" s="1"/>
      <c r="L125" s="1"/>
      <c r="M125" s="15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3.5" customHeight="1">
      <c r="A126" s="2"/>
      <c r="B126" s="2"/>
      <c r="C126" s="1"/>
      <c r="D126" s="1"/>
      <c r="E126" s="1"/>
      <c r="F126" s="1"/>
      <c r="G126" s="28"/>
      <c r="H126" s="1"/>
      <c r="I126" s="1"/>
      <c r="J126" s="135"/>
      <c r="K126" s="1"/>
      <c r="L126" s="1"/>
      <c r="M126" s="15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3.5" customHeight="1">
      <c r="A127" s="2"/>
      <c r="B127" s="2"/>
      <c r="C127" s="1"/>
      <c r="D127" s="1"/>
      <c r="E127" s="1"/>
      <c r="F127" s="1"/>
      <c r="G127" s="28"/>
      <c r="H127" s="1"/>
      <c r="I127" s="1"/>
      <c r="J127" s="135"/>
      <c r="K127" s="1"/>
      <c r="L127" s="1"/>
      <c r="M127" s="15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3.5" customHeight="1">
      <c r="A128" s="2"/>
      <c r="B128" s="2"/>
      <c r="C128" s="1"/>
      <c r="D128" s="1"/>
      <c r="E128" s="1"/>
      <c r="F128" s="1"/>
      <c r="G128" s="28"/>
      <c r="H128" s="1"/>
      <c r="I128" s="1"/>
      <c r="J128" s="135"/>
      <c r="K128" s="1"/>
      <c r="L128" s="1"/>
      <c r="M128" s="15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3.5" customHeight="1">
      <c r="A129" s="2"/>
      <c r="B129" s="2"/>
      <c r="C129" s="1"/>
      <c r="D129" s="1"/>
      <c r="E129" s="1"/>
      <c r="F129" s="1"/>
      <c r="G129" s="28"/>
      <c r="H129" s="1"/>
      <c r="I129" s="1"/>
      <c r="J129" s="135"/>
      <c r="K129" s="1"/>
      <c r="L129" s="1"/>
      <c r="M129" s="15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3.5" customHeight="1">
      <c r="A130" s="2"/>
      <c r="B130" s="2"/>
      <c r="C130" s="1"/>
      <c r="D130" s="1"/>
      <c r="E130" s="1"/>
      <c r="F130" s="1"/>
      <c r="G130" s="28"/>
      <c r="H130" s="1"/>
      <c r="I130" s="1"/>
      <c r="J130" s="135"/>
      <c r="K130" s="1"/>
      <c r="L130" s="1"/>
      <c r="M130" s="15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3.5" customHeight="1">
      <c r="A131" s="2"/>
      <c r="B131" s="2"/>
      <c r="C131" s="1"/>
      <c r="D131" s="1"/>
      <c r="E131" s="1"/>
      <c r="F131" s="1"/>
      <c r="G131" s="28"/>
      <c r="H131" s="1"/>
      <c r="I131" s="1"/>
      <c r="J131" s="135"/>
      <c r="K131" s="1"/>
      <c r="L131" s="1"/>
      <c r="M131" s="15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3.5" customHeight="1">
      <c r="A132" s="2"/>
      <c r="B132" s="2"/>
      <c r="C132" s="1"/>
      <c r="D132" s="1"/>
      <c r="E132" s="1"/>
      <c r="F132" s="1"/>
      <c r="G132" s="28"/>
      <c r="H132" s="1"/>
      <c r="I132" s="1"/>
      <c r="J132" s="135"/>
      <c r="K132" s="1"/>
      <c r="L132" s="1"/>
      <c r="M132" s="15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3.5" customHeight="1">
      <c r="A133" s="2"/>
      <c r="B133" s="2"/>
      <c r="C133" s="1"/>
      <c r="D133" s="1"/>
      <c r="E133" s="1"/>
      <c r="F133" s="1"/>
      <c r="G133" s="28"/>
      <c r="H133" s="1"/>
      <c r="I133" s="1"/>
      <c r="J133" s="135"/>
      <c r="K133" s="1"/>
      <c r="L133" s="1"/>
      <c r="M133" s="15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3.5" customHeight="1">
      <c r="A134" s="2"/>
      <c r="B134" s="2"/>
      <c r="C134" s="1"/>
      <c r="D134" s="1"/>
      <c r="E134" s="1"/>
      <c r="F134" s="1"/>
      <c r="G134" s="28"/>
      <c r="H134" s="1"/>
      <c r="I134" s="1"/>
      <c r="J134" s="135"/>
      <c r="K134" s="1"/>
      <c r="L134" s="1"/>
      <c r="M134" s="15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3.5" customHeight="1">
      <c r="A135" s="2"/>
      <c r="B135" s="2"/>
      <c r="C135" s="1"/>
      <c r="D135" s="1"/>
      <c r="E135" s="1"/>
      <c r="F135" s="1"/>
      <c r="G135" s="28"/>
      <c r="H135" s="1"/>
      <c r="I135" s="1"/>
      <c r="J135" s="135"/>
      <c r="K135" s="1"/>
      <c r="L135" s="1"/>
      <c r="M135" s="15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3.5" customHeight="1">
      <c r="A136" s="2"/>
      <c r="B136" s="2"/>
      <c r="C136" s="1"/>
      <c r="D136" s="1"/>
      <c r="E136" s="1"/>
      <c r="F136" s="1"/>
      <c r="G136" s="28"/>
      <c r="H136" s="1"/>
      <c r="I136" s="1"/>
      <c r="J136" s="135"/>
      <c r="K136" s="1"/>
      <c r="L136" s="1"/>
      <c r="M136" s="15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3.5" customHeight="1">
      <c r="A137" s="2"/>
      <c r="B137" s="2"/>
      <c r="C137" s="1"/>
      <c r="D137" s="1"/>
      <c r="E137" s="1"/>
      <c r="F137" s="1"/>
      <c r="G137" s="28"/>
      <c r="H137" s="1"/>
      <c r="I137" s="1"/>
      <c r="J137" s="135"/>
      <c r="K137" s="1"/>
      <c r="L137" s="1"/>
      <c r="M137" s="15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3.5" customHeight="1">
      <c r="A138" s="2"/>
      <c r="B138" s="2"/>
      <c r="C138" s="1"/>
      <c r="D138" s="1"/>
      <c r="E138" s="1"/>
      <c r="F138" s="1"/>
      <c r="G138" s="28"/>
      <c r="H138" s="1"/>
      <c r="I138" s="1"/>
      <c r="J138" s="135"/>
      <c r="K138" s="1"/>
      <c r="L138" s="1"/>
      <c r="M138" s="15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3.5" customHeight="1">
      <c r="A139" s="2"/>
      <c r="B139" s="2"/>
      <c r="C139" s="1"/>
      <c r="D139" s="1"/>
      <c r="E139" s="1"/>
      <c r="F139" s="1"/>
      <c r="G139" s="28"/>
      <c r="H139" s="1"/>
      <c r="I139" s="1"/>
      <c r="J139" s="135"/>
      <c r="K139" s="1"/>
      <c r="L139" s="1"/>
      <c r="M139" s="15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3.5" customHeight="1">
      <c r="A140" s="2"/>
      <c r="B140" s="2"/>
      <c r="C140" s="1"/>
      <c r="D140" s="1"/>
      <c r="E140" s="1"/>
      <c r="F140" s="1"/>
      <c r="G140" s="28"/>
      <c r="H140" s="1"/>
      <c r="I140" s="1"/>
      <c r="J140" s="135"/>
      <c r="K140" s="1"/>
      <c r="L140" s="1"/>
      <c r="M140" s="15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3.5" customHeight="1">
      <c r="A141" s="2"/>
      <c r="B141" s="2"/>
      <c r="C141" s="1"/>
      <c r="D141" s="1"/>
      <c r="E141" s="1"/>
      <c r="F141" s="1"/>
      <c r="G141" s="28"/>
      <c r="H141" s="1"/>
      <c r="I141" s="1"/>
      <c r="J141" s="135"/>
      <c r="K141" s="1"/>
      <c r="L141" s="1"/>
      <c r="M141" s="15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3.5" customHeight="1">
      <c r="A142" s="2"/>
      <c r="B142" s="2"/>
      <c r="C142" s="1"/>
      <c r="D142" s="1"/>
      <c r="E142" s="1"/>
      <c r="F142" s="1"/>
      <c r="G142" s="28"/>
      <c r="H142" s="1"/>
      <c r="I142" s="1"/>
      <c r="J142" s="135"/>
      <c r="K142" s="1"/>
      <c r="L142" s="1"/>
      <c r="M142" s="15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3.5" customHeight="1">
      <c r="A143" s="2"/>
      <c r="B143" s="2"/>
      <c r="C143" s="1"/>
      <c r="D143" s="1"/>
      <c r="E143" s="1"/>
      <c r="F143" s="1"/>
      <c r="G143" s="28"/>
      <c r="H143" s="1"/>
      <c r="I143" s="1"/>
      <c r="J143" s="135"/>
      <c r="K143" s="1"/>
      <c r="L143" s="1"/>
      <c r="M143" s="15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3.5" customHeight="1">
      <c r="A144" s="2"/>
      <c r="B144" s="2"/>
      <c r="C144" s="1"/>
      <c r="D144" s="1"/>
      <c r="E144" s="1"/>
      <c r="F144" s="1"/>
      <c r="G144" s="28"/>
      <c r="H144" s="1"/>
      <c r="I144" s="1"/>
      <c r="J144" s="135"/>
      <c r="K144" s="1"/>
      <c r="L144" s="1"/>
      <c r="M144" s="15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3.5" customHeight="1">
      <c r="A145" s="2"/>
      <c r="B145" s="2"/>
      <c r="C145" s="1"/>
      <c r="D145" s="1"/>
      <c r="E145" s="1"/>
      <c r="F145" s="1"/>
      <c r="G145" s="28"/>
      <c r="H145" s="1"/>
      <c r="I145" s="1"/>
      <c r="J145" s="135"/>
      <c r="K145" s="1"/>
      <c r="L145" s="1"/>
      <c r="M145" s="15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3.5" customHeight="1">
      <c r="A146" s="2"/>
      <c r="B146" s="2"/>
      <c r="C146" s="1"/>
      <c r="D146" s="1"/>
      <c r="E146" s="1"/>
      <c r="F146" s="1"/>
      <c r="G146" s="28"/>
      <c r="H146" s="1"/>
      <c r="I146" s="1"/>
      <c r="J146" s="135"/>
      <c r="K146" s="1"/>
      <c r="L146" s="1"/>
      <c r="M146" s="15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3.5" customHeight="1">
      <c r="A147" s="2"/>
      <c r="B147" s="2"/>
      <c r="C147" s="1"/>
      <c r="D147" s="1"/>
      <c r="E147" s="1"/>
      <c r="F147" s="1"/>
      <c r="G147" s="28"/>
      <c r="H147" s="1"/>
      <c r="I147" s="1"/>
      <c r="J147" s="135"/>
      <c r="K147" s="1"/>
      <c r="L147" s="1"/>
      <c r="M147" s="15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3.5" customHeight="1">
      <c r="A148" s="2"/>
      <c r="B148" s="2"/>
      <c r="C148" s="1"/>
      <c r="D148" s="1"/>
      <c r="E148" s="1"/>
      <c r="F148" s="1"/>
      <c r="G148" s="28"/>
      <c r="H148" s="1"/>
      <c r="I148" s="1"/>
      <c r="J148" s="135"/>
      <c r="K148" s="1"/>
      <c r="L148" s="1"/>
      <c r="M148" s="15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3.5" customHeight="1">
      <c r="A149" s="2"/>
      <c r="B149" s="2"/>
      <c r="C149" s="1"/>
      <c r="D149" s="1"/>
      <c r="E149" s="1"/>
      <c r="F149" s="1"/>
      <c r="G149" s="28"/>
      <c r="H149" s="1"/>
      <c r="I149" s="1"/>
      <c r="J149" s="135"/>
      <c r="K149" s="1"/>
      <c r="L149" s="1"/>
      <c r="M149" s="15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3.5" customHeight="1">
      <c r="A150" s="2"/>
      <c r="B150" s="2"/>
      <c r="C150" s="1"/>
      <c r="D150" s="1"/>
      <c r="E150" s="1"/>
      <c r="F150" s="1"/>
      <c r="G150" s="28"/>
      <c r="H150" s="1"/>
      <c r="I150" s="1"/>
      <c r="J150" s="135"/>
      <c r="K150" s="1"/>
      <c r="L150" s="1"/>
      <c r="M150" s="15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3.5" customHeight="1">
      <c r="A151" s="2"/>
      <c r="B151" s="2"/>
      <c r="C151" s="1"/>
      <c r="D151" s="1"/>
      <c r="E151" s="1"/>
      <c r="F151" s="1"/>
      <c r="G151" s="28"/>
      <c r="H151" s="1"/>
      <c r="I151" s="1"/>
      <c r="J151" s="135"/>
      <c r="K151" s="1"/>
      <c r="L151" s="1"/>
      <c r="M151" s="15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3.5" customHeight="1">
      <c r="A152" s="2"/>
      <c r="B152" s="2"/>
      <c r="C152" s="1"/>
      <c r="D152" s="1"/>
      <c r="E152" s="1"/>
      <c r="F152" s="1"/>
      <c r="G152" s="28"/>
      <c r="H152" s="1"/>
      <c r="I152" s="1"/>
      <c r="J152" s="135"/>
      <c r="K152" s="1"/>
      <c r="L152" s="1"/>
      <c r="M152" s="15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3.5" customHeight="1">
      <c r="A153" s="2"/>
      <c r="B153" s="2"/>
      <c r="C153" s="1"/>
      <c r="D153" s="1"/>
      <c r="E153" s="1"/>
      <c r="F153" s="1"/>
      <c r="G153" s="28"/>
      <c r="H153" s="1"/>
      <c r="I153" s="1"/>
      <c r="J153" s="135"/>
      <c r="K153" s="1"/>
      <c r="L153" s="1"/>
      <c r="M153" s="15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3.5" customHeight="1">
      <c r="A154" s="2"/>
      <c r="B154" s="2"/>
      <c r="C154" s="1"/>
      <c r="D154" s="1"/>
      <c r="E154" s="1"/>
      <c r="F154" s="1"/>
      <c r="G154" s="28"/>
      <c r="H154" s="1"/>
      <c r="I154" s="1"/>
      <c r="J154" s="135"/>
      <c r="K154" s="1"/>
      <c r="L154" s="1"/>
      <c r="M154" s="15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3.5" customHeight="1">
      <c r="A155" s="2"/>
      <c r="B155" s="2"/>
      <c r="C155" s="1"/>
      <c r="D155" s="1"/>
      <c r="E155" s="1"/>
      <c r="F155" s="1"/>
      <c r="G155" s="28"/>
      <c r="H155" s="1"/>
      <c r="I155" s="1"/>
      <c r="J155" s="135"/>
      <c r="K155" s="1"/>
      <c r="L155" s="1"/>
      <c r="M155" s="15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3.5" customHeight="1">
      <c r="A156" s="2"/>
      <c r="B156" s="2"/>
      <c r="C156" s="1"/>
      <c r="D156" s="1"/>
      <c r="E156" s="1"/>
      <c r="F156" s="1"/>
      <c r="G156" s="28"/>
      <c r="H156" s="1"/>
      <c r="I156" s="1"/>
      <c r="J156" s="135"/>
      <c r="K156" s="1"/>
      <c r="L156" s="1"/>
      <c r="M156" s="15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3.5" customHeight="1">
      <c r="A157" s="2"/>
      <c r="B157" s="2"/>
      <c r="C157" s="1"/>
      <c r="D157" s="1"/>
      <c r="E157" s="1"/>
      <c r="F157" s="1"/>
      <c r="G157" s="28"/>
      <c r="H157" s="1"/>
      <c r="I157" s="1"/>
      <c r="J157" s="135"/>
      <c r="K157" s="1"/>
      <c r="L157" s="1"/>
      <c r="M157" s="15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3.5" customHeight="1">
      <c r="A158" s="2"/>
      <c r="B158" s="2"/>
      <c r="C158" s="1"/>
      <c r="D158" s="1"/>
      <c r="E158" s="1"/>
      <c r="F158" s="1"/>
      <c r="G158" s="28"/>
      <c r="H158" s="1"/>
      <c r="I158" s="1"/>
      <c r="J158" s="135"/>
      <c r="K158" s="1"/>
      <c r="L158" s="1"/>
      <c r="M158" s="15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3.5" customHeight="1">
      <c r="A159" s="2"/>
      <c r="B159" s="2"/>
      <c r="C159" s="1"/>
      <c r="D159" s="1"/>
      <c r="E159" s="1"/>
      <c r="F159" s="1"/>
      <c r="G159" s="28"/>
      <c r="H159" s="1"/>
      <c r="I159" s="1"/>
      <c r="J159" s="135"/>
      <c r="K159" s="1"/>
      <c r="L159" s="1"/>
      <c r="M159" s="15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3.5" customHeight="1">
      <c r="A160" s="2"/>
      <c r="B160" s="2"/>
      <c r="C160" s="1"/>
      <c r="D160" s="1"/>
      <c r="E160" s="1"/>
      <c r="F160" s="1"/>
      <c r="G160" s="28"/>
      <c r="H160" s="1"/>
      <c r="I160" s="1"/>
      <c r="J160" s="135"/>
      <c r="K160" s="1"/>
      <c r="L160" s="1"/>
      <c r="M160" s="15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3.5" customHeight="1">
      <c r="A161" s="2"/>
      <c r="B161" s="2"/>
      <c r="C161" s="1"/>
      <c r="D161" s="1"/>
      <c r="E161" s="1"/>
      <c r="F161" s="1"/>
      <c r="G161" s="28"/>
      <c r="H161" s="1"/>
      <c r="I161" s="1"/>
      <c r="J161" s="135"/>
      <c r="K161" s="1"/>
      <c r="L161" s="1"/>
      <c r="M161" s="15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3.5" customHeight="1">
      <c r="A162" s="2"/>
      <c r="B162" s="2"/>
      <c r="C162" s="1"/>
      <c r="D162" s="1"/>
      <c r="E162" s="1"/>
      <c r="F162" s="1"/>
      <c r="G162" s="28"/>
      <c r="H162" s="1"/>
      <c r="I162" s="1"/>
      <c r="J162" s="135"/>
      <c r="K162" s="1"/>
      <c r="L162" s="1"/>
      <c r="M162" s="15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3.5" customHeight="1">
      <c r="A163" s="2"/>
      <c r="B163" s="2"/>
      <c r="C163" s="1"/>
      <c r="D163" s="1"/>
      <c r="E163" s="1"/>
      <c r="F163" s="1"/>
      <c r="G163" s="28"/>
      <c r="H163" s="1"/>
      <c r="I163" s="1"/>
      <c r="J163" s="135"/>
      <c r="K163" s="1"/>
      <c r="L163" s="1"/>
      <c r="M163" s="15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3.5" customHeight="1">
      <c r="A164" s="2"/>
      <c r="B164" s="2"/>
      <c r="C164" s="1"/>
      <c r="D164" s="1"/>
      <c r="E164" s="1"/>
      <c r="F164" s="1"/>
      <c r="G164" s="28"/>
      <c r="H164" s="1"/>
      <c r="I164" s="1"/>
      <c r="J164" s="135"/>
      <c r="K164" s="1"/>
      <c r="L164" s="1"/>
      <c r="M164" s="15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3.5" customHeight="1">
      <c r="A165" s="2"/>
      <c r="B165" s="2"/>
      <c r="C165" s="1"/>
      <c r="D165" s="1"/>
      <c r="E165" s="1"/>
      <c r="F165" s="1"/>
      <c r="G165" s="28"/>
      <c r="H165" s="1"/>
      <c r="I165" s="1"/>
      <c r="J165" s="135"/>
      <c r="K165" s="1"/>
      <c r="L165" s="1"/>
      <c r="M165" s="15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3.5" customHeight="1">
      <c r="A166" s="2"/>
      <c r="B166" s="2"/>
      <c r="C166" s="1"/>
      <c r="D166" s="1"/>
      <c r="E166" s="1"/>
      <c r="F166" s="1"/>
      <c r="G166" s="28"/>
      <c r="H166" s="1"/>
      <c r="I166" s="1"/>
      <c r="J166" s="135"/>
      <c r="K166" s="1"/>
      <c r="L166" s="1"/>
      <c r="M166" s="15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3.5" customHeight="1">
      <c r="A167" s="2"/>
      <c r="B167" s="2"/>
      <c r="C167" s="1"/>
      <c r="D167" s="1"/>
      <c r="E167" s="1"/>
      <c r="F167" s="1"/>
      <c r="G167" s="28"/>
      <c r="H167" s="1"/>
      <c r="I167" s="1"/>
      <c r="J167" s="135"/>
      <c r="K167" s="1"/>
      <c r="L167" s="1"/>
      <c r="M167" s="15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3.5" customHeight="1">
      <c r="A168" s="2"/>
      <c r="B168" s="2"/>
      <c r="C168" s="1"/>
      <c r="D168" s="1"/>
      <c r="E168" s="1"/>
      <c r="F168" s="1"/>
      <c r="G168" s="28"/>
      <c r="H168" s="1"/>
      <c r="I168" s="1"/>
      <c r="J168" s="135"/>
      <c r="K168" s="1"/>
      <c r="L168" s="1"/>
      <c r="M168" s="15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3.5" customHeight="1">
      <c r="A169" s="2"/>
      <c r="B169" s="2"/>
      <c r="C169" s="1"/>
      <c r="D169" s="1"/>
      <c r="E169" s="1"/>
      <c r="F169" s="1"/>
      <c r="G169" s="28"/>
      <c r="H169" s="1"/>
      <c r="I169" s="1"/>
      <c r="J169" s="135"/>
      <c r="K169" s="1"/>
      <c r="L169" s="1"/>
      <c r="M169" s="15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3.5" customHeight="1">
      <c r="A170" s="2"/>
      <c r="B170" s="2"/>
      <c r="C170" s="1"/>
      <c r="D170" s="1"/>
      <c r="E170" s="1"/>
      <c r="F170" s="1"/>
      <c r="G170" s="28"/>
      <c r="H170" s="1"/>
      <c r="I170" s="1"/>
      <c r="J170" s="135"/>
      <c r="K170" s="1"/>
      <c r="L170" s="1"/>
      <c r="M170" s="15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3.5" customHeight="1">
      <c r="A171" s="2"/>
      <c r="B171" s="2"/>
      <c r="C171" s="1"/>
      <c r="D171" s="1"/>
      <c r="E171" s="1"/>
      <c r="F171" s="1"/>
      <c r="G171" s="28"/>
      <c r="H171" s="1"/>
      <c r="I171" s="1"/>
      <c r="J171" s="135"/>
      <c r="K171" s="1"/>
      <c r="L171" s="1"/>
      <c r="M171" s="15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3.5" customHeight="1">
      <c r="A172" s="2"/>
      <c r="B172" s="2"/>
      <c r="C172" s="1"/>
      <c r="D172" s="1"/>
      <c r="E172" s="1"/>
      <c r="F172" s="1"/>
      <c r="G172" s="28"/>
      <c r="H172" s="1"/>
      <c r="I172" s="1"/>
      <c r="J172" s="135"/>
      <c r="K172" s="1"/>
      <c r="L172" s="1"/>
      <c r="M172" s="15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3.5" customHeight="1">
      <c r="A173" s="2"/>
      <c r="B173" s="2"/>
      <c r="C173" s="1"/>
      <c r="D173" s="1"/>
      <c r="E173" s="1"/>
      <c r="F173" s="1"/>
      <c r="G173" s="28"/>
      <c r="H173" s="1"/>
      <c r="I173" s="1"/>
      <c r="J173" s="135"/>
      <c r="K173" s="1"/>
      <c r="L173" s="1"/>
      <c r="M173" s="15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3.5" customHeight="1">
      <c r="A174" s="2"/>
      <c r="B174" s="2"/>
      <c r="C174" s="1"/>
      <c r="D174" s="1"/>
      <c r="E174" s="1"/>
      <c r="F174" s="1"/>
      <c r="G174" s="28"/>
      <c r="H174" s="1"/>
      <c r="I174" s="1"/>
      <c r="J174" s="135"/>
      <c r="K174" s="1"/>
      <c r="L174" s="1"/>
      <c r="M174" s="15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3.5" customHeight="1">
      <c r="A175" s="2"/>
      <c r="B175" s="2"/>
      <c r="C175" s="1"/>
      <c r="D175" s="1"/>
      <c r="E175" s="1"/>
      <c r="F175" s="1"/>
      <c r="G175" s="28"/>
      <c r="H175" s="1"/>
      <c r="I175" s="1"/>
      <c r="J175" s="135"/>
      <c r="K175" s="1"/>
      <c r="L175" s="1"/>
      <c r="M175" s="15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3.5" customHeight="1">
      <c r="A176" s="2"/>
      <c r="B176" s="2"/>
      <c r="C176" s="1"/>
      <c r="D176" s="1"/>
      <c r="E176" s="1"/>
      <c r="F176" s="1"/>
      <c r="G176" s="28"/>
      <c r="H176" s="1"/>
      <c r="I176" s="1"/>
      <c r="J176" s="135"/>
      <c r="K176" s="1"/>
      <c r="L176" s="1"/>
      <c r="M176" s="15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3.5" customHeight="1">
      <c r="A177" s="2"/>
      <c r="B177" s="2"/>
      <c r="C177" s="1"/>
      <c r="D177" s="1"/>
      <c r="E177" s="1"/>
      <c r="F177" s="1"/>
      <c r="G177" s="28"/>
      <c r="H177" s="1"/>
      <c r="I177" s="1"/>
      <c r="J177" s="135"/>
      <c r="K177" s="1"/>
      <c r="L177" s="1"/>
      <c r="M177" s="15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3.5" customHeight="1">
      <c r="A178" s="2"/>
      <c r="B178" s="2"/>
      <c r="C178" s="1"/>
      <c r="D178" s="1"/>
      <c r="E178" s="1"/>
      <c r="F178" s="1"/>
      <c r="G178" s="28"/>
      <c r="H178" s="1"/>
      <c r="I178" s="1"/>
      <c r="J178" s="135"/>
      <c r="K178" s="1"/>
      <c r="L178" s="1"/>
      <c r="M178" s="15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3.5" customHeight="1">
      <c r="A179" s="2"/>
      <c r="B179" s="2"/>
      <c r="C179" s="1"/>
      <c r="D179" s="1"/>
      <c r="E179" s="1"/>
      <c r="F179" s="1"/>
      <c r="G179" s="28"/>
      <c r="H179" s="1"/>
      <c r="I179" s="1"/>
      <c r="J179" s="135"/>
      <c r="K179" s="1"/>
      <c r="L179" s="1"/>
      <c r="M179" s="15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3.5" customHeight="1">
      <c r="A180" s="2"/>
      <c r="B180" s="2"/>
      <c r="C180" s="1"/>
      <c r="D180" s="1"/>
      <c r="E180" s="1"/>
      <c r="F180" s="1"/>
      <c r="G180" s="28"/>
      <c r="H180" s="1"/>
      <c r="I180" s="1"/>
      <c r="J180" s="135"/>
      <c r="K180" s="1"/>
      <c r="L180" s="1"/>
      <c r="M180" s="15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3.5" customHeight="1">
      <c r="A181" s="2"/>
      <c r="B181" s="2"/>
      <c r="C181" s="1"/>
      <c r="D181" s="1"/>
      <c r="E181" s="1"/>
      <c r="F181" s="1"/>
      <c r="G181" s="28"/>
      <c r="H181" s="1"/>
      <c r="I181" s="1"/>
      <c r="J181" s="135"/>
      <c r="K181" s="1"/>
      <c r="L181" s="1"/>
      <c r="M181" s="15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3.5" customHeight="1">
      <c r="A182" s="2"/>
      <c r="B182" s="2"/>
      <c r="C182" s="1"/>
      <c r="D182" s="1"/>
      <c r="E182" s="1"/>
      <c r="F182" s="1"/>
      <c r="G182" s="28"/>
      <c r="H182" s="1"/>
      <c r="I182" s="1"/>
      <c r="J182" s="135"/>
      <c r="K182" s="1"/>
      <c r="L182" s="1"/>
      <c r="M182" s="15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3.5" customHeight="1">
      <c r="A183" s="2"/>
      <c r="B183" s="2"/>
      <c r="C183" s="1"/>
      <c r="D183" s="1"/>
      <c r="E183" s="1"/>
      <c r="F183" s="1"/>
      <c r="G183" s="28"/>
      <c r="H183" s="1"/>
      <c r="I183" s="1"/>
      <c r="J183" s="135"/>
      <c r="K183" s="1"/>
      <c r="L183" s="1"/>
      <c r="M183" s="15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3.5" customHeight="1">
      <c r="A184" s="2"/>
      <c r="B184" s="2"/>
      <c r="C184" s="1"/>
      <c r="D184" s="1"/>
      <c r="E184" s="1"/>
      <c r="F184" s="1"/>
      <c r="G184" s="28"/>
      <c r="H184" s="1"/>
      <c r="I184" s="1"/>
      <c r="J184" s="135"/>
      <c r="K184" s="1"/>
      <c r="L184" s="1"/>
      <c r="M184" s="15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3.5" customHeight="1">
      <c r="A185" s="2"/>
      <c r="B185" s="2"/>
      <c r="C185" s="1"/>
      <c r="D185" s="1"/>
      <c r="E185" s="1"/>
      <c r="F185" s="1"/>
      <c r="G185" s="28"/>
      <c r="H185" s="1"/>
      <c r="I185" s="1"/>
      <c r="J185" s="135"/>
      <c r="K185" s="1"/>
      <c r="L185" s="1"/>
      <c r="M185" s="15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3.5" customHeight="1">
      <c r="A186" s="2"/>
      <c r="B186" s="2"/>
      <c r="C186" s="1"/>
      <c r="D186" s="1"/>
      <c r="E186" s="1"/>
      <c r="F186" s="1"/>
      <c r="G186" s="28"/>
      <c r="H186" s="1"/>
      <c r="I186" s="1"/>
      <c r="J186" s="135"/>
      <c r="K186" s="1"/>
      <c r="L186" s="1"/>
      <c r="M186" s="15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3.5" customHeight="1">
      <c r="A187" s="2"/>
      <c r="B187" s="2"/>
      <c r="C187" s="1"/>
      <c r="D187" s="1"/>
      <c r="E187" s="1"/>
      <c r="F187" s="1"/>
      <c r="G187" s="28"/>
      <c r="H187" s="1"/>
      <c r="I187" s="1"/>
      <c r="J187" s="135"/>
      <c r="K187" s="1"/>
      <c r="L187" s="1"/>
      <c r="M187" s="15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3.5" customHeight="1">
      <c r="A188" s="2"/>
      <c r="B188" s="2"/>
      <c r="C188" s="1"/>
      <c r="D188" s="1"/>
      <c r="E188" s="1"/>
      <c r="F188" s="1"/>
      <c r="G188" s="28"/>
      <c r="H188" s="1"/>
      <c r="I188" s="1"/>
      <c r="J188" s="135"/>
      <c r="K188" s="1"/>
      <c r="L188" s="1"/>
      <c r="M188" s="15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3.5" customHeight="1">
      <c r="A189" s="2"/>
      <c r="B189" s="2"/>
      <c r="C189" s="1"/>
      <c r="D189" s="1"/>
      <c r="E189" s="1"/>
      <c r="F189" s="1"/>
      <c r="G189" s="28"/>
      <c r="H189" s="1"/>
      <c r="I189" s="1"/>
      <c r="J189" s="135"/>
      <c r="K189" s="1"/>
      <c r="L189" s="1"/>
      <c r="M189" s="15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3.5" customHeight="1">
      <c r="A190" s="2"/>
      <c r="B190" s="2"/>
      <c r="C190" s="1"/>
      <c r="D190" s="1"/>
      <c r="E190" s="1"/>
      <c r="F190" s="1"/>
      <c r="G190" s="28"/>
      <c r="H190" s="1"/>
      <c r="I190" s="1"/>
      <c r="J190" s="135"/>
      <c r="K190" s="1"/>
      <c r="L190" s="1"/>
      <c r="M190" s="15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3.5" customHeight="1">
      <c r="A191" s="2"/>
      <c r="B191" s="2"/>
      <c r="C191" s="1"/>
      <c r="D191" s="1"/>
      <c r="E191" s="1"/>
      <c r="F191" s="1"/>
      <c r="G191" s="28"/>
      <c r="H191" s="1"/>
      <c r="I191" s="1"/>
      <c r="J191" s="135"/>
      <c r="K191" s="1"/>
      <c r="L191" s="1"/>
      <c r="M191" s="15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3.5" customHeight="1">
      <c r="A192" s="2"/>
      <c r="B192" s="2"/>
      <c r="C192" s="1"/>
      <c r="D192" s="1"/>
      <c r="E192" s="1"/>
      <c r="F192" s="1"/>
      <c r="G192" s="28"/>
      <c r="H192" s="1"/>
      <c r="I192" s="1"/>
      <c r="J192" s="135"/>
      <c r="K192" s="1"/>
      <c r="L192" s="1"/>
      <c r="M192" s="15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3.5" customHeight="1">
      <c r="A193" s="2"/>
      <c r="B193" s="2"/>
      <c r="C193" s="1"/>
      <c r="D193" s="1"/>
      <c r="E193" s="1"/>
      <c r="F193" s="1"/>
      <c r="G193" s="28"/>
      <c r="H193" s="1"/>
      <c r="I193" s="1"/>
      <c r="J193" s="135"/>
      <c r="K193" s="1"/>
      <c r="L193" s="1"/>
      <c r="M193" s="15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3.5" customHeight="1">
      <c r="A194" s="2"/>
      <c r="B194" s="2"/>
      <c r="C194" s="1"/>
      <c r="D194" s="1"/>
      <c r="E194" s="1"/>
      <c r="F194" s="1"/>
      <c r="G194" s="28"/>
      <c r="H194" s="1"/>
      <c r="I194" s="1"/>
      <c r="J194" s="135"/>
      <c r="K194" s="1"/>
      <c r="L194" s="1"/>
      <c r="M194" s="15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3.5" customHeight="1">
      <c r="A195" s="2"/>
      <c r="B195" s="2"/>
      <c r="C195" s="1"/>
      <c r="D195" s="1"/>
      <c r="E195" s="1"/>
      <c r="F195" s="1"/>
      <c r="G195" s="28"/>
      <c r="H195" s="1"/>
      <c r="I195" s="1"/>
      <c r="J195" s="135"/>
      <c r="K195" s="1"/>
      <c r="L195" s="1"/>
      <c r="M195" s="15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3.5" customHeight="1">
      <c r="A196" s="2"/>
      <c r="B196" s="2"/>
      <c r="C196" s="1"/>
      <c r="D196" s="1"/>
      <c r="E196" s="1"/>
      <c r="F196" s="1"/>
      <c r="G196" s="28"/>
      <c r="H196" s="1"/>
      <c r="I196" s="1"/>
      <c r="J196" s="135"/>
      <c r="K196" s="1"/>
      <c r="L196" s="1"/>
      <c r="M196" s="15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3.5" customHeight="1">
      <c r="A197" s="2"/>
      <c r="B197" s="2"/>
      <c r="C197" s="1"/>
      <c r="D197" s="1"/>
      <c r="E197" s="1"/>
      <c r="F197" s="1"/>
      <c r="G197" s="28"/>
      <c r="H197" s="1"/>
      <c r="I197" s="1"/>
      <c r="J197" s="135"/>
      <c r="K197" s="1"/>
      <c r="L197" s="1"/>
      <c r="M197" s="15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3.5" customHeight="1">
      <c r="A198" s="2"/>
      <c r="B198" s="2"/>
      <c r="C198" s="1"/>
      <c r="D198" s="1"/>
      <c r="E198" s="1"/>
      <c r="F198" s="1"/>
      <c r="G198" s="28"/>
      <c r="H198" s="1"/>
      <c r="I198" s="1"/>
      <c r="J198" s="135"/>
      <c r="K198" s="1"/>
      <c r="L198" s="1"/>
      <c r="M198" s="15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3.5" customHeight="1">
      <c r="A199" s="2"/>
      <c r="B199" s="2"/>
      <c r="C199" s="1"/>
      <c r="D199" s="1"/>
      <c r="E199" s="1"/>
      <c r="F199" s="1"/>
      <c r="G199" s="28"/>
      <c r="H199" s="1"/>
      <c r="I199" s="1"/>
      <c r="J199" s="135"/>
      <c r="K199" s="1"/>
      <c r="L199" s="1"/>
      <c r="M199" s="15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3.5" customHeight="1">
      <c r="A200" s="2"/>
      <c r="B200" s="2"/>
      <c r="C200" s="1"/>
      <c r="D200" s="1"/>
      <c r="E200" s="1"/>
      <c r="F200" s="1"/>
      <c r="G200" s="28"/>
      <c r="H200" s="1"/>
      <c r="I200" s="1"/>
      <c r="J200" s="135"/>
      <c r="K200" s="1"/>
      <c r="L200" s="1"/>
      <c r="M200" s="15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3.5" customHeight="1">
      <c r="A201" s="2"/>
      <c r="B201" s="2"/>
      <c r="C201" s="1"/>
      <c r="D201" s="1"/>
      <c r="E201" s="1"/>
      <c r="F201" s="1"/>
      <c r="G201" s="28"/>
      <c r="H201" s="1"/>
      <c r="I201" s="1"/>
      <c r="J201" s="135"/>
      <c r="K201" s="1"/>
      <c r="L201" s="1"/>
      <c r="M201" s="15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3.5" customHeight="1">
      <c r="A202" s="2"/>
      <c r="B202" s="2"/>
      <c r="C202" s="1"/>
      <c r="D202" s="1"/>
      <c r="E202" s="1"/>
      <c r="F202" s="1"/>
      <c r="G202" s="28"/>
      <c r="H202" s="1"/>
      <c r="I202" s="1"/>
      <c r="J202" s="135"/>
      <c r="K202" s="1"/>
      <c r="L202" s="1"/>
      <c r="M202" s="15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3.5" customHeight="1">
      <c r="A203" s="2"/>
      <c r="B203" s="2"/>
      <c r="C203" s="1"/>
      <c r="D203" s="1"/>
      <c r="E203" s="1"/>
      <c r="F203" s="1"/>
      <c r="G203" s="28"/>
      <c r="H203" s="1"/>
      <c r="I203" s="1"/>
      <c r="J203" s="135"/>
      <c r="K203" s="1"/>
      <c r="L203" s="1"/>
      <c r="M203" s="15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3.5" customHeight="1">
      <c r="A204" s="2"/>
      <c r="B204" s="2"/>
      <c r="C204" s="1"/>
      <c r="D204" s="1"/>
      <c r="E204" s="1"/>
      <c r="F204" s="1"/>
      <c r="G204" s="28"/>
      <c r="H204" s="1"/>
      <c r="I204" s="1"/>
      <c r="J204" s="135"/>
      <c r="K204" s="1"/>
      <c r="L204" s="1"/>
      <c r="M204" s="15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3.5" customHeight="1">
      <c r="A205" s="2"/>
      <c r="B205" s="2"/>
      <c r="C205" s="1"/>
      <c r="D205" s="1"/>
      <c r="E205" s="1"/>
      <c r="F205" s="1"/>
      <c r="G205" s="28"/>
      <c r="H205" s="1"/>
      <c r="I205" s="1"/>
      <c r="J205" s="135"/>
      <c r="K205" s="1"/>
      <c r="L205" s="1"/>
      <c r="M205" s="15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3.5" customHeight="1">
      <c r="A206" s="2"/>
      <c r="B206" s="2"/>
      <c r="C206" s="1"/>
      <c r="D206" s="1"/>
      <c r="E206" s="1"/>
      <c r="F206" s="1"/>
      <c r="G206" s="28"/>
      <c r="H206" s="1"/>
      <c r="I206" s="1"/>
      <c r="J206" s="135"/>
      <c r="K206" s="1"/>
      <c r="L206" s="1"/>
      <c r="M206" s="15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3.5" customHeight="1">
      <c r="A207" s="2"/>
      <c r="B207" s="2"/>
      <c r="C207" s="1"/>
      <c r="D207" s="1"/>
      <c r="E207" s="1"/>
      <c r="F207" s="1"/>
      <c r="G207" s="28"/>
      <c r="H207" s="1"/>
      <c r="I207" s="1"/>
      <c r="J207" s="135"/>
      <c r="K207" s="1"/>
      <c r="L207" s="1"/>
      <c r="M207" s="15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3.5" customHeight="1">
      <c r="A208" s="2"/>
      <c r="B208" s="2"/>
      <c r="C208" s="1"/>
      <c r="D208" s="1"/>
      <c r="E208" s="1"/>
      <c r="F208" s="1"/>
      <c r="G208" s="28"/>
      <c r="H208" s="1"/>
      <c r="I208" s="1"/>
      <c r="J208" s="135"/>
      <c r="K208" s="1"/>
      <c r="L208" s="1"/>
      <c r="M208" s="15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3.5" customHeight="1">
      <c r="A209" s="2"/>
      <c r="B209" s="2"/>
      <c r="C209" s="1"/>
      <c r="D209" s="1"/>
      <c r="E209" s="1"/>
      <c r="F209" s="1"/>
      <c r="G209" s="28"/>
      <c r="H209" s="1"/>
      <c r="I209" s="1"/>
      <c r="J209" s="135"/>
      <c r="K209" s="1"/>
      <c r="L209" s="1"/>
      <c r="M209" s="15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3.5" customHeight="1">
      <c r="A210" s="2"/>
      <c r="B210" s="2"/>
      <c r="C210" s="1"/>
      <c r="D210" s="1"/>
      <c r="E210" s="1"/>
      <c r="F210" s="1"/>
      <c r="G210" s="28"/>
      <c r="H210" s="1"/>
      <c r="I210" s="1"/>
      <c r="J210" s="135"/>
      <c r="K210" s="1"/>
      <c r="L210" s="1"/>
      <c r="M210" s="15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3.5" customHeight="1">
      <c r="A211" s="2"/>
      <c r="B211" s="2"/>
      <c r="C211" s="1"/>
      <c r="D211" s="1"/>
      <c r="E211" s="1"/>
      <c r="F211" s="1"/>
      <c r="G211" s="28"/>
      <c r="H211" s="1"/>
      <c r="I211" s="1"/>
      <c r="J211" s="135"/>
      <c r="K211" s="1"/>
      <c r="L211" s="1"/>
      <c r="M211" s="15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3.5" customHeight="1">
      <c r="A212" s="2"/>
      <c r="B212" s="2"/>
      <c r="C212" s="1"/>
      <c r="D212" s="1"/>
      <c r="E212" s="1"/>
      <c r="F212" s="1"/>
      <c r="G212" s="28"/>
      <c r="H212" s="1"/>
      <c r="I212" s="1"/>
      <c r="J212" s="135"/>
      <c r="K212" s="1"/>
      <c r="L212" s="1"/>
      <c r="M212" s="15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3.5" customHeight="1">
      <c r="A213" s="2"/>
      <c r="B213" s="2"/>
      <c r="C213" s="1"/>
      <c r="D213" s="1"/>
      <c r="E213" s="1"/>
      <c r="F213" s="1"/>
      <c r="G213" s="28"/>
      <c r="H213" s="1"/>
      <c r="I213" s="1"/>
      <c r="J213" s="135"/>
      <c r="K213" s="1"/>
      <c r="L213" s="1"/>
      <c r="M213" s="15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3.5" customHeight="1">
      <c r="A214" s="2"/>
      <c r="B214" s="2"/>
      <c r="C214" s="1"/>
      <c r="D214" s="1"/>
      <c r="E214" s="1"/>
      <c r="F214" s="1"/>
      <c r="G214" s="28"/>
      <c r="H214" s="1"/>
      <c r="I214" s="1"/>
      <c r="J214" s="135"/>
      <c r="K214" s="1"/>
      <c r="L214" s="1"/>
      <c r="M214" s="15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3.5" customHeight="1">
      <c r="A215" s="2"/>
      <c r="B215" s="2"/>
      <c r="C215" s="1"/>
      <c r="D215" s="1"/>
      <c r="E215" s="1"/>
      <c r="F215" s="1"/>
      <c r="G215" s="28"/>
      <c r="H215" s="1"/>
      <c r="I215" s="1"/>
      <c r="J215" s="135"/>
      <c r="K215" s="1"/>
      <c r="L215" s="1"/>
      <c r="M215" s="15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3.5" customHeight="1">
      <c r="A216" s="2"/>
      <c r="B216" s="2"/>
      <c r="C216" s="1"/>
      <c r="D216" s="1"/>
      <c r="E216" s="1"/>
      <c r="F216" s="1"/>
      <c r="G216" s="28"/>
      <c r="H216" s="1"/>
      <c r="I216" s="1"/>
      <c r="J216" s="135"/>
      <c r="K216" s="1"/>
      <c r="L216" s="1"/>
      <c r="M216" s="15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3.5" customHeight="1">
      <c r="A217" s="2"/>
      <c r="B217" s="2"/>
      <c r="C217" s="1"/>
      <c r="D217" s="1"/>
      <c r="E217" s="1"/>
      <c r="F217" s="1"/>
      <c r="G217" s="28"/>
      <c r="H217" s="1"/>
      <c r="I217" s="1"/>
      <c r="J217" s="135"/>
      <c r="K217" s="1"/>
      <c r="L217" s="1"/>
      <c r="M217" s="15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3.5" customHeight="1">
      <c r="A218" s="2"/>
      <c r="B218" s="2"/>
      <c r="C218" s="1"/>
      <c r="D218" s="1"/>
      <c r="E218" s="1"/>
      <c r="F218" s="1"/>
      <c r="G218" s="28"/>
      <c r="H218" s="1"/>
      <c r="I218" s="1"/>
      <c r="J218" s="135"/>
      <c r="K218" s="1"/>
      <c r="L218" s="1"/>
      <c r="M218" s="15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3.5" customHeight="1">
      <c r="A219" s="2"/>
      <c r="B219" s="2"/>
      <c r="C219" s="1"/>
      <c r="D219" s="1"/>
      <c r="E219" s="1"/>
      <c r="F219" s="1"/>
      <c r="G219" s="28"/>
      <c r="H219" s="1"/>
      <c r="I219" s="1"/>
      <c r="J219" s="135"/>
      <c r="K219" s="1"/>
      <c r="L219" s="1"/>
      <c r="M219" s="15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3.5" customHeight="1">
      <c r="A220" s="2"/>
      <c r="B220" s="2"/>
      <c r="C220" s="1"/>
      <c r="D220" s="1"/>
      <c r="E220" s="1"/>
      <c r="F220" s="1"/>
      <c r="G220" s="28"/>
      <c r="H220" s="1"/>
      <c r="I220" s="1"/>
      <c r="J220" s="135"/>
      <c r="K220" s="1"/>
      <c r="L220" s="1"/>
      <c r="M220" s="15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3.5" customHeight="1">
      <c r="A221" s="2"/>
      <c r="B221" s="2"/>
      <c r="C221" s="1"/>
      <c r="D221" s="1"/>
      <c r="E221" s="1"/>
      <c r="F221" s="1"/>
      <c r="G221" s="28"/>
      <c r="H221" s="1"/>
      <c r="I221" s="1"/>
      <c r="J221" s="135"/>
      <c r="K221" s="1"/>
      <c r="L221" s="1"/>
      <c r="M221" s="15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3.5" customHeight="1">
      <c r="A222" s="2"/>
      <c r="B222" s="2"/>
      <c r="C222" s="1"/>
      <c r="D222" s="1"/>
      <c r="E222" s="1"/>
      <c r="F222" s="1"/>
      <c r="G222" s="28"/>
      <c r="H222" s="1"/>
      <c r="I222" s="1"/>
      <c r="J222" s="135"/>
      <c r="K222" s="1"/>
      <c r="L222" s="1"/>
      <c r="M222" s="15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3.5" customHeight="1">
      <c r="A223" s="2"/>
      <c r="B223" s="2"/>
      <c r="C223" s="1"/>
      <c r="D223" s="1"/>
      <c r="E223" s="1"/>
      <c r="F223" s="1"/>
      <c r="G223" s="28"/>
      <c r="H223" s="1"/>
      <c r="I223" s="1"/>
      <c r="J223" s="135"/>
      <c r="K223" s="1"/>
      <c r="L223" s="1"/>
      <c r="M223" s="15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3.5" customHeight="1">
      <c r="A224" s="2"/>
      <c r="B224" s="2"/>
      <c r="C224" s="1"/>
      <c r="D224" s="1"/>
      <c r="E224" s="1"/>
      <c r="F224" s="1"/>
      <c r="G224" s="28"/>
      <c r="H224" s="1"/>
      <c r="I224" s="1"/>
      <c r="J224" s="135"/>
      <c r="K224" s="1"/>
      <c r="L224" s="1"/>
      <c r="M224" s="15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3.5" customHeight="1">
      <c r="A225" s="2"/>
      <c r="B225" s="2"/>
      <c r="C225" s="1"/>
      <c r="D225" s="1"/>
      <c r="E225" s="1"/>
      <c r="F225" s="1"/>
      <c r="G225" s="28"/>
      <c r="H225" s="1"/>
      <c r="I225" s="1"/>
      <c r="J225" s="135"/>
      <c r="K225" s="1"/>
      <c r="L225" s="1"/>
      <c r="M225" s="15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3.5" customHeight="1">
      <c r="A226" s="2"/>
      <c r="B226" s="2"/>
      <c r="C226" s="1"/>
      <c r="D226" s="1"/>
      <c r="E226" s="1"/>
      <c r="F226" s="1"/>
      <c r="G226" s="28"/>
      <c r="H226" s="1"/>
      <c r="I226" s="1"/>
      <c r="J226" s="135"/>
      <c r="K226" s="1"/>
      <c r="L226" s="1"/>
      <c r="M226" s="15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3.5" customHeight="1">
      <c r="A227" s="2"/>
      <c r="B227" s="2"/>
      <c r="C227" s="1"/>
      <c r="D227" s="1"/>
      <c r="E227" s="1"/>
      <c r="F227" s="1"/>
      <c r="G227" s="28"/>
      <c r="H227" s="1"/>
      <c r="I227" s="1"/>
      <c r="J227" s="135"/>
      <c r="K227" s="1"/>
      <c r="L227" s="1"/>
      <c r="M227" s="15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3.5" customHeight="1">
      <c r="A228" s="2"/>
      <c r="B228" s="2"/>
      <c r="C228" s="1"/>
      <c r="D228" s="1"/>
      <c r="E228" s="1"/>
      <c r="F228" s="1"/>
      <c r="G228" s="28"/>
      <c r="H228" s="1"/>
      <c r="I228" s="1"/>
      <c r="J228" s="135"/>
      <c r="K228" s="1"/>
      <c r="L228" s="1"/>
      <c r="M228" s="15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3.5" customHeight="1">
      <c r="A229" s="2"/>
      <c r="B229" s="2"/>
      <c r="C229" s="1"/>
      <c r="D229" s="1"/>
      <c r="E229" s="1"/>
      <c r="F229" s="1"/>
      <c r="G229" s="28"/>
      <c r="H229" s="1"/>
      <c r="I229" s="1"/>
      <c r="J229" s="135"/>
      <c r="K229" s="1"/>
      <c r="L229" s="1"/>
      <c r="M229" s="15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3.5" customHeight="1">
      <c r="A230" s="2"/>
      <c r="B230" s="2"/>
      <c r="C230" s="1"/>
      <c r="D230" s="1"/>
      <c r="E230" s="1"/>
      <c r="F230" s="1"/>
      <c r="G230" s="28"/>
      <c r="H230" s="1"/>
      <c r="I230" s="1"/>
      <c r="J230" s="135"/>
      <c r="K230" s="1"/>
      <c r="L230" s="1"/>
      <c r="M230" s="15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3.5" customHeight="1">
      <c r="A231" s="2"/>
      <c r="B231" s="2"/>
      <c r="C231" s="1"/>
      <c r="D231" s="1"/>
      <c r="E231" s="1"/>
      <c r="F231" s="1"/>
      <c r="G231" s="28"/>
      <c r="H231" s="1"/>
      <c r="I231" s="1"/>
      <c r="J231" s="135"/>
      <c r="K231" s="1"/>
      <c r="L231" s="1"/>
      <c r="M231" s="15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3.5" customHeight="1">
      <c r="A232" s="2"/>
      <c r="B232" s="2"/>
      <c r="C232" s="1"/>
      <c r="D232" s="1"/>
      <c r="E232" s="1"/>
      <c r="F232" s="1"/>
      <c r="G232" s="28"/>
      <c r="H232" s="1"/>
      <c r="I232" s="1"/>
      <c r="J232" s="135"/>
      <c r="K232" s="1"/>
      <c r="L232" s="1"/>
      <c r="M232" s="15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3.5" customHeight="1">
      <c r="A233" s="2"/>
      <c r="B233" s="2"/>
      <c r="C233" s="1"/>
      <c r="D233" s="1"/>
      <c r="E233" s="1"/>
      <c r="F233" s="1"/>
      <c r="G233" s="28"/>
      <c r="H233" s="1"/>
      <c r="I233" s="1"/>
      <c r="J233" s="135"/>
      <c r="K233" s="1"/>
      <c r="L233" s="1"/>
      <c r="M233" s="15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3.5" customHeight="1">
      <c r="A234" s="2"/>
      <c r="B234" s="2"/>
      <c r="C234" s="1"/>
      <c r="D234" s="1"/>
      <c r="E234" s="1"/>
      <c r="F234" s="1"/>
      <c r="G234" s="28"/>
      <c r="H234" s="1"/>
      <c r="I234" s="1"/>
      <c r="J234" s="135"/>
      <c r="K234" s="1"/>
      <c r="L234" s="1"/>
      <c r="M234" s="15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3.5" customHeight="1">
      <c r="A235" s="2"/>
      <c r="B235" s="2"/>
      <c r="C235" s="1"/>
      <c r="D235" s="1"/>
      <c r="E235" s="1"/>
      <c r="F235" s="1"/>
      <c r="G235" s="28"/>
      <c r="H235" s="1"/>
      <c r="I235" s="1"/>
      <c r="J235" s="135"/>
      <c r="K235" s="1"/>
      <c r="L235" s="1"/>
      <c r="M235" s="15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3.5" customHeight="1">
      <c r="A236" s="2"/>
      <c r="B236" s="2"/>
      <c r="C236" s="1"/>
      <c r="D236" s="1"/>
      <c r="E236" s="1"/>
      <c r="F236" s="1"/>
      <c r="G236" s="28"/>
      <c r="H236" s="1"/>
      <c r="I236" s="1"/>
      <c r="J236" s="135"/>
      <c r="K236" s="1"/>
      <c r="L236" s="1"/>
      <c r="M236" s="15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3.5" customHeight="1">
      <c r="A237" s="2"/>
      <c r="B237" s="2"/>
      <c r="C237" s="1"/>
      <c r="D237" s="1"/>
      <c r="E237" s="1"/>
      <c r="F237" s="1"/>
      <c r="G237" s="28"/>
      <c r="H237" s="1"/>
      <c r="I237" s="1"/>
      <c r="J237" s="135"/>
      <c r="K237" s="1"/>
      <c r="L237" s="1"/>
      <c r="M237" s="15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3.5" customHeight="1">
      <c r="A238" s="2"/>
      <c r="B238" s="2"/>
      <c r="C238" s="1"/>
      <c r="D238" s="1"/>
      <c r="E238" s="1"/>
      <c r="F238" s="1"/>
      <c r="G238" s="28"/>
      <c r="H238" s="1"/>
      <c r="I238" s="1"/>
      <c r="J238" s="135"/>
      <c r="K238" s="1"/>
      <c r="L238" s="1"/>
      <c r="M238" s="15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3.5" customHeight="1">
      <c r="A239" s="2"/>
      <c r="B239" s="2"/>
      <c r="C239" s="1"/>
      <c r="D239" s="1"/>
      <c r="E239" s="1"/>
      <c r="F239" s="1"/>
      <c r="G239" s="28"/>
      <c r="H239" s="1"/>
      <c r="I239" s="1"/>
      <c r="J239" s="135"/>
      <c r="K239" s="1"/>
      <c r="L239" s="1"/>
      <c r="M239" s="15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3.5" customHeight="1">
      <c r="A240" s="2"/>
      <c r="B240" s="2"/>
      <c r="C240" s="1"/>
      <c r="D240" s="1"/>
      <c r="E240" s="1"/>
      <c r="F240" s="1"/>
      <c r="G240" s="28"/>
      <c r="H240" s="1"/>
      <c r="I240" s="1"/>
      <c r="J240" s="135"/>
      <c r="K240" s="1"/>
      <c r="L240" s="1"/>
      <c r="M240" s="15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3.5" customHeight="1">
      <c r="A241" s="2"/>
      <c r="B241" s="2"/>
      <c r="C241" s="1"/>
      <c r="D241" s="1"/>
      <c r="E241" s="1"/>
      <c r="F241" s="1"/>
      <c r="G241" s="28"/>
      <c r="H241" s="1"/>
      <c r="I241" s="1"/>
      <c r="J241" s="135"/>
      <c r="K241" s="1"/>
      <c r="L241" s="1"/>
      <c r="M241" s="15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3.5" customHeight="1">
      <c r="A242" s="2"/>
      <c r="B242" s="2"/>
      <c r="C242" s="1"/>
      <c r="D242" s="1"/>
      <c r="E242" s="1"/>
      <c r="F242" s="1"/>
      <c r="G242" s="28"/>
      <c r="H242" s="1"/>
      <c r="I242" s="1"/>
      <c r="J242" s="135"/>
      <c r="K242" s="1"/>
      <c r="L242" s="1"/>
      <c r="M242" s="15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3.5" customHeight="1">
      <c r="A243" s="2"/>
      <c r="B243" s="2"/>
      <c r="C243" s="1"/>
      <c r="D243" s="1"/>
      <c r="E243" s="1"/>
      <c r="F243" s="1"/>
      <c r="G243" s="28"/>
      <c r="H243" s="1"/>
      <c r="I243" s="1"/>
      <c r="J243" s="135"/>
      <c r="K243" s="1"/>
      <c r="L243" s="1"/>
      <c r="M243" s="15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3.5" customHeight="1">
      <c r="A244" s="2"/>
      <c r="B244" s="2"/>
      <c r="C244" s="1"/>
      <c r="D244" s="1"/>
      <c r="E244" s="1"/>
      <c r="F244" s="1"/>
      <c r="G244" s="28"/>
      <c r="H244" s="1"/>
      <c r="I244" s="1"/>
      <c r="J244" s="135"/>
      <c r="K244" s="1"/>
      <c r="L244" s="1"/>
      <c r="M244" s="15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3.5" customHeight="1">
      <c r="A245" s="2"/>
      <c r="B245" s="2"/>
      <c r="C245" s="1"/>
      <c r="D245" s="1"/>
      <c r="E245" s="1"/>
      <c r="F245" s="1"/>
      <c r="G245" s="28"/>
      <c r="H245" s="1"/>
      <c r="I245" s="1"/>
      <c r="J245" s="135"/>
      <c r="K245" s="1"/>
      <c r="L245" s="1"/>
      <c r="M245" s="15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3.5" customHeight="1">
      <c r="A246" s="2"/>
      <c r="B246" s="2"/>
      <c r="C246" s="1"/>
      <c r="D246" s="1"/>
      <c r="E246" s="1"/>
      <c r="F246" s="1"/>
      <c r="G246" s="28"/>
      <c r="H246" s="1"/>
      <c r="I246" s="1"/>
      <c r="J246" s="135"/>
      <c r="K246" s="1"/>
      <c r="L246" s="1"/>
      <c r="M246" s="15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3.5" customHeight="1">
      <c r="A247" s="2"/>
      <c r="B247" s="2"/>
      <c r="C247" s="1"/>
      <c r="D247" s="1"/>
      <c r="E247" s="1"/>
      <c r="F247" s="1"/>
      <c r="G247" s="28"/>
      <c r="H247" s="1"/>
      <c r="I247" s="1"/>
      <c r="J247" s="135"/>
      <c r="K247" s="1"/>
      <c r="L247" s="1"/>
      <c r="M247" s="15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3.5" customHeight="1">
      <c r="A248" s="2"/>
      <c r="B248" s="2"/>
      <c r="C248" s="1"/>
      <c r="D248" s="1"/>
      <c r="E248" s="1"/>
      <c r="F248" s="1"/>
      <c r="G248" s="28"/>
      <c r="H248" s="1"/>
      <c r="I248" s="1"/>
      <c r="J248" s="135"/>
      <c r="K248" s="1"/>
      <c r="L248" s="1"/>
      <c r="M248" s="15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3.5" customHeight="1">
      <c r="A249" s="2"/>
      <c r="B249" s="2"/>
      <c r="C249" s="1"/>
      <c r="D249" s="1"/>
      <c r="E249" s="1"/>
      <c r="F249" s="1"/>
      <c r="G249" s="28"/>
      <c r="H249" s="1"/>
      <c r="I249" s="1"/>
      <c r="J249" s="135"/>
      <c r="K249" s="1"/>
      <c r="L249" s="1"/>
      <c r="M249" s="15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3.5" customHeight="1">
      <c r="A250" s="2"/>
      <c r="B250" s="2"/>
      <c r="C250" s="1"/>
      <c r="D250" s="1"/>
      <c r="E250" s="1"/>
      <c r="F250" s="1"/>
      <c r="G250" s="28"/>
      <c r="H250" s="1"/>
      <c r="I250" s="1"/>
      <c r="J250" s="135"/>
      <c r="K250" s="1"/>
      <c r="L250" s="1"/>
      <c r="M250" s="15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3.5" customHeight="1">
      <c r="A251" s="2"/>
      <c r="B251" s="2"/>
      <c r="C251" s="1"/>
      <c r="D251" s="1"/>
      <c r="E251" s="1"/>
      <c r="F251" s="1"/>
      <c r="G251" s="28"/>
      <c r="H251" s="1"/>
      <c r="I251" s="1"/>
      <c r="J251" s="135"/>
      <c r="K251" s="1"/>
      <c r="L251" s="1"/>
      <c r="M251" s="15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3.5" customHeight="1">
      <c r="A252" s="2"/>
      <c r="B252" s="2"/>
      <c r="C252" s="1"/>
      <c r="D252" s="1"/>
      <c r="E252" s="1"/>
      <c r="F252" s="1"/>
      <c r="G252" s="28"/>
      <c r="H252" s="1"/>
      <c r="I252" s="1"/>
      <c r="J252" s="135"/>
      <c r="K252" s="1"/>
      <c r="L252" s="1"/>
      <c r="M252" s="15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3.5" customHeight="1">
      <c r="A253" s="2"/>
      <c r="B253" s="2"/>
      <c r="C253" s="1"/>
      <c r="D253" s="1"/>
      <c r="E253" s="1"/>
      <c r="F253" s="1"/>
      <c r="G253" s="28"/>
      <c r="H253" s="1"/>
      <c r="I253" s="1"/>
      <c r="J253" s="135"/>
      <c r="K253" s="1"/>
      <c r="L253" s="1"/>
      <c r="M253" s="15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3.5" customHeight="1">
      <c r="A254" s="2"/>
      <c r="B254" s="2"/>
      <c r="C254" s="1"/>
      <c r="D254" s="1"/>
      <c r="E254" s="1"/>
      <c r="F254" s="1"/>
      <c r="G254" s="28"/>
      <c r="H254" s="1"/>
      <c r="I254" s="1"/>
      <c r="J254" s="135"/>
      <c r="K254" s="1"/>
      <c r="L254" s="1"/>
      <c r="M254" s="15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3.5" customHeight="1">
      <c r="A255" s="2"/>
      <c r="B255" s="2"/>
      <c r="C255" s="1"/>
      <c r="D255" s="1"/>
      <c r="E255" s="1"/>
      <c r="F255" s="1"/>
      <c r="G255" s="28"/>
      <c r="H255" s="1"/>
      <c r="I255" s="1"/>
      <c r="J255" s="135"/>
      <c r="K255" s="1"/>
      <c r="L255" s="1"/>
      <c r="M255" s="15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3.5" customHeight="1">
      <c r="A256" s="2"/>
      <c r="B256" s="2"/>
      <c r="C256" s="1"/>
      <c r="D256" s="1"/>
      <c r="E256" s="1"/>
      <c r="F256" s="1"/>
      <c r="G256" s="28"/>
      <c r="H256" s="1"/>
      <c r="I256" s="1"/>
      <c r="J256" s="135"/>
      <c r="K256" s="1"/>
      <c r="L256" s="1"/>
      <c r="M256" s="15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3.5" customHeight="1">
      <c r="A257" s="2"/>
      <c r="B257" s="2"/>
      <c r="C257" s="1"/>
      <c r="D257" s="1"/>
      <c r="E257" s="1"/>
      <c r="F257" s="1"/>
      <c r="G257" s="28"/>
      <c r="H257" s="1"/>
      <c r="I257" s="1"/>
      <c r="J257" s="135"/>
      <c r="K257" s="1"/>
      <c r="L257" s="1"/>
      <c r="M257" s="15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3.5" customHeight="1">
      <c r="A258" s="2"/>
      <c r="B258" s="2"/>
      <c r="C258" s="1"/>
      <c r="D258" s="1"/>
      <c r="E258" s="1"/>
      <c r="F258" s="1"/>
      <c r="G258" s="28"/>
      <c r="H258" s="1"/>
      <c r="I258" s="1"/>
      <c r="J258" s="135"/>
      <c r="K258" s="1"/>
      <c r="L258" s="1"/>
      <c r="M258" s="15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3.5" customHeight="1">
      <c r="A259" s="2"/>
      <c r="B259" s="2"/>
      <c r="C259" s="1"/>
      <c r="D259" s="1"/>
      <c r="E259" s="1"/>
      <c r="F259" s="1"/>
      <c r="G259" s="28"/>
      <c r="H259" s="1"/>
      <c r="I259" s="1"/>
      <c r="J259" s="135"/>
      <c r="K259" s="1"/>
      <c r="L259" s="1"/>
      <c r="M259" s="15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3.5" customHeight="1">
      <c r="A260" s="2"/>
      <c r="B260" s="2"/>
      <c r="C260" s="1"/>
      <c r="D260" s="1"/>
      <c r="E260" s="1"/>
      <c r="F260" s="1"/>
      <c r="G260" s="28"/>
      <c r="H260" s="1"/>
      <c r="I260" s="1"/>
      <c r="J260" s="135"/>
      <c r="K260" s="1"/>
      <c r="L260" s="1"/>
      <c r="M260" s="15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3.5" customHeight="1">
      <c r="A261" s="2"/>
      <c r="B261" s="2"/>
      <c r="C261" s="1"/>
      <c r="D261" s="1"/>
      <c r="E261" s="1"/>
      <c r="F261" s="1"/>
      <c r="G261" s="28"/>
      <c r="H261" s="1"/>
      <c r="I261" s="1"/>
      <c r="J261" s="135"/>
      <c r="K261" s="1"/>
      <c r="L261" s="1"/>
      <c r="M261" s="15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3.5" customHeight="1">
      <c r="A262" s="2"/>
      <c r="B262" s="2"/>
      <c r="C262" s="1"/>
      <c r="D262" s="1"/>
      <c r="E262" s="1"/>
      <c r="F262" s="1"/>
      <c r="G262" s="28"/>
      <c r="H262" s="1"/>
      <c r="I262" s="1"/>
      <c r="J262" s="135"/>
      <c r="K262" s="1"/>
      <c r="L262" s="1"/>
      <c r="M262" s="15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3.5" customHeight="1">
      <c r="A263" s="2"/>
      <c r="B263" s="2"/>
      <c r="C263" s="1"/>
      <c r="D263" s="1"/>
      <c r="E263" s="1"/>
      <c r="F263" s="1"/>
      <c r="G263" s="28"/>
      <c r="H263" s="1"/>
      <c r="I263" s="1"/>
      <c r="J263" s="135"/>
      <c r="K263" s="1"/>
      <c r="L263" s="1"/>
      <c r="M263" s="15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3.5" customHeight="1">
      <c r="A264" s="2"/>
      <c r="B264" s="2"/>
      <c r="C264" s="1"/>
      <c r="D264" s="1"/>
      <c r="E264" s="1"/>
      <c r="F264" s="1"/>
      <c r="G264" s="28"/>
      <c r="H264" s="1"/>
      <c r="I264" s="1"/>
      <c r="J264" s="135"/>
      <c r="K264" s="1"/>
      <c r="L264" s="1"/>
      <c r="M264" s="15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3.5" customHeight="1">
      <c r="A265" s="2"/>
      <c r="B265" s="2"/>
      <c r="C265" s="1"/>
      <c r="D265" s="1"/>
      <c r="E265" s="1"/>
      <c r="F265" s="1"/>
      <c r="G265" s="28"/>
      <c r="H265" s="1"/>
      <c r="I265" s="1"/>
      <c r="J265" s="135"/>
      <c r="K265" s="1"/>
      <c r="L265" s="1"/>
      <c r="M265" s="15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3.5" customHeight="1">
      <c r="A266" s="2"/>
      <c r="B266" s="2"/>
      <c r="C266" s="1"/>
      <c r="D266" s="1"/>
      <c r="E266" s="1"/>
      <c r="F266" s="1"/>
      <c r="G266" s="28"/>
      <c r="H266" s="1"/>
      <c r="I266" s="1"/>
      <c r="J266" s="135"/>
      <c r="K266" s="1"/>
      <c r="L266" s="1"/>
      <c r="M266" s="15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3.5" customHeight="1">
      <c r="A267" s="2"/>
      <c r="B267" s="2"/>
      <c r="C267" s="1"/>
      <c r="D267" s="1"/>
      <c r="E267" s="1"/>
      <c r="F267" s="1"/>
      <c r="G267" s="28"/>
      <c r="H267" s="1"/>
      <c r="I267" s="1"/>
      <c r="J267" s="135"/>
      <c r="K267" s="1"/>
      <c r="L267" s="1"/>
      <c r="M267" s="15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3.5" customHeight="1">
      <c r="A268" s="2"/>
      <c r="B268" s="2"/>
      <c r="C268" s="1"/>
      <c r="D268" s="1"/>
      <c r="E268" s="1"/>
      <c r="F268" s="1"/>
      <c r="G268" s="28"/>
      <c r="H268" s="1"/>
      <c r="I268" s="1"/>
      <c r="J268" s="135"/>
      <c r="K268" s="1"/>
      <c r="L268" s="1"/>
      <c r="M268" s="15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3.5" customHeight="1">
      <c r="A269" s="2"/>
      <c r="B269" s="2"/>
      <c r="C269" s="1"/>
      <c r="D269" s="1"/>
      <c r="E269" s="1"/>
      <c r="F269" s="1"/>
      <c r="G269" s="28"/>
      <c r="H269" s="1"/>
      <c r="I269" s="1"/>
      <c r="J269" s="135"/>
      <c r="K269" s="1"/>
      <c r="L269" s="1"/>
      <c r="M269" s="15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3.5" customHeight="1">
      <c r="A270" s="2"/>
      <c r="B270" s="2"/>
      <c r="C270" s="1"/>
      <c r="D270" s="1"/>
      <c r="E270" s="1"/>
      <c r="F270" s="1"/>
      <c r="G270" s="28"/>
      <c r="H270" s="1"/>
      <c r="I270" s="1"/>
      <c r="J270" s="135"/>
      <c r="K270" s="1"/>
      <c r="L270" s="1"/>
      <c r="M270" s="15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3.5" customHeight="1">
      <c r="A271" s="2"/>
      <c r="B271" s="2"/>
      <c r="C271" s="1"/>
      <c r="D271" s="1"/>
      <c r="E271" s="1"/>
      <c r="F271" s="1"/>
      <c r="G271" s="28"/>
      <c r="H271" s="1"/>
      <c r="I271" s="1"/>
      <c r="J271" s="135"/>
      <c r="K271" s="1"/>
      <c r="L271" s="1"/>
      <c r="M271" s="15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3.5" customHeight="1">
      <c r="A272" s="2"/>
      <c r="B272" s="2"/>
      <c r="C272" s="1"/>
      <c r="D272" s="1"/>
      <c r="E272" s="1"/>
      <c r="F272" s="1"/>
      <c r="G272" s="28"/>
      <c r="H272" s="1"/>
      <c r="I272" s="1"/>
      <c r="J272" s="135"/>
      <c r="K272" s="1"/>
      <c r="L272" s="1"/>
      <c r="M272" s="15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3.5" customHeight="1">
      <c r="A273" s="2"/>
      <c r="B273" s="2"/>
      <c r="C273" s="1"/>
      <c r="D273" s="1"/>
      <c r="E273" s="1"/>
      <c r="F273" s="1"/>
      <c r="G273" s="28"/>
      <c r="H273" s="1"/>
      <c r="I273" s="1"/>
      <c r="J273" s="135"/>
      <c r="K273" s="1"/>
      <c r="L273" s="1"/>
      <c r="M273" s="15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3.5" customHeight="1">
      <c r="A274" s="2"/>
      <c r="B274" s="2"/>
      <c r="C274" s="1"/>
      <c r="D274" s="1"/>
      <c r="E274" s="1"/>
      <c r="F274" s="1"/>
      <c r="G274" s="28"/>
      <c r="H274" s="1"/>
      <c r="I274" s="1"/>
      <c r="J274" s="135"/>
      <c r="K274" s="1"/>
      <c r="L274" s="1"/>
      <c r="M274" s="15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3.5" customHeight="1">
      <c r="A275" s="2"/>
      <c r="B275" s="2"/>
      <c r="C275" s="1"/>
      <c r="D275" s="1"/>
      <c r="E275" s="1"/>
      <c r="F275" s="1"/>
      <c r="G275" s="28"/>
      <c r="H275" s="1"/>
      <c r="I275" s="1"/>
      <c r="J275" s="135"/>
      <c r="K275" s="1"/>
      <c r="L275" s="1"/>
      <c r="M275" s="15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3.5" customHeight="1">
      <c r="A276" s="2"/>
      <c r="B276" s="2"/>
      <c r="C276" s="1"/>
      <c r="D276" s="1"/>
      <c r="E276" s="1"/>
      <c r="F276" s="1"/>
      <c r="G276" s="28"/>
      <c r="H276" s="1"/>
      <c r="I276" s="1"/>
      <c r="J276" s="135"/>
      <c r="K276" s="1"/>
      <c r="L276" s="1"/>
      <c r="M276" s="15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3.5" customHeight="1">
      <c r="A277" s="2"/>
      <c r="B277" s="2"/>
      <c r="C277" s="1"/>
      <c r="D277" s="1"/>
      <c r="E277" s="1"/>
      <c r="F277" s="1"/>
      <c r="G277" s="28"/>
      <c r="H277" s="1"/>
      <c r="I277" s="1"/>
      <c r="J277" s="135"/>
      <c r="K277" s="1"/>
      <c r="L277" s="1"/>
      <c r="M277" s="15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3.5" customHeight="1">
      <c r="A278" s="2"/>
      <c r="B278" s="2"/>
      <c r="C278" s="1"/>
      <c r="D278" s="1"/>
      <c r="E278" s="1"/>
      <c r="F278" s="1"/>
      <c r="G278" s="28"/>
      <c r="H278" s="1"/>
      <c r="I278" s="1"/>
      <c r="J278" s="135"/>
      <c r="K278" s="1"/>
      <c r="L278" s="1"/>
      <c r="M278" s="15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3.5" customHeight="1">
      <c r="A279" s="2"/>
      <c r="B279" s="2"/>
      <c r="C279" s="1"/>
      <c r="D279" s="1"/>
      <c r="E279" s="1"/>
      <c r="F279" s="1"/>
      <c r="G279" s="28"/>
      <c r="H279" s="1"/>
      <c r="I279" s="1"/>
      <c r="J279" s="135"/>
      <c r="K279" s="1"/>
      <c r="L279" s="1"/>
      <c r="M279" s="15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3.5" customHeight="1">
      <c r="A280" s="2"/>
      <c r="B280" s="2"/>
      <c r="C280" s="1"/>
      <c r="D280" s="1"/>
      <c r="E280" s="1"/>
      <c r="F280" s="1"/>
      <c r="G280" s="28"/>
      <c r="H280" s="1"/>
      <c r="I280" s="1"/>
      <c r="J280" s="135"/>
      <c r="K280" s="1"/>
      <c r="L280" s="1"/>
      <c r="M280" s="15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3.5" customHeight="1">
      <c r="A281" s="2"/>
      <c r="B281" s="2"/>
      <c r="C281" s="1"/>
      <c r="D281" s="1"/>
      <c r="E281" s="1"/>
      <c r="F281" s="1"/>
      <c r="G281" s="28"/>
      <c r="H281" s="1"/>
      <c r="I281" s="1"/>
      <c r="J281" s="135"/>
      <c r="K281" s="1"/>
      <c r="L281" s="1"/>
      <c r="M281" s="15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3.5" customHeight="1">
      <c r="A282" s="2"/>
      <c r="B282" s="2"/>
      <c r="C282" s="1"/>
      <c r="D282" s="1"/>
      <c r="E282" s="1"/>
      <c r="F282" s="1"/>
      <c r="G282" s="28"/>
      <c r="H282" s="1"/>
      <c r="I282" s="1"/>
      <c r="J282" s="135"/>
      <c r="K282" s="1"/>
      <c r="L282" s="1"/>
      <c r="M282" s="15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3.5" customHeight="1">
      <c r="A283" s="2"/>
      <c r="B283" s="2"/>
      <c r="C283" s="1"/>
      <c r="D283" s="1"/>
      <c r="E283" s="1"/>
      <c r="F283" s="1"/>
      <c r="G283" s="28"/>
      <c r="H283" s="1"/>
      <c r="I283" s="1"/>
      <c r="J283" s="135"/>
      <c r="K283" s="1"/>
      <c r="L283" s="1"/>
      <c r="M283" s="15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3.5" customHeight="1">
      <c r="A284" s="2"/>
      <c r="B284" s="2"/>
      <c r="C284" s="1"/>
      <c r="D284" s="1"/>
      <c r="E284" s="1"/>
      <c r="F284" s="1"/>
      <c r="G284" s="28"/>
      <c r="H284" s="1"/>
      <c r="I284" s="1"/>
      <c r="J284" s="135"/>
      <c r="K284" s="1"/>
      <c r="L284" s="1"/>
      <c r="M284" s="15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3.5" customHeight="1">
      <c r="A285" s="2"/>
      <c r="B285" s="2"/>
      <c r="C285" s="1"/>
      <c r="D285" s="1"/>
      <c r="E285" s="1"/>
      <c r="F285" s="1"/>
      <c r="G285" s="28"/>
      <c r="H285" s="1"/>
      <c r="I285" s="1"/>
      <c r="J285" s="135"/>
      <c r="K285" s="1"/>
      <c r="L285" s="1"/>
      <c r="M285" s="15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3.5" customHeight="1">
      <c r="A286" s="2"/>
      <c r="B286" s="2"/>
      <c r="C286" s="1"/>
      <c r="D286" s="1"/>
      <c r="E286" s="1"/>
      <c r="F286" s="1"/>
      <c r="G286" s="28"/>
      <c r="H286" s="1"/>
      <c r="I286" s="1"/>
      <c r="J286" s="135"/>
      <c r="K286" s="1"/>
      <c r="L286" s="1"/>
      <c r="M286" s="15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3.5" customHeight="1">
      <c r="A287" s="2"/>
      <c r="B287" s="2"/>
      <c r="C287" s="1"/>
      <c r="D287" s="1"/>
      <c r="E287" s="1"/>
      <c r="F287" s="1"/>
      <c r="G287" s="28"/>
      <c r="H287" s="1"/>
      <c r="I287" s="1"/>
      <c r="J287" s="135"/>
      <c r="K287" s="1"/>
      <c r="L287" s="1"/>
      <c r="M287" s="15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3.5" customHeight="1">
      <c r="A288" s="2"/>
      <c r="B288" s="2"/>
      <c r="C288" s="1"/>
      <c r="D288" s="1"/>
      <c r="E288" s="1"/>
      <c r="F288" s="1"/>
      <c r="G288" s="28"/>
      <c r="H288" s="1"/>
      <c r="I288" s="1"/>
      <c r="J288" s="135"/>
      <c r="K288" s="1"/>
      <c r="L288" s="1"/>
      <c r="M288" s="15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3.5" customHeight="1">
      <c r="A289" s="2"/>
      <c r="B289" s="2"/>
      <c r="C289" s="1"/>
      <c r="D289" s="1"/>
      <c r="E289" s="1"/>
      <c r="F289" s="1"/>
      <c r="G289" s="28"/>
      <c r="H289" s="1"/>
      <c r="I289" s="1"/>
      <c r="J289" s="135"/>
      <c r="K289" s="1"/>
      <c r="L289" s="1"/>
      <c r="M289" s="15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3.5" customHeight="1">
      <c r="A290" s="2"/>
      <c r="B290" s="2"/>
      <c r="C290" s="1"/>
      <c r="D290" s="1"/>
      <c r="E290" s="1"/>
      <c r="F290" s="1"/>
      <c r="G290" s="28"/>
      <c r="H290" s="1"/>
      <c r="I290" s="1"/>
      <c r="J290" s="135"/>
      <c r="K290" s="1"/>
      <c r="L290" s="1"/>
      <c r="M290" s="15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3.5" customHeight="1">
      <c r="A291" s="2"/>
      <c r="B291" s="2"/>
      <c r="C291" s="1"/>
      <c r="D291" s="1"/>
      <c r="E291" s="1"/>
      <c r="F291" s="1"/>
      <c r="G291" s="28"/>
      <c r="H291" s="1"/>
      <c r="I291" s="1"/>
      <c r="J291" s="135"/>
      <c r="K291" s="1"/>
      <c r="L291" s="1"/>
      <c r="M291" s="15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3.5" customHeight="1">
      <c r="A292" s="2"/>
      <c r="B292" s="2"/>
      <c r="C292" s="1"/>
      <c r="D292" s="1"/>
      <c r="E292" s="1"/>
      <c r="F292" s="1"/>
      <c r="G292" s="28"/>
      <c r="H292" s="1"/>
      <c r="I292" s="1"/>
      <c r="J292" s="135"/>
      <c r="K292" s="1"/>
      <c r="L292" s="1"/>
      <c r="M292" s="15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3.5" customHeight="1">
      <c r="A293" s="2"/>
      <c r="B293" s="2"/>
      <c r="C293" s="1"/>
      <c r="D293" s="1"/>
      <c r="E293" s="1"/>
      <c r="F293" s="1"/>
      <c r="G293" s="28"/>
      <c r="H293" s="1"/>
      <c r="I293" s="1"/>
      <c r="J293" s="135"/>
      <c r="K293" s="1"/>
      <c r="L293" s="1"/>
      <c r="M293" s="15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3.5" customHeight="1">
      <c r="A294" s="2"/>
      <c r="B294" s="2"/>
      <c r="C294" s="1"/>
      <c r="D294" s="1"/>
      <c r="E294" s="1"/>
      <c r="F294" s="1"/>
      <c r="G294" s="28"/>
      <c r="H294" s="1"/>
      <c r="I294" s="1"/>
      <c r="J294" s="135"/>
      <c r="K294" s="1"/>
      <c r="L294" s="1"/>
      <c r="M294" s="15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3.5" customHeight="1">
      <c r="A295" s="2"/>
      <c r="B295" s="2"/>
      <c r="C295" s="1"/>
      <c r="D295" s="1"/>
      <c r="E295" s="1"/>
      <c r="F295" s="1"/>
      <c r="G295" s="28"/>
      <c r="H295" s="1"/>
      <c r="I295" s="1"/>
      <c r="J295" s="135"/>
      <c r="K295" s="1"/>
      <c r="L295" s="1"/>
      <c r="M295" s="15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3.5" customHeight="1">
      <c r="A296" s="2"/>
      <c r="B296" s="2"/>
      <c r="C296" s="1"/>
      <c r="D296" s="1"/>
      <c r="E296" s="1"/>
      <c r="F296" s="1"/>
      <c r="G296" s="28"/>
      <c r="H296" s="1"/>
      <c r="I296" s="1"/>
      <c r="J296" s="135"/>
      <c r="K296" s="1"/>
      <c r="L296" s="1"/>
      <c r="M296" s="15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3.5" customHeight="1">
      <c r="A297" s="2"/>
      <c r="B297" s="2"/>
      <c r="C297" s="1"/>
      <c r="D297" s="1"/>
      <c r="E297" s="1"/>
      <c r="F297" s="1"/>
      <c r="G297" s="28"/>
      <c r="H297" s="1"/>
      <c r="I297" s="1"/>
      <c r="J297" s="135"/>
      <c r="K297" s="1"/>
      <c r="L297" s="1"/>
      <c r="M297" s="15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3.5" customHeight="1">
      <c r="A298" s="2"/>
      <c r="B298" s="2"/>
      <c r="C298" s="1"/>
      <c r="D298" s="1"/>
      <c r="E298" s="1"/>
      <c r="F298" s="1"/>
      <c r="G298" s="28"/>
      <c r="H298" s="1"/>
      <c r="I298" s="1"/>
      <c r="J298" s="135"/>
      <c r="K298" s="1"/>
      <c r="L298" s="1"/>
      <c r="M298" s="15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3.5" customHeight="1">
      <c r="A299" s="2"/>
      <c r="B299" s="2"/>
      <c r="C299" s="1"/>
      <c r="D299" s="1"/>
      <c r="E299" s="1"/>
      <c r="F299" s="1"/>
      <c r="G299" s="28"/>
      <c r="H299" s="1"/>
      <c r="I299" s="1"/>
      <c r="J299" s="135"/>
      <c r="K299" s="1"/>
      <c r="L299" s="1"/>
      <c r="M299" s="15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3.5" customHeight="1">
      <c r="A300" s="2"/>
      <c r="B300" s="2"/>
      <c r="C300" s="1"/>
      <c r="D300" s="1"/>
      <c r="E300" s="1"/>
      <c r="F300" s="1"/>
      <c r="G300" s="28"/>
      <c r="H300" s="1"/>
      <c r="I300" s="1"/>
      <c r="J300" s="135"/>
      <c r="K300" s="1"/>
      <c r="L300" s="1"/>
      <c r="M300" s="15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3.5" customHeight="1">
      <c r="A301" s="2"/>
      <c r="B301" s="2"/>
      <c r="C301" s="1"/>
      <c r="D301" s="1"/>
      <c r="E301" s="1"/>
      <c r="F301" s="1"/>
      <c r="G301" s="28"/>
      <c r="H301" s="1"/>
      <c r="I301" s="1"/>
      <c r="J301" s="135"/>
      <c r="K301" s="1"/>
      <c r="L301" s="1"/>
      <c r="M301" s="15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3.5" customHeight="1">
      <c r="D302" s="29"/>
      <c r="G302" s="30"/>
    </row>
    <row r="303" spans="1:24" ht="13.5" customHeight="1">
      <c r="D303" s="29"/>
      <c r="G303" s="30"/>
    </row>
    <row r="304" spans="1:24" ht="13.5" customHeight="1">
      <c r="D304" s="29"/>
      <c r="G304" s="30"/>
    </row>
    <row r="305" spans="4:7" ht="13.5" customHeight="1">
      <c r="D305" s="29"/>
      <c r="G305" s="30"/>
    </row>
    <row r="306" spans="4:7" ht="13.5" customHeight="1">
      <c r="D306" s="29"/>
      <c r="G306" s="30"/>
    </row>
    <row r="307" spans="4:7" ht="13.5" customHeight="1">
      <c r="D307" s="29"/>
      <c r="G307" s="30"/>
    </row>
    <row r="308" spans="4:7" ht="13.5" customHeight="1">
      <c r="D308" s="29"/>
      <c r="G308" s="30"/>
    </row>
    <row r="309" spans="4:7" ht="13.5" customHeight="1">
      <c r="D309" s="29"/>
      <c r="G309" s="30"/>
    </row>
    <row r="310" spans="4:7" ht="13.5" customHeight="1">
      <c r="D310" s="29"/>
      <c r="G310" s="30"/>
    </row>
    <row r="311" spans="4:7" ht="13.5" customHeight="1">
      <c r="D311" s="29"/>
      <c r="G311" s="30"/>
    </row>
    <row r="312" spans="4:7" ht="13.5" customHeight="1">
      <c r="D312" s="29"/>
      <c r="G312" s="30"/>
    </row>
    <row r="313" spans="4:7" ht="13.5" customHeight="1">
      <c r="D313" s="29"/>
      <c r="G313" s="30"/>
    </row>
    <row r="314" spans="4:7" ht="13.5" customHeight="1">
      <c r="D314" s="29"/>
      <c r="G314" s="30"/>
    </row>
    <row r="315" spans="4:7" ht="13.5" customHeight="1">
      <c r="D315" s="29"/>
      <c r="G315" s="30"/>
    </row>
    <row r="316" spans="4:7" ht="13.5" customHeight="1">
      <c r="D316" s="29"/>
      <c r="G316" s="30"/>
    </row>
    <row r="317" spans="4:7" ht="13.5" customHeight="1">
      <c r="D317" s="29"/>
      <c r="G317" s="30"/>
    </row>
    <row r="318" spans="4:7" ht="13.5" customHeight="1">
      <c r="D318" s="29"/>
      <c r="G318" s="30"/>
    </row>
    <row r="319" spans="4:7" ht="13.5" customHeight="1">
      <c r="D319" s="29"/>
      <c r="G319" s="30"/>
    </row>
    <row r="320" spans="4:7" ht="13.5" customHeight="1">
      <c r="D320" s="29"/>
      <c r="G320" s="30"/>
    </row>
    <row r="321" spans="4:7" ht="13.5" customHeight="1">
      <c r="D321" s="29"/>
      <c r="G321" s="30"/>
    </row>
    <row r="322" spans="4:7" ht="13.5" customHeight="1">
      <c r="D322" s="29"/>
      <c r="G322" s="30"/>
    </row>
    <row r="323" spans="4:7" ht="13.5" customHeight="1">
      <c r="D323" s="29"/>
      <c r="G323" s="30"/>
    </row>
    <row r="324" spans="4:7" ht="13.5" customHeight="1">
      <c r="D324" s="29"/>
      <c r="G324" s="30"/>
    </row>
    <row r="325" spans="4:7" ht="13.5" customHeight="1">
      <c r="D325" s="29"/>
      <c r="G325" s="30"/>
    </row>
    <row r="326" spans="4:7" ht="13.5" customHeight="1">
      <c r="D326" s="29"/>
      <c r="G326" s="30"/>
    </row>
    <row r="327" spans="4:7" ht="13.5" customHeight="1">
      <c r="D327" s="29"/>
      <c r="G327" s="30"/>
    </row>
    <row r="328" spans="4:7" ht="13.5" customHeight="1">
      <c r="D328" s="29"/>
      <c r="G328" s="30"/>
    </row>
    <row r="329" spans="4:7" ht="13.5" customHeight="1">
      <c r="D329" s="29"/>
      <c r="G329" s="30"/>
    </row>
    <row r="330" spans="4:7" ht="13.5" customHeight="1">
      <c r="D330" s="29"/>
      <c r="G330" s="30"/>
    </row>
    <row r="331" spans="4:7" ht="13.5" customHeight="1">
      <c r="D331" s="29"/>
      <c r="G331" s="30"/>
    </row>
    <row r="332" spans="4:7" ht="13.5" customHeight="1">
      <c r="D332" s="29"/>
      <c r="G332" s="30"/>
    </row>
    <row r="333" spans="4:7" ht="13.5" customHeight="1">
      <c r="D333" s="29"/>
      <c r="G333" s="30"/>
    </row>
    <row r="334" spans="4:7" ht="13.5" customHeight="1">
      <c r="D334" s="29"/>
      <c r="G334" s="30"/>
    </row>
    <row r="335" spans="4:7" ht="13.5" customHeight="1">
      <c r="D335" s="29"/>
      <c r="G335" s="30"/>
    </row>
    <row r="336" spans="4:7" ht="13.5" customHeight="1">
      <c r="D336" s="29"/>
      <c r="G336" s="30"/>
    </row>
    <row r="337" spans="4:7" ht="13.5" customHeight="1">
      <c r="D337" s="29"/>
      <c r="G337" s="30"/>
    </row>
    <row r="338" spans="4:7" ht="13.5" customHeight="1">
      <c r="D338" s="29"/>
      <c r="G338" s="30"/>
    </row>
    <row r="339" spans="4:7" ht="13.5" customHeight="1">
      <c r="D339" s="29"/>
      <c r="G339" s="30"/>
    </row>
    <row r="340" spans="4:7" ht="13.5" customHeight="1">
      <c r="D340" s="29"/>
      <c r="G340" s="30"/>
    </row>
    <row r="341" spans="4:7" ht="13.5" customHeight="1">
      <c r="D341" s="29"/>
      <c r="G341" s="30"/>
    </row>
    <row r="342" spans="4:7" ht="13.5" customHeight="1">
      <c r="D342" s="29"/>
      <c r="G342" s="30"/>
    </row>
    <row r="343" spans="4:7" ht="13.5" customHeight="1">
      <c r="D343" s="29"/>
      <c r="G343" s="30"/>
    </row>
    <row r="344" spans="4:7" ht="13.5" customHeight="1">
      <c r="D344" s="29"/>
      <c r="G344" s="30"/>
    </row>
    <row r="345" spans="4:7" ht="13.5" customHeight="1">
      <c r="D345" s="29"/>
      <c r="G345" s="30"/>
    </row>
    <row r="346" spans="4:7" ht="13.5" customHeight="1">
      <c r="D346" s="29"/>
      <c r="G346" s="30"/>
    </row>
    <row r="347" spans="4:7" ht="13.5" customHeight="1">
      <c r="D347" s="29"/>
      <c r="G347" s="30"/>
    </row>
    <row r="348" spans="4:7" ht="13.5" customHeight="1">
      <c r="D348" s="29"/>
      <c r="G348" s="30"/>
    </row>
    <row r="349" spans="4:7" ht="13.5" customHeight="1">
      <c r="D349" s="29"/>
      <c r="G349" s="30"/>
    </row>
    <row r="350" spans="4:7" ht="13.5" customHeight="1">
      <c r="D350" s="29"/>
      <c r="G350" s="30"/>
    </row>
    <row r="351" spans="4:7" ht="13.5" customHeight="1">
      <c r="D351" s="29"/>
      <c r="G351" s="30"/>
    </row>
    <row r="352" spans="4:7" ht="13.5" customHeight="1">
      <c r="D352" s="29"/>
      <c r="G352" s="30"/>
    </row>
    <row r="353" spans="4:7" ht="13.5" customHeight="1">
      <c r="D353" s="29"/>
      <c r="G353" s="30"/>
    </row>
    <row r="354" spans="4:7" ht="13.5" customHeight="1">
      <c r="D354" s="29"/>
      <c r="G354" s="30"/>
    </row>
    <row r="355" spans="4:7" ht="13.5" customHeight="1">
      <c r="D355" s="29"/>
      <c r="G355" s="30"/>
    </row>
    <row r="356" spans="4:7" ht="13.5" customHeight="1">
      <c r="D356" s="29"/>
      <c r="G356" s="30"/>
    </row>
    <row r="357" spans="4:7" ht="13.5" customHeight="1">
      <c r="D357" s="29"/>
      <c r="G357" s="30"/>
    </row>
    <row r="358" spans="4:7" ht="13.5" customHeight="1">
      <c r="D358" s="29"/>
      <c r="G358" s="30"/>
    </row>
    <row r="359" spans="4:7" ht="13.5" customHeight="1">
      <c r="D359" s="29"/>
      <c r="G359" s="30"/>
    </row>
    <row r="360" spans="4:7" ht="13.5" customHeight="1">
      <c r="D360" s="29"/>
      <c r="G360" s="30"/>
    </row>
    <row r="361" spans="4:7" ht="13.5" customHeight="1">
      <c r="D361" s="29"/>
      <c r="G361" s="30"/>
    </row>
    <row r="362" spans="4:7" ht="13.5" customHeight="1">
      <c r="D362" s="29"/>
      <c r="G362" s="30"/>
    </row>
    <row r="363" spans="4:7" ht="13.5" customHeight="1">
      <c r="D363" s="29"/>
      <c r="G363" s="30"/>
    </row>
    <row r="364" spans="4:7" ht="13.5" customHeight="1">
      <c r="D364" s="29"/>
      <c r="G364" s="30"/>
    </row>
    <row r="365" spans="4:7" ht="13.5" customHeight="1">
      <c r="D365" s="29"/>
      <c r="G365" s="30"/>
    </row>
    <row r="366" spans="4:7" ht="13.5" customHeight="1">
      <c r="D366" s="29"/>
      <c r="G366" s="30"/>
    </row>
    <row r="367" spans="4:7" ht="13.5" customHeight="1">
      <c r="D367" s="29"/>
      <c r="G367" s="30"/>
    </row>
    <row r="368" spans="4:7" ht="13.5" customHeight="1">
      <c r="D368" s="29"/>
      <c r="G368" s="30"/>
    </row>
    <row r="369" spans="4:7" ht="13.5" customHeight="1">
      <c r="D369" s="29"/>
      <c r="G369" s="30"/>
    </row>
    <row r="370" spans="4:7" ht="13.5" customHeight="1">
      <c r="D370" s="29"/>
      <c r="G370" s="30"/>
    </row>
    <row r="371" spans="4:7" ht="13.5" customHeight="1">
      <c r="D371" s="29"/>
      <c r="G371" s="30"/>
    </row>
    <row r="372" spans="4:7" ht="13.5" customHeight="1">
      <c r="D372" s="29"/>
      <c r="G372" s="30"/>
    </row>
    <row r="373" spans="4:7" ht="13.5" customHeight="1">
      <c r="D373" s="29"/>
      <c r="G373" s="30"/>
    </row>
    <row r="374" spans="4:7" ht="13.5" customHeight="1">
      <c r="D374" s="29"/>
      <c r="G374" s="30"/>
    </row>
    <row r="375" spans="4:7" ht="13.5" customHeight="1">
      <c r="D375" s="29"/>
      <c r="G375" s="30"/>
    </row>
    <row r="376" spans="4:7" ht="13.5" customHeight="1">
      <c r="D376" s="29"/>
      <c r="G376" s="30"/>
    </row>
    <row r="377" spans="4:7" ht="13.5" customHeight="1">
      <c r="D377" s="29"/>
      <c r="G377" s="30"/>
    </row>
    <row r="378" spans="4:7" ht="13.5" customHeight="1">
      <c r="D378" s="29"/>
      <c r="G378" s="30"/>
    </row>
    <row r="379" spans="4:7" ht="13.5" customHeight="1">
      <c r="D379" s="29"/>
      <c r="G379" s="30"/>
    </row>
    <row r="380" spans="4:7" ht="13.5" customHeight="1">
      <c r="D380" s="29"/>
      <c r="G380" s="30"/>
    </row>
    <row r="381" spans="4:7" ht="13.5" customHeight="1">
      <c r="D381" s="29"/>
      <c r="G381" s="30"/>
    </row>
    <row r="382" spans="4:7" ht="13.5" customHeight="1">
      <c r="D382" s="29"/>
      <c r="G382" s="30"/>
    </row>
    <row r="383" spans="4:7" ht="13.5" customHeight="1">
      <c r="D383" s="29"/>
      <c r="G383" s="30"/>
    </row>
    <row r="384" spans="4:7" ht="13.5" customHeight="1">
      <c r="D384" s="29"/>
      <c r="G384" s="30"/>
    </row>
    <row r="385" spans="4:7" ht="13.5" customHeight="1">
      <c r="D385" s="29"/>
      <c r="G385" s="30"/>
    </row>
    <row r="386" spans="4:7" ht="13.5" customHeight="1">
      <c r="D386" s="29"/>
      <c r="G386" s="30"/>
    </row>
    <row r="387" spans="4:7" ht="13.5" customHeight="1">
      <c r="D387" s="29"/>
      <c r="G387" s="30"/>
    </row>
    <row r="388" spans="4:7" ht="13.5" customHeight="1">
      <c r="D388" s="29"/>
      <c r="G388" s="30"/>
    </row>
    <row r="389" spans="4:7" ht="13.5" customHeight="1">
      <c r="D389" s="29"/>
      <c r="G389" s="30"/>
    </row>
    <row r="390" spans="4:7" ht="13.5" customHeight="1">
      <c r="D390" s="29"/>
      <c r="G390" s="30"/>
    </row>
    <row r="391" spans="4:7" ht="13.5" customHeight="1">
      <c r="D391" s="29"/>
      <c r="G391" s="30"/>
    </row>
    <row r="392" spans="4:7" ht="13.5" customHeight="1">
      <c r="D392" s="29"/>
      <c r="G392" s="30"/>
    </row>
    <row r="393" spans="4:7" ht="13.5" customHeight="1">
      <c r="D393" s="29"/>
      <c r="G393" s="30"/>
    </row>
    <row r="394" spans="4:7" ht="13.5" customHeight="1">
      <c r="D394" s="29"/>
      <c r="G394" s="30"/>
    </row>
    <row r="395" spans="4:7" ht="13.5" customHeight="1">
      <c r="D395" s="29"/>
      <c r="G395" s="30"/>
    </row>
    <row r="396" spans="4:7" ht="13.5" customHeight="1">
      <c r="D396" s="29"/>
      <c r="G396" s="30"/>
    </row>
    <row r="397" spans="4:7" ht="13.5" customHeight="1">
      <c r="D397" s="29"/>
      <c r="G397" s="30"/>
    </row>
    <row r="398" spans="4:7" ht="13.5" customHeight="1">
      <c r="D398" s="29"/>
      <c r="G398" s="30"/>
    </row>
    <row r="399" spans="4:7" ht="13.5" customHeight="1">
      <c r="D399" s="29"/>
      <c r="G399" s="30"/>
    </row>
    <row r="400" spans="4:7" ht="13.5" customHeight="1">
      <c r="D400" s="29"/>
      <c r="G400" s="30"/>
    </row>
    <row r="401" spans="4:7" ht="13.5" customHeight="1">
      <c r="D401" s="29"/>
      <c r="G401" s="30"/>
    </row>
    <row r="402" spans="4:7" ht="13.5" customHeight="1">
      <c r="D402" s="29"/>
      <c r="G402" s="30"/>
    </row>
    <row r="403" spans="4:7" ht="13.5" customHeight="1">
      <c r="D403" s="29"/>
      <c r="G403" s="30"/>
    </row>
    <row r="404" spans="4:7" ht="13.5" customHeight="1">
      <c r="D404" s="29"/>
      <c r="G404" s="30"/>
    </row>
    <row r="405" spans="4:7" ht="13.5" customHeight="1">
      <c r="D405" s="29"/>
      <c r="G405" s="30"/>
    </row>
    <row r="406" spans="4:7" ht="13.5" customHeight="1">
      <c r="D406" s="29"/>
      <c r="G406" s="30"/>
    </row>
    <row r="407" spans="4:7" ht="13.5" customHeight="1">
      <c r="D407" s="29"/>
      <c r="G407" s="30"/>
    </row>
    <row r="408" spans="4:7" ht="13.5" customHeight="1">
      <c r="D408" s="29"/>
      <c r="G408" s="30"/>
    </row>
    <row r="409" spans="4:7" ht="13.5" customHeight="1">
      <c r="D409" s="29"/>
      <c r="G409" s="30"/>
    </row>
    <row r="410" spans="4:7" ht="13.5" customHeight="1">
      <c r="D410" s="29"/>
      <c r="G410" s="30"/>
    </row>
    <row r="411" spans="4:7" ht="13.5" customHeight="1">
      <c r="D411" s="29"/>
      <c r="G411" s="30"/>
    </row>
    <row r="412" spans="4:7" ht="13.5" customHeight="1">
      <c r="D412" s="29"/>
      <c r="G412" s="30"/>
    </row>
    <row r="413" spans="4:7" ht="13.5" customHeight="1">
      <c r="D413" s="29"/>
      <c r="G413" s="30"/>
    </row>
    <row r="414" spans="4:7" ht="13.5" customHeight="1">
      <c r="D414" s="29"/>
      <c r="G414" s="30"/>
    </row>
    <row r="415" spans="4:7" ht="13.5" customHeight="1">
      <c r="D415" s="29"/>
      <c r="G415" s="30"/>
    </row>
    <row r="416" spans="4:7" ht="13.5" customHeight="1">
      <c r="D416" s="29"/>
      <c r="G416" s="30"/>
    </row>
    <row r="417" spans="4:7" ht="13.5" customHeight="1">
      <c r="D417" s="29"/>
      <c r="G417" s="30"/>
    </row>
    <row r="418" spans="4:7" ht="13.5" customHeight="1">
      <c r="D418" s="29"/>
      <c r="G418" s="30"/>
    </row>
    <row r="419" spans="4:7" ht="13.5" customHeight="1">
      <c r="D419" s="29"/>
      <c r="G419" s="30"/>
    </row>
    <row r="420" spans="4:7" ht="13.5" customHeight="1">
      <c r="D420" s="29"/>
      <c r="G420" s="30"/>
    </row>
    <row r="421" spans="4:7" ht="13.5" customHeight="1">
      <c r="D421" s="29"/>
      <c r="G421" s="30"/>
    </row>
    <row r="422" spans="4:7" ht="13.5" customHeight="1">
      <c r="D422" s="29"/>
      <c r="G422" s="30"/>
    </row>
    <row r="423" spans="4:7" ht="13.5" customHeight="1">
      <c r="D423" s="29"/>
      <c r="G423" s="30"/>
    </row>
    <row r="424" spans="4:7" ht="13.5" customHeight="1">
      <c r="D424" s="29"/>
      <c r="G424" s="30"/>
    </row>
    <row r="425" spans="4:7" ht="13.5" customHeight="1">
      <c r="D425" s="29"/>
      <c r="G425" s="30"/>
    </row>
    <row r="426" spans="4:7" ht="13.5" customHeight="1">
      <c r="D426" s="29"/>
      <c r="G426" s="30"/>
    </row>
    <row r="427" spans="4:7" ht="13.5" customHeight="1">
      <c r="D427" s="29"/>
      <c r="G427" s="30"/>
    </row>
    <row r="428" spans="4:7" ht="13.5" customHeight="1">
      <c r="D428" s="29"/>
      <c r="G428" s="30"/>
    </row>
    <row r="429" spans="4:7" ht="13.5" customHeight="1">
      <c r="D429" s="29"/>
      <c r="G429" s="30"/>
    </row>
    <row r="430" spans="4:7" ht="13.5" customHeight="1">
      <c r="D430" s="29"/>
      <c r="G430" s="30"/>
    </row>
    <row r="431" spans="4:7" ht="13.5" customHeight="1">
      <c r="D431" s="29"/>
      <c r="G431" s="30"/>
    </row>
    <row r="432" spans="4:7" ht="13.5" customHeight="1">
      <c r="D432" s="29"/>
      <c r="G432" s="30"/>
    </row>
    <row r="433" spans="4:7" ht="13.5" customHeight="1">
      <c r="D433" s="29"/>
      <c r="G433" s="30"/>
    </row>
    <row r="434" spans="4:7" ht="13.5" customHeight="1">
      <c r="D434" s="29"/>
      <c r="G434" s="30"/>
    </row>
    <row r="435" spans="4:7" ht="13.5" customHeight="1">
      <c r="D435" s="29"/>
      <c r="G435" s="30"/>
    </row>
    <row r="436" spans="4:7" ht="13.5" customHeight="1">
      <c r="D436" s="29"/>
      <c r="G436" s="30"/>
    </row>
    <row r="437" spans="4:7" ht="13.5" customHeight="1">
      <c r="D437" s="29"/>
      <c r="G437" s="30"/>
    </row>
    <row r="438" spans="4:7" ht="13.5" customHeight="1">
      <c r="D438" s="29"/>
      <c r="G438" s="30"/>
    </row>
    <row r="439" spans="4:7" ht="13.5" customHeight="1">
      <c r="D439" s="29"/>
      <c r="G439" s="30"/>
    </row>
    <row r="440" spans="4:7" ht="13.5" customHeight="1">
      <c r="D440" s="29"/>
      <c r="G440" s="30"/>
    </row>
    <row r="441" spans="4:7" ht="13.5" customHeight="1">
      <c r="D441" s="29"/>
      <c r="G441" s="30"/>
    </row>
    <row r="442" spans="4:7" ht="13.5" customHeight="1">
      <c r="D442" s="29"/>
      <c r="G442" s="30"/>
    </row>
    <row r="443" spans="4:7" ht="13.5" customHeight="1">
      <c r="D443" s="29"/>
      <c r="G443" s="30"/>
    </row>
    <row r="444" spans="4:7" ht="13.5" customHeight="1">
      <c r="D444" s="29"/>
      <c r="G444" s="30"/>
    </row>
    <row r="445" spans="4:7" ht="13.5" customHeight="1">
      <c r="D445" s="29"/>
      <c r="G445" s="30"/>
    </row>
    <row r="446" spans="4:7" ht="13.5" customHeight="1">
      <c r="D446" s="29"/>
      <c r="G446" s="30"/>
    </row>
    <row r="447" spans="4:7" ht="13.5" customHeight="1">
      <c r="D447" s="29"/>
      <c r="G447" s="30"/>
    </row>
    <row r="448" spans="4:7" ht="13.5" customHeight="1">
      <c r="D448" s="29"/>
      <c r="G448" s="30"/>
    </row>
    <row r="449" spans="4:7" ht="13.5" customHeight="1">
      <c r="D449" s="29"/>
      <c r="G449" s="30"/>
    </row>
    <row r="450" spans="4:7" ht="13.5" customHeight="1">
      <c r="D450" s="29"/>
      <c r="G450" s="30"/>
    </row>
    <row r="451" spans="4:7" ht="13.5" customHeight="1">
      <c r="D451" s="29"/>
      <c r="G451" s="30"/>
    </row>
    <row r="452" spans="4:7" ht="13.5" customHeight="1">
      <c r="D452" s="29"/>
      <c r="G452" s="30"/>
    </row>
    <row r="453" spans="4:7" ht="13.5" customHeight="1">
      <c r="D453" s="29"/>
      <c r="G453" s="30"/>
    </row>
    <row r="454" spans="4:7" ht="13.5" customHeight="1">
      <c r="D454" s="29"/>
      <c r="G454" s="30"/>
    </row>
    <row r="455" spans="4:7" ht="13.5" customHeight="1">
      <c r="D455" s="29"/>
      <c r="G455" s="30"/>
    </row>
    <row r="456" spans="4:7" ht="13.5" customHeight="1">
      <c r="D456" s="29"/>
      <c r="G456" s="30"/>
    </row>
    <row r="457" spans="4:7" ht="13.5" customHeight="1">
      <c r="D457" s="29"/>
      <c r="G457" s="30"/>
    </row>
    <row r="458" spans="4:7" ht="13.5" customHeight="1">
      <c r="D458" s="29"/>
      <c r="G458" s="30"/>
    </row>
    <row r="459" spans="4:7" ht="13.5" customHeight="1">
      <c r="D459" s="29"/>
      <c r="G459" s="30"/>
    </row>
    <row r="460" spans="4:7" ht="13.5" customHeight="1">
      <c r="D460" s="29"/>
      <c r="G460" s="30"/>
    </row>
    <row r="461" spans="4:7" ht="13.5" customHeight="1">
      <c r="D461" s="29"/>
      <c r="G461" s="30"/>
    </row>
    <row r="462" spans="4:7" ht="13.5" customHeight="1">
      <c r="D462" s="29"/>
      <c r="G462" s="30"/>
    </row>
    <row r="463" spans="4:7" ht="13.5" customHeight="1">
      <c r="D463" s="29"/>
      <c r="G463" s="30"/>
    </row>
    <row r="464" spans="4:7" ht="13.5" customHeight="1">
      <c r="D464" s="29"/>
      <c r="G464" s="30"/>
    </row>
    <row r="465" spans="4:7" ht="13.5" customHeight="1">
      <c r="D465" s="29"/>
      <c r="G465" s="30"/>
    </row>
    <row r="466" spans="4:7" ht="13.5" customHeight="1">
      <c r="D466" s="29"/>
      <c r="G466" s="30"/>
    </row>
    <row r="467" spans="4:7" ht="13.5" customHeight="1">
      <c r="D467" s="29"/>
      <c r="G467" s="30"/>
    </row>
    <row r="468" spans="4:7" ht="13.5" customHeight="1">
      <c r="D468" s="29"/>
      <c r="G468" s="30"/>
    </row>
    <row r="469" spans="4:7" ht="13.5" customHeight="1">
      <c r="D469" s="29"/>
      <c r="G469" s="30"/>
    </row>
    <row r="470" spans="4:7" ht="13.5" customHeight="1">
      <c r="D470" s="29"/>
      <c r="G470" s="30"/>
    </row>
    <row r="471" spans="4:7" ht="13.5" customHeight="1">
      <c r="D471" s="29"/>
      <c r="G471" s="30"/>
    </row>
    <row r="472" spans="4:7" ht="13.5" customHeight="1">
      <c r="D472" s="29"/>
      <c r="G472" s="30"/>
    </row>
    <row r="473" spans="4:7" ht="13.5" customHeight="1">
      <c r="D473" s="29"/>
      <c r="G473" s="30"/>
    </row>
    <row r="474" spans="4:7" ht="13.5" customHeight="1">
      <c r="D474" s="29"/>
      <c r="G474" s="30"/>
    </row>
    <row r="475" spans="4:7" ht="13.5" customHeight="1">
      <c r="D475" s="29"/>
      <c r="G475" s="30"/>
    </row>
    <row r="476" spans="4:7" ht="13.5" customHeight="1">
      <c r="D476" s="29"/>
      <c r="G476" s="30"/>
    </row>
    <row r="477" spans="4:7" ht="13.5" customHeight="1">
      <c r="D477" s="29"/>
      <c r="G477" s="30"/>
    </row>
    <row r="478" spans="4:7" ht="13.5" customHeight="1">
      <c r="D478" s="29"/>
      <c r="G478" s="30"/>
    </row>
    <row r="479" spans="4:7" ht="13.5" customHeight="1">
      <c r="D479" s="29"/>
      <c r="G479" s="30"/>
    </row>
    <row r="480" spans="4:7" ht="13.5" customHeight="1">
      <c r="D480" s="29"/>
      <c r="G480" s="30"/>
    </row>
    <row r="481" spans="4:7" ht="13.5" customHeight="1">
      <c r="D481" s="29"/>
      <c r="G481" s="30"/>
    </row>
    <row r="482" spans="4:7" ht="13.5" customHeight="1">
      <c r="D482" s="29"/>
      <c r="G482" s="30"/>
    </row>
    <row r="483" spans="4:7" ht="13.5" customHeight="1">
      <c r="D483" s="29"/>
      <c r="G483" s="30"/>
    </row>
    <row r="484" spans="4:7" ht="13.5" customHeight="1">
      <c r="D484" s="29"/>
      <c r="G484" s="30"/>
    </row>
    <row r="485" spans="4:7" ht="13.5" customHeight="1">
      <c r="D485" s="29"/>
      <c r="G485" s="30"/>
    </row>
    <row r="486" spans="4:7" ht="13.5" customHeight="1">
      <c r="D486" s="29"/>
      <c r="G486" s="30"/>
    </row>
    <row r="487" spans="4:7" ht="13.5" customHeight="1">
      <c r="D487" s="29"/>
      <c r="G487" s="30"/>
    </row>
    <row r="488" spans="4:7" ht="13.5" customHeight="1">
      <c r="D488" s="29"/>
      <c r="G488" s="30"/>
    </row>
    <row r="489" spans="4:7" ht="13.5" customHeight="1">
      <c r="D489" s="29"/>
      <c r="G489" s="30"/>
    </row>
    <row r="490" spans="4:7" ht="13.5" customHeight="1">
      <c r="D490" s="29"/>
      <c r="G490" s="30"/>
    </row>
    <row r="491" spans="4:7" ht="13.5" customHeight="1">
      <c r="D491" s="29"/>
      <c r="G491" s="30"/>
    </row>
    <row r="492" spans="4:7" ht="13.5" customHeight="1">
      <c r="D492" s="29"/>
      <c r="G492" s="30"/>
    </row>
    <row r="493" spans="4:7" ht="13.5" customHeight="1">
      <c r="D493" s="29"/>
      <c r="G493" s="30"/>
    </row>
    <row r="494" spans="4:7" ht="13.5" customHeight="1">
      <c r="D494" s="29"/>
      <c r="G494" s="30"/>
    </row>
    <row r="495" spans="4:7" ht="13.5" customHeight="1">
      <c r="D495" s="29"/>
      <c r="G495" s="30"/>
    </row>
    <row r="496" spans="4:7" ht="13.5" customHeight="1">
      <c r="D496" s="29"/>
      <c r="G496" s="30"/>
    </row>
    <row r="497" spans="4:7" ht="13.5" customHeight="1">
      <c r="D497" s="29"/>
      <c r="G497" s="30"/>
    </row>
    <row r="498" spans="4:7" ht="13.5" customHeight="1">
      <c r="D498" s="29"/>
      <c r="G498" s="30"/>
    </row>
    <row r="499" spans="4:7" ht="13.5" customHeight="1">
      <c r="D499" s="29"/>
      <c r="G499" s="30"/>
    </row>
    <row r="500" spans="4:7" ht="13.5" customHeight="1">
      <c r="D500" s="29"/>
      <c r="G500" s="30"/>
    </row>
    <row r="501" spans="4:7" ht="13.5" customHeight="1">
      <c r="D501" s="29"/>
      <c r="G501" s="30"/>
    </row>
    <row r="502" spans="4:7" ht="13.5" customHeight="1">
      <c r="D502" s="29"/>
      <c r="G502" s="30"/>
    </row>
    <row r="503" spans="4:7" ht="13.5" customHeight="1">
      <c r="D503" s="29"/>
      <c r="G503" s="30"/>
    </row>
    <row r="504" spans="4:7" ht="13.5" customHeight="1">
      <c r="D504" s="29"/>
      <c r="G504" s="30"/>
    </row>
    <row r="505" spans="4:7" ht="13.5" customHeight="1">
      <c r="D505" s="29"/>
      <c r="G505" s="30"/>
    </row>
    <row r="506" spans="4:7" ht="13.5" customHeight="1">
      <c r="D506" s="29"/>
      <c r="G506" s="30"/>
    </row>
    <row r="507" spans="4:7" ht="13.5" customHeight="1">
      <c r="D507" s="29"/>
      <c r="G507" s="30"/>
    </row>
    <row r="508" spans="4:7" ht="13.5" customHeight="1">
      <c r="D508" s="29"/>
      <c r="G508" s="30"/>
    </row>
    <row r="509" spans="4:7" ht="13.5" customHeight="1">
      <c r="D509" s="29"/>
      <c r="G509" s="30"/>
    </row>
    <row r="510" spans="4:7" ht="13.5" customHeight="1">
      <c r="D510" s="29"/>
      <c r="G510" s="30"/>
    </row>
    <row r="511" spans="4:7" ht="13.5" customHeight="1">
      <c r="D511" s="29"/>
      <c r="G511" s="30"/>
    </row>
    <row r="512" spans="4:7" ht="13.5" customHeight="1">
      <c r="D512" s="29"/>
      <c r="G512" s="30"/>
    </row>
    <row r="513" spans="4:7" ht="13.5" customHeight="1">
      <c r="D513" s="29"/>
      <c r="G513" s="30"/>
    </row>
    <row r="514" spans="4:7" ht="13.5" customHeight="1">
      <c r="D514" s="29"/>
      <c r="G514" s="30"/>
    </row>
    <row r="515" spans="4:7" ht="13.5" customHeight="1">
      <c r="D515" s="29"/>
      <c r="G515" s="30"/>
    </row>
    <row r="516" spans="4:7" ht="13.5" customHeight="1">
      <c r="D516" s="29"/>
      <c r="G516" s="30"/>
    </row>
    <row r="517" spans="4:7" ht="13.5" customHeight="1">
      <c r="D517" s="29"/>
      <c r="G517" s="30"/>
    </row>
    <row r="518" spans="4:7" ht="13.5" customHeight="1">
      <c r="D518" s="29"/>
      <c r="G518" s="30"/>
    </row>
    <row r="519" spans="4:7" ht="13.5" customHeight="1">
      <c r="D519" s="29"/>
      <c r="G519" s="30"/>
    </row>
    <row r="520" spans="4:7" ht="13.5" customHeight="1">
      <c r="D520" s="29"/>
      <c r="G520" s="30"/>
    </row>
    <row r="521" spans="4:7" ht="13.5" customHeight="1">
      <c r="D521" s="29"/>
      <c r="G521" s="30"/>
    </row>
    <row r="522" spans="4:7" ht="13.5" customHeight="1">
      <c r="D522" s="29"/>
      <c r="G522" s="30"/>
    </row>
    <row r="523" spans="4:7" ht="13.5" customHeight="1">
      <c r="D523" s="29"/>
      <c r="G523" s="30"/>
    </row>
    <row r="524" spans="4:7" ht="13.5" customHeight="1">
      <c r="D524" s="29"/>
      <c r="G524" s="30"/>
    </row>
    <row r="525" spans="4:7" ht="13.5" customHeight="1">
      <c r="D525" s="29"/>
      <c r="G525" s="30"/>
    </row>
    <row r="526" spans="4:7" ht="13.5" customHeight="1">
      <c r="D526" s="29"/>
      <c r="G526" s="30"/>
    </row>
    <row r="527" spans="4:7" ht="13.5" customHeight="1">
      <c r="D527" s="29"/>
      <c r="G527" s="30"/>
    </row>
    <row r="528" spans="4:7" ht="13.5" customHeight="1">
      <c r="D528" s="29"/>
      <c r="G528" s="30"/>
    </row>
    <row r="529" spans="4:7" ht="13.5" customHeight="1">
      <c r="D529" s="29"/>
      <c r="G529" s="30"/>
    </row>
    <row r="530" spans="4:7" ht="13.5" customHeight="1">
      <c r="D530" s="29"/>
      <c r="G530" s="30"/>
    </row>
    <row r="531" spans="4:7" ht="13.5" customHeight="1">
      <c r="D531" s="29"/>
      <c r="G531" s="30"/>
    </row>
    <row r="532" spans="4:7" ht="13.5" customHeight="1">
      <c r="D532" s="29"/>
      <c r="G532" s="30"/>
    </row>
    <row r="533" spans="4:7" ht="13.5" customHeight="1">
      <c r="D533" s="29"/>
      <c r="G533" s="30"/>
    </row>
    <row r="534" spans="4:7" ht="13.5" customHeight="1">
      <c r="D534" s="29"/>
      <c r="G534" s="30"/>
    </row>
    <row r="535" spans="4:7" ht="13.5" customHeight="1">
      <c r="D535" s="29"/>
      <c r="G535" s="30"/>
    </row>
    <row r="536" spans="4:7" ht="13.5" customHeight="1">
      <c r="D536" s="29"/>
      <c r="G536" s="30"/>
    </row>
    <row r="537" spans="4:7" ht="13.5" customHeight="1">
      <c r="D537" s="29"/>
      <c r="G537" s="30"/>
    </row>
    <row r="538" spans="4:7" ht="13.5" customHeight="1">
      <c r="D538" s="29"/>
      <c r="G538" s="30"/>
    </row>
    <row r="539" spans="4:7" ht="13.5" customHeight="1">
      <c r="D539" s="29"/>
      <c r="G539" s="30"/>
    </row>
    <row r="540" spans="4:7" ht="13.5" customHeight="1">
      <c r="D540" s="29"/>
      <c r="G540" s="30"/>
    </row>
    <row r="541" spans="4:7" ht="13.5" customHeight="1">
      <c r="D541" s="29"/>
      <c r="G541" s="30"/>
    </row>
    <row r="542" spans="4:7" ht="13.5" customHeight="1">
      <c r="D542" s="29"/>
      <c r="G542" s="30"/>
    </row>
    <row r="543" spans="4:7" ht="13.5" customHeight="1">
      <c r="D543" s="29"/>
      <c r="G543" s="30"/>
    </row>
    <row r="544" spans="4:7" ht="13.5" customHeight="1">
      <c r="D544" s="29"/>
      <c r="G544" s="30"/>
    </row>
    <row r="545" spans="4:7" ht="13.5" customHeight="1">
      <c r="D545" s="29"/>
      <c r="G545" s="30"/>
    </row>
    <row r="546" spans="4:7" ht="13.5" customHeight="1">
      <c r="D546" s="29"/>
      <c r="G546" s="30"/>
    </row>
    <row r="547" spans="4:7" ht="13.5" customHeight="1">
      <c r="D547" s="29"/>
      <c r="G547" s="30"/>
    </row>
    <row r="548" spans="4:7" ht="13.5" customHeight="1">
      <c r="D548" s="29"/>
      <c r="G548" s="30"/>
    </row>
    <row r="549" spans="4:7" ht="13.5" customHeight="1">
      <c r="D549" s="29"/>
      <c r="G549" s="30"/>
    </row>
    <row r="550" spans="4:7" ht="13.5" customHeight="1">
      <c r="D550" s="29"/>
      <c r="G550" s="30"/>
    </row>
    <row r="551" spans="4:7" ht="13.5" customHeight="1">
      <c r="D551" s="29"/>
      <c r="G551" s="30"/>
    </row>
    <row r="552" spans="4:7" ht="13.5" customHeight="1">
      <c r="D552" s="29"/>
      <c r="G552" s="30"/>
    </row>
    <row r="553" spans="4:7" ht="13.5" customHeight="1">
      <c r="D553" s="29"/>
      <c r="G553" s="30"/>
    </row>
    <row r="554" spans="4:7" ht="13.5" customHeight="1">
      <c r="D554" s="29"/>
      <c r="G554" s="30"/>
    </row>
    <row r="555" spans="4:7" ht="13.5" customHeight="1">
      <c r="D555" s="29"/>
      <c r="G555" s="30"/>
    </row>
    <row r="556" spans="4:7" ht="13.5" customHeight="1">
      <c r="D556" s="29"/>
      <c r="G556" s="30"/>
    </row>
    <row r="557" spans="4:7" ht="13.5" customHeight="1">
      <c r="D557" s="29"/>
      <c r="G557" s="30"/>
    </row>
    <row r="558" spans="4:7" ht="13.5" customHeight="1">
      <c r="D558" s="29"/>
      <c r="G558" s="30"/>
    </row>
    <row r="559" spans="4:7" ht="13.5" customHeight="1">
      <c r="D559" s="29"/>
      <c r="G559" s="30"/>
    </row>
    <row r="560" spans="4:7" ht="13.5" customHeight="1">
      <c r="D560" s="29"/>
      <c r="G560" s="30"/>
    </row>
    <row r="561" spans="4:7" ht="13.5" customHeight="1">
      <c r="D561" s="29"/>
      <c r="G561" s="30"/>
    </row>
    <row r="562" spans="4:7" ht="13.5" customHeight="1">
      <c r="D562" s="29"/>
      <c r="G562" s="30"/>
    </row>
    <row r="563" spans="4:7" ht="13.5" customHeight="1">
      <c r="D563" s="29"/>
      <c r="G563" s="30"/>
    </row>
    <row r="564" spans="4:7" ht="13.5" customHeight="1">
      <c r="D564" s="29"/>
      <c r="G564" s="30"/>
    </row>
    <row r="565" spans="4:7" ht="13.5" customHeight="1">
      <c r="D565" s="29"/>
      <c r="G565" s="30"/>
    </row>
    <row r="566" spans="4:7" ht="13.5" customHeight="1">
      <c r="D566" s="29"/>
      <c r="G566" s="30"/>
    </row>
    <row r="567" spans="4:7" ht="13.5" customHeight="1">
      <c r="D567" s="29"/>
      <c r="G567" s="30"/>
    </row>
    <row r="568" spans="4:7" ht="13.5" customHeight="1">
      <c r="D568" s="29"/>
      <c r="G568" s="30"/>
    </row>
    <row r="569" spans="4:7" ht="13.5" customHeight="1">
      <c r="D569" s="29"/>
      <c r="G569" s="30"/>
    </row>
    <row r="570" spans="4:7" ht="13.5" customHeight="1">
      <c r="D570" s="29"/>
      <c r="G570" s="30"/>
    </row>
    <row r="571" spans="4:7" ht="13.5" customHeight="1">
      <c r="D571" s="29"/>
      <c r="G571" s="30"/>
    </row>
    <row r="572" spans="4:7" ht="13.5" customHeight="1">
      <c r="D572" s="29"/>
      <c r="G572" s="30"/>
    </row>
    <row r="573" spans="4:7" ht="13.5" customHeight="1">
      <c r="D573" s="29"/>
      <c r="G573" s="30"/>
    </row>
    <row r="574" spans="4:7" ht="13.5" customHeight="1">
      <c r="D574" s="29"/>
      <c r="G574" s="30"/>
    </row>
    <row r="575" spans="4:7" ht="13.5" customHeight="1">
      <c r="D575" s="29"/>
      <c r="G575" s="30"/>
    </row>
    <row r="576" spans="4:7" ht="13.5" customHeight="1">
      <c r="D576" s="29"/>
      <c r="G576" s="30"/>
    </row>
    <row r="577" spans="4:7" ht="13.5" customHeight="1">
      <c r="D577" s="29"/>
      <c r="G577" s="30"/>
    </row>
    <row r="578" spans="4:7" ht="13.5" customHeight="1">
      <c r="D578" s="29"/>
      <c r="G578" s="30"/>
    </row>
    <row r="579" spans="4:7" ht="13.5" customHeight="1">
      <c r="D579" s="29"/>
      <c r="G579" s="30"/>
    </row>
    <row r="580" spans="4:7" ht="13.5" customHeight="1">
      <c r="D580" s="29"/>
      <c r="G580" s="30"/>
    </row>
    <row r="581" spans="4:7" ht="13.5" customHeight="1">
      <c r="D581" s="29"/>
      <c r="G581" s="30"/>
    </row>
    <row r="582" spans="4:7" ht="13.5" customHeight="1">
      <c r="D582" s="29"/>
      <c r="G582" s="30"/>
    </row>
    <row r="583" spans="4:7" ht="13.5" customHeight="1">
      <c r="D583" s="29"/>
      <c r="G583" s="30"/>
    </row>
    <row r="584" spans="4:7" ht="13.5" customHeight="1">
      <c r="D584" s="29"/>
      <c r="G584" s="30"/>
    </row>
    <row r="585" spans="4:7" ht="13.5" customHeight="1">
      <c r="D585" s="29"/>
      <c r="G585" s="30"/>
    </row>
    <row r="586" spans="4:7" ht="13.5" customHeight="1">
      <c r="D586" s="29"/>
      <c r="G586" s="30"/>
    </row>
    <row r="587" spans="4:7" ht="13.5" customHeight="1">
      <c r="D587" s="29"/>
      <c r="G587" s="30"/>
    </row>
    <row r="588" spans="4:7" ht="13.5" customHeight="1">
      <c r="D588" s="29"/>
      <c r="G588" s="30"/>
    </row>
    <row r="589" spans="4:7" ht="13.5" customHeight="1">
      <c r="D589" s="29"/>
      <c r="G589" s="30"/>
    </row>
    <row r="590" spans="4:7" ht="13.5" customHeight="1">
      <c r="D590" s="29"/>
      <c r="G590" s="30"/>
    </row>
    <row r="591" spans="4:7" ht="13.5" customHeight="1">
      <c r="D591" s="29"/>
      <c r="G591" s="30"/>
    </row>
    <row r="592" spans="4:7" ht="13.5" customHeight="1">
      <c r="D592" s="29"/>
      <c r="G592" s="30"/>
    </row>
    <row r="593" spans="4:7" ht="13.5" customHeight="1">
      <c r="D593" s="29"/>
      <c r="G593" s="30"/>
    </row>
    <row r="594" spans="4:7" ht="13.5" customHeight="1">
      <c r="D594" s="29"/>
      <c r="G594" s="30"/>
    </row>
    <row r="595" spans="4:7" ht="13.5" customHeight="1">
      <c r="D595" s="29"/>
      <c r="G595" s="30"/>
    </row>
    <row r="596" spans="4:7" ht="13.5" customHeight="1">
      <c r="D596" s="29"/>
      <c r="G596" s="30"/>
    </row>
    <row r="597" spans="4:7" ht="13.5" customHeight="1">
      <c r="D597" s="29"/>
      <c r="G597" s="30"/>
    </row>
    <row r="598" spans="4:7" ht="13.5" customHeight="1">
      <c r="D598" s="29"/>
      <c r="G598" s="30"/>
    </row>
    <row r="599" spans="4:7" ht="13.5" customHeight="1">
      <c r="D599" s="29"/>
      <c r="G599" s="30"/>
    </row>
    <row r="600" spans="4:7" ht="13.5" customHeight="1">
      <c r="D600" s="29"/>
      <c r="G600" s="30"/>
    </row>
    <row r="601" spans="4:7" ht="13.5" customHeight="1">
      <c r="D601" s="29"/>
      <c r="G601" s="30"/>
    </row>
    <row r="602" spans="4:7" ht="13.5" customHeight="1">
      <c r="D602" s="29"/>
      <c r="G602" s="30"/>
    </row>
    <row r="603" spans="4:7" ht="13.5" customHeight="1">
      <c r="D603" s="29"/>
      <c r="G603" s="30"/>
    </row>
    <row r="604" spans="4:7" ht="13.5" customHeight="1">
      <c r="D604" s="29"/>
      <c r="G604" s="30"/>
    </row>
    <row r="605" spans="4:7" ht="13.5" customHeight="1">
      <c r="D605" s="29"/>
      <c r="G605" s="30"/>
    </row>
    <row r="606" spans="4:7" ht="13.5" customHeight="1">
      <c r="D606" s="29"/>
      <c r="G606" s="30"/>
    </row>
    <row r="607" spans="4:7" ht="13.5" customHeight="1">
      <c r="D607" s="29"/>
      <c r="G607" s="30"/>
    </row>
    <row r="608" spans="4:7" ht="13.5" customHeight="1">
      <c r="D608" s="29"/>
      <c r="G608" s="30"/>
    </row>
    <row r="609" spans="4:7" ht="13.5" customHeight="1">
      <c r="D609" s="29"/>
      <c r="G609" s="30"/>
    </row>
    <row r="610" spans="4:7" ht="13.5" customHeight="1">
      <c r="D610" s="29"/>
      <c r="G610" s="30"/>
    </row>
    <row r="611" spans="4:7" ht="13.5" customHeight="1">
      <c r="D611" s="29"/>
      <c r="G611" s="30"/>
    </row>
    <row r="612" spans="4:7" ht="13.5" customHeight="1">
      <c r="D612" s="29"/>
      <c r="G612" s="30"/>
    </row>
    <row r="613" spans="4:7" ht="13.5" customHeight="1">
      <c r="D613" s="29"/>
      <c r="G613" s="30"/>
    </row>
    <row r="614" spans="4:7" ht="13.5" customHeight="1">
      <c r="D614" s="29"/>
      <c r="G614" s="30"/>
    </row>
    <row r="615" spans="4:7" ht="13.5" customHeight="1">
      <c r="D615" s="29"/>
      <c r="G615" s="30"/>
    </row>
    <row r="616" spans="4:7" ht="13.5" customHeight="1">
      <c r="D616" s="29"/>
      <c r="G616" s="30"/>
    </row>
    <row r="617" spans="4:7" ht="13.5" customHeight="1">
      <c r="D617" s="29"/>
      <c r="G617" s="30"/>
    </row>
    <row r="618" spans="4:7" ht="13.5" customHeight="1">
      <c r="D618" s="29"/>
      <c r="G618" s="30"/>
    </row>
    <row r="619" spans="4:7" ht="13.5" customHeight="1">
      <c r="D619" s="29"/>
      <c r="G619" s="30"/>
    </row>
    <row r="620" spans="4:7" ht="13.5" customHeight="1">
      <c r="D620" s="29"/>
      <c r="G620" s="30"/>
    </row>
    <row r="621" spans="4:7" ht="13.5" customHeight="1">
      <c r="D621" s="29"/>
      <c r="G621" s="30"/>
    </row>
    <row r="622" spans="4:7" ht="13.5" customHeight="1">
      <c r="D622" s="29"/>
      <c r="G622" s="30"/>
    </row>
    <row r="623" spans="4:7" ht="13.5" customHeight="1">
      <c r="D623" s="29"/>
      <c r="G623" s="30"/>
    </row>
    <row r="624" spans="4:7" ht="13.5" customHeight="1">
      <c r="D624" s="29"/>
      <c r="G624" s="30"/>
    </row>
    <row r="625" spans="4:7" ht="13.5" customHeight="1">
      <c r="D625" s="29"/>
      <c r="G625" s="30"/>
    </row>
    <row r="626" spans="4:7" ht="13.5" customHeight="1">
      <c r="D626" s="29"/>
      <c r="G626" s="30"/>
    </row>
    <row r="627" spans="4:7" ht="13.5" customHeight="1">
      <c r="D627" s="29"/>
      <c r="G627" s="30"/>
    </row>
    <row r="628" spans="4:7" ht="13.5" customHeight="1">
      <c r="D628" s="29"/>
      <c r="G628" s="30"/>
    </row>
    <row r="629" spans="4:7" ht="13.5" customHeight="1">
      <c r="D629" s="29"/>
      <c r="G629" s="30"/>
    </row>
    <row r="630" spans="4:7" ht="13.5" customHeight="1">
      <c r="D630" s="29"/>
      <c r="G630" s="30"/>
    </row>
    <row r="631" spans="4:7" ht="13.5" customHeight="1">
      <c r="D631" s="29"/>
      <c r="G631" s="30"/>
    </row>
    <row r="632" spans="4:7" ht="13.5" customHeight="1">
      <c r="D632" s="29"/>
      <c r="G632" s="30"/>
    </row>
    <row r="633" spans="4:7" ht="13.5" customHeight="1">
      <c r="D633" s="29"/>
      <c r="G633" s="30"/>
    </row>
    <row r="634" spans="4:7" ht="13.5" customHeight="1">
      <c r="D634" s="29"/>
      <c r="G634" s="30"/>
    </row>
    <row r="635" spans="4:7" ht="13.5" customHeight="1">
      <c r="D635" s="29"/>
      <c r="G635" s="30"/>
    </row>
    <row r="636" spans="4:7" ht="13.5" customHeight="1">
      <c r="D636" s="29"/>
      <c r="G636" s="30"/>
    </row>
    <row r="637" spans="4:7" ht="13.5" customHeight="1">
      <c r="D637" s="29"/>
      <c r="G637" s="30"/>
    </row>
    <row r="638" spans="4:7" ht="13.5" customHeight="1">
      <c r="D638" s="29"/>
      <c r="G638" s="30"/>
    </row>
    <row r="639" spans="4:7" ht="13.5" customHeight="1">
      <c r="D639" s="29"/>
      <c r="G639" s="30"/>
    </row>
    <row r="640" spans="4:7" ht="13.5" customHeight="1">
      <c r="D640" s="29"/>
      <c r="G640" s="30"/>
    </row>
    <row r="641" spans="4:7" ht="13.5" customHeight="1">
      <c r="D641" s="29"/>
      <c r="G641" s="30"/>
    </row>
    <row r="642" spans="4:7" ht="13.5" customHeight="1">
      <c r="D642" s="29"/>
      <c r="G642" s="30"/>
    </row>
    <row r="643" spans="4:7" ht="13.5" customHeight="1">
      <c r="D643" s="29"/>
      <c r="G643" s="30"/>
    </row>
    <row r="644" spans="4:7" ht="13.5" customHeight="1">
      <c r="D644" s="29"/>
      <c r="G644" s="30"/>
    </row>
    <row r="645" spans="4:7" ht="13.5" customHeight="1">
      <c r="D645" s="29"/>
      <c r="G645" s="30"/>
    </row>
    <row r="646" spans="4:7" ht="13.5" customHeight="1">
      <c r="D646" s="29"/>
      <c r="G646" s="30"/>
    </row>
    <row r="647" spans="4:7" ht="13.5" customHeight="1">
      <c r="D647" s="29"/>
      <c r="G647" s="30"/>
    </row>
    <row r="648" spans="4:7" ht="13.5" customHeight="1">
      <c r="D648" s="29"/>
      <c r="G648" s="30"/>
    </row>
    <row r="649" spans="4:7" ht="13.5" customHeight="1">
      <c r="D649" s="29"/>
      <c r="G649" s="30"/>
    </row>
    <row r="650" spans="4:7" ht="13.5" customHeight="1">
      <c r="D650" s="29"/>
      <c r="G650" s="30"/>
    </row>
    <row r="651" spans="4:7" ht="13.5" customHeight="1">
      <c r="D651" s="29"/>
      <c r="G651" s="30"/>
    </row>
    <row r="652" spans="4:7" ht="13.5" customHeight="1">
      <c r="D652" s="29"/>
      <c r="G652" s="30"/>
    </row>
    <row r="653" spans="4:7" ht="13.5" customHeight="1">
      <c r="D653" s="29"/>
      <c r="G653" s="30"/>
    </row>
    <row r="654" spans="4:7" ht="13.5" customHeight="1">
      <c r="D654" s="29"/>
      <c r="G654" s="30"/>
    </row>
    <row r="655" spans="4:7" ht="13.5" customHeight="1">
      <c r="D655" s="29"/>
      <c r="G655" s="30"/>
    </row>
    <row r="656" spans="4:7" ht="13.5" customHeight="1">
      <c r="D656" s="29"/>
      <c r="G656" s="30"/>
    </row>
    <row r="657" spans="4:7" ht="13.5" customHeight="1">
      <c r="D657" s="29"/>
      <c r="G657" s="30"/>
    </row>
    <row r="658" spans="4:7" ht="13.5" customHeight="1">
      <c r="D658" s="29"/>
      <c r="G658" s="30"/>
    </row>
    <row r="659" spans="4:7" ht="13.5" customHeight="1">
      <c r="D659" s="29"/>
      <c r="G659" s="30"/>
    </row>
    <row r="660" spans="4:7" ht="13.5" customHeight="1">
      <c r="D660" s="29"/>
      <c r="G660" s="30"/>
    </row>
    <row r="661" spans="4:7" ht="13.5" customHeight="1">
      <c r="D661" s="29"/>
      <c r="G661" s="30"/>
    </row>
    <row r="662" spans="4:7" ht="13.5" customHeight="1">
      <c r="D662" s="29"/>
      <c r="G662" s="30"/>
    </row>
    <row r="663" spans="4:7" ht="13.5" customHeight="1">
      <c r="D663" s="29"/>
      <c r="G663" s="30"/>
    </row>
    <row r="664" spans="4:7" ht="13.5" customHeight="1">
      <c r="D664" s="29"/>
      <c r="G664" s="30"/>
    </row>
    <row r="665" spans="4:7" ht="13.5" customHeight="1">
      <c r="D665" s="29"/>
      <c r="G665" s="30"/>
    </row>
    <row r="666" spans="4:7" ht="13.5" customHeight="1">
      <c r="D666" s="29"/>
      <c r="G666" s="30"/>
    </row>
    <row r="667" spans="4:7" ht="13.5" customHeight="1">
      <c r="D667" s="29"/>
      <c r="G667" s="30"/>
    </row>
    <row r="668" spans="4:7" ht="13.5" customHeight="1">
      <c r="D668" s="29"/>
      <c r="G668" s="30"/>
    </row>
    <row r="669" spans="4:7" ht="13.5" customHeight="1">
      <c r="D669" s="29"/>
      <c r="G669" s="30"/>
    </row>
    <row r="670" spans="4:7" ht="13.5" customHeight="1">
      <c r="D670" s="29"/>
      <c r="G670" s="30"/>
    </row>
    <row r="671" spans="4:7" ht="13.5" customHeight="1">
      <c r="D671" s="29"/>
      <c r="G671" s="30"/>
    </row>
    <row r="672" spans="4:7" ht="13.5" customHeight="1">
      <c r="D672" s="29"/>
      <c r="G672" s="30"/>
    </row>
    <row r="673" spans="4:7" ht="13.5" customHeight="1">
      <c r="D673" s="29"/>
      <c r="G673" s="30"/>
    </row>
    <row r="674" spans="4:7" ht="13.5" customHeight="1">
      <c r="D674" s="29"/>
      <c r="G674" s="30"/>
    </row>
    <row r="675" spans="4:7" ht="13.5" customHeight="1">
      <c r="D675" s="29"/>
      <c r="G675" s="30"/>
    </row>
    <row r="676" spans="4:7" ht="13.5" customHeight="1">
      <c r="D676" s="29"/>
      <c r="G676" s="30"/>
    </row>
    <row r="677" spans="4:7" ht="13.5" customHeight="1">
      <c r="D677" s="29"/>
      <c r="G677" s="30"/>
    </row>
    <row r="678" spans="4:7" ht="13.5" customHeight="1">
      <c r="D678" s="29"/>
      <c r="G678" s="30"/>
    </row>
    <row r="679" spans="4:7" ht="13.5" customHeight="1">
      <c r="D679" s="29"/>
      <c r="G679" s="30"/>
    </row>
    <row r="680" spans="4:7" ht="13.5" customHeight="1">
      <c r="D680" s="29"/>
      <c r="G680" s="30"/>
    </row>
    <row r="681" spans="4:7" ht="13.5" customHeight="1">
      <c r="D681" s="29"/>
      <c r="G681" s="30"/>
    </row>
    <row r="682" spans="4:7" ht="13.5" customHeight="1">
      <c r="D682" s="29"/>
      <c r="G682" s="30"/>
    </row>
    <row r="683" spans="4:7" ht="13.5" customHeight="1">
      <c r="D683" s="29"/>
      <c r="G683" s="30"/>
    </row>
    <row r="684" spans="4:7" ht="13.5" customHeight="1">
      <c r="D684" s="29"/>
      <c r="G684" s="30"/>
    </row>
    <row r="685" spans="4:7" ht="13.5" customHeight="1">
      <c r="D685" s="29"/>
      <c r="G685" s="30"/>
    </row>
    <row r="686" spans="4:7" ht="13.5" customHeight="1">
      <c r="D686" s="29"/>
      <c r="G686" s="30"/>
    </row>
    <row r="687" spans="4:7" ht="13.5" customHeight="1">
      <c r="D687" s="29"/>
      <c r="G687" s="30"/>
    </row>
    <row r="688" spans="4:7" ht="13.5" customHeight="1">
      <c r="D688" s="29"/>
      <c r="G688" s="30"/>
    </row>
    <row r="689" spans="4:7" ht="13.5" customHeight="1">
      <c r="D689" s="29"/>
      <c r="G689" s="30"/>
    </row>
    <row r="690" spans="4:7" ht="13.5" customHeight="1">
      <c r="D690" s="29"/>
      <c r="G690" s="30"/>
    </row>
    <row r="691" spans="4:7" ht="13.5" customHeight="1">
      <c r="D691" s="29"/>
      <c r="G691" s="30"/>
    </row>
    <row r="692" spans="4:7" ht="13.5" customHeight="1">
      <c r="D692" s="29"/>
      <c r="G692" s="30"/>
    </row>
    <row r="693" spans="4:7" ht="13.5" customHeight="1">
      <c r="D693" s="29"/>
      <c r="G693" s="30"/>
    </row>
    <row r="694" spans="4:7" ht="13.5" customHeight="1">
      <c r="D694" s="29"/>
      <c r="G694" s="30"/>
    </row>
    <row r="695" spans="4:7" ht="13.5" customHeight="1">
      <c r="D695" s="29"/>
      <c r="G695" s="30"/>
    </row>
    <row r="696" spans="4:7" ht="13.5" customHeight="1">
      <c r="D696" s="29"/>
      <c r="G696" s="30"/>
    </row>
    <row r="697" spans="4:7" ht="13.5" customHeight="1">
      <c r="D697" s="29"/>
      <c r="G697" s="30"/>
    </row>
    <row r="698" spans="4:7" ht="13.5" customHeight="1">
      <c r="D698" s="29"/>
      <c r="G698" s="30"/>
    </row>
    <row r="699" spans="4:7" ht="13.5" customHeight="1">
      <c r="D699" s="29"/>
      <c r="G699" s="30"/>
    </row>
    <row r="700" spans="4:7" ht="13.5" customHeight="1">
      <c r="D700" s="29"/>
      <c r="G700" s="30"/>
    </row>
    <row r="701" spans="4:7" ht="13.5" customHeight="1">
      <c r="D701" s="29"/>
      <c r="G701" s="30"/>
    </row>
    <row r="702" spans="4:7" ht="13.5" customHeight="1">
      <c r="D702" s="29"/>
      <c r="G702" s="30"/>
    </row>
    <row r="703" spans="4:7" ht="13.5" customHeight="1">
      <c r="D703" s="29"/>
      <c r="G703" s="30"/>
    </row>
    <row r="704" spans="4:7" ht="13.5" customHeight="1">
      <c r="D704" s="29"/>
      <c r="G704" s="30"/>
    </row>
    <row r="705" spans="4:7" ht="13.5" customHeight="1">
      <c r="D705" s="29"/>
      <c r="G705" s="30"/>
    </row>
    <row r="706" spans="4:7" ht="13.5" customHeight="1">
      <c r="D706" s="29"/>
      <c r="G706" s="30"/>
    </row>
    <row r="707" spans="4:7" ht="13.5" customHeight="1">
      <c r="D707" s="29"/>
      <c r="G707" s="30"/>
    </row>
    <row r="708" spans="4:7" ht="13.5" customHeight="1">
      <c r="D708" s="29"/>
      <c r="G708" s="30"/>
    </row>
    <row r="709" spans="4:7" ht="13.5" customHeight="1">
      <c r="D709" s="29"/>
      <c r="G709" s="30"/>
    </row>
    <row r="710" spans="4:7" ht="13.5" customHeight="1">
      <c r="D710" s="29"/>
      <c r="G710" s="30"/>
    </row>
    <row r="711" spans="4:7" ht="13.5" customHeight="1">
      <c r="D711" s="29"/>
      <c r="G711" s="30"/>
    </row>
    <row r="712" spans="4:7" ht="13.5" customHeight="1">
      <c r="D712" s="29"/>
      <c r="G712" s="30"/>
    </row>
    <row r="713" spans="4:7" ht="13.5" customHeight="1">
      <c r="D713" s="29"/>
      <c r="G713" s="30"/>
    </row>
    <row r="714" spans="4:7" ht="13.5" customHeight="1">
      <c r="D714" s="29"/>
      <c r="G714" s="30"/>
    </row>
    <row r="715" spans="4:7" ht="13.5" customHeight="1">
      <c r="D715" s="29"/>
      <c r="G715" s="30"/>
    </row>
    <row r="716" spans="4:7" ht="13.5" customHeight="1">
      <c r="D716" s="29"/>
      <c r="G716" s="30"/>
    </row>
    <row r="717" spans="4:7" ht="13.5" customHeight="1">
      <c r="D717" s="29"/>
      <c r="G717" s="30"/>
    </row>
    <row r="718" spans="4:7" ht="13.5" customHeight="1">
      <c r="D718" s="29"/>
      <c r="G718" s="30"/>
    </row>
    <row r="719" spans="4:7" ht="13.5" customHeight="1">
      <c r="D719" s="29"/>
      <c r="G719" s="30"/>
    </row>
    <row r="720" spans="4:7" ht="13.5" customHeight="1">
      <c r="D720" s="29"/>
      <c r="G720" s="30"/>
    </row>
    <row r="721" spans="4:7" ht="13.5" customHeight="1">
      <c r="D721" s="29"/>
      <c r="G721" s="30"/>
    </row>
    <row r="722" spans="4:7" ht="13.5" customHeight="1">
      <c r="D722" s="29"/>
      <c r="G722" s="30"/>
    </row>
    <row r="723" spans="4:7" ht="13.5" customHeight="1">
      <c r="D723" s="29"/>
      <c r="G723" s="30"/>
    </row>
    <row r="724" spans="4:7" ht="13.5" customHeight="1">
      <c r="D724" s="29"/>
      <c r="G724" s="30"/>
    </row>
    <row r="725" spans="4:7" ht="13.5" customHeight="1">
      <c r="D725" s="29"/>
      <c r="G725" s="30"/>
    </row>
    <row r="726" spans="4:7" ht="13.5" customHeight="1">
      <c r="D726" s="29"/>
      <c r="G726" s="30"/>
    </row>
    <row r="727" spans="4:7" ht="13.5" customHeight="1">
      <c r="D727" s="29"/>
      <c r="G727" s="30"/>
    </row>
    <row r="728" spans="4:7" ht="13.5" customHeight="1">
      <c r="D728" s="29"/>
      <c r="G728" s="30"/>
    </row>
    <row r="729" spans="4:7" ht="13.5" customHeight="1">
      <c r="D729" s="29"/>
      <c r="G729" s="30"/>
    </row>
    <row r="730" spans="4:7" ht="13.5" customHeight="1">
      <c r="D730" s="29"/>
      <c r="G730" s="30"/>
    </row>
    <row r="731" spans="4:7" ht="13.5" customHeight="1">
      <c r="D731" s="29"/>
      <c r="G731" s="30"/>
    </row>
    <row r="732" spans="4:7" ht="13.5" customHeight="1">
      <c r="D732" s="29"/>
      <c r="G732" s="30"/>
    </row>
    <row r="733" spans="4:7" ht="13.5" customHeight="1">
      <c r="D733" s="29"/>
      <c r="G733" s="30"/>
    </row>
    <row r="734" spans="4:7" ht="13.5" customHeight="1">
      <c r="D734" s="29"/>
      <c r="G734" s="30"/>
    </row>
    <row r="735" spans="4:7" ht="13.5" customHeight="1">
      <c r="D735" s="29"/>
      <c r="G735" s="30"/>
    </row>
    <row r="736" spans="4:7" ht="13.5" customHeight="1">
      <c r="D736" s="29"/>
      <c r="G736" s="30"/>
    </row>
    <row r="737" spans="4:7" ht="13.5" customHeight="1">
      <c r="D737" s="29"/>
      <c r="G737" s="30"/>
    </row>
    <row r="738" spans="4:7" ht="13.5" customHeight="1">
      <c r="D738" s="29"/>
      <c r="G738" s="30"/>
    </row>
    <row r="739" spans="4:7" ht="13.5" customHeight="1">
      <c r="D739" s="29"/>
      <c r="G739" s="30"/>
    </row>
    <row r="740" spans="4:7" ht="13.5" customHeight="1">
      <c r="D740" s="29"/>
      <c r="G740" s="30"/>
    </row>
    <row r="741" spans="4:7" ht="13.5" customHeight="1">
      <c r="D741" s="29"/>
      <c r="G741" s="30"/>
    </row>
    <row r="742" spans="4:7" ht="13.5" customHeight="1">
      <c r="D742" s="29"/>
      <c r="G742" s="30"/>
    </row>
    <row r="743" spans="4:7" ht="13.5" customHeight="1">
      <c r="D743" s="29"/>
      <c r="G743" s="30"/>
    </row>
    <row r="744" spans="4:7" ht="13.5" customHeight="1">
      <c r="D744" s="29"/>
      <c r="G744" s="30"/>
    </row>
    <row r="745" spans="4:7" ht="13.5" customHeight="1">
      <c r="D745" s="29"/>
      <c r="G745" s="30"/>
    </row>
    <row r="746" spans="4:7" ht="13.5" customHeight="1">
      <c r="D746" s="29"/>
      <c r="G746" s="30"/>
    </row>
    <row r="747" spans="4:7" ht="13.5" customHeight="1">
      <c r="D747" s="29"/>
      <c r="G747" s="30"/>
    </row>
    <row r="748" spans="4:7" ht="13.5" customHeight="1">
      <c r="D748" s="29"/>
      <c r="G748" s="30"/>
    </row>
    <row r="749" spans="4:7" ht="13.5" customHeight="1">
      <c r="D749" s="29"/>
      <c r="G749" s="30"/>
    </row>
    <row r="750" spans="4:7" ht="13.5" customHeight="1">
      <c r="D750" s="29"/>
      <c r="G750" s="30"/>
    </row>
    <row r="751" spans="4:7" ht="13.5" customHeight="1">
      <c r="D751" s="29"/>
      <c r="G751" s="30"/>
    </row>
    <row r="752" spans="4:7" ht="13.5" customHeight="1">
      <c r="D752" s="29"/>
      <c r="G752" s="30"/>
    </row>
    <row r="753" spans="4:7" ht="13.5" customHeight="1">
      <c r="D753" s="29"/>
      <c r="G753" s="30"/>
    </row>
    <row r="754" spans="4:7" ht="13.5" customHeight="1">
      <c r="D754" s="29"/>
      <c r="G754" s="30"/>
    </row>
    <row r="755" spans="4:7" ht="13.5" customHeight="1">
      <c r="D755" s="29"/>
      <c r="G755" s="30"/>
    </row>
    <row r="756" spans="4:7" ht="13.5" customHeight="1">
      <c r="D756" s="29"/>
      <c r="G756" s="30"/>
    </row>
    <row r="757" spans="4:7" ht="13.5" customHeight="1">
      <c r="D757" s="29"/>
      <c r="G757" s="30"/>
    </row>
    <row r="758" spans="4:7" ht="13.5" customHeight="1">
      <c r="D758" s="29"/>
      <c r="G758" s="30"/>
    </row>
    <row r="759" spans="4:7" ht="13.5" customHeight="1">
      <c r="D759" s="29"/>
      <c r="G759" s="30"/>
    </row>
    <row r="760" spans="4:7" ht="13.5" customHeight="1">
      <c r="D760" s="29"/>
      <c r="G760" s="30"/>
    </row>
    <row r="761" spans="4:7" ht="13.5" customHeight="1">
      <c r="D761" s="29"/>
      <c r="G761" s="30"/>
    </row>
    <row r="762" spans="4:7" ht="13.5" customHeight="1">
      <c r="D762" s="29"/>
      <c r="G762" s="30"/>
    </row>
    <row r="763" spans="4:7" ht="13.5" customHeight="1">
      <c r="D763" s="29"/>
      <c r="G763" s="30"/>
    </row>
    <row r="764" spans="4:7" ht="13.5" customHeight="1">
      <c r="D764" s="29"/>
      <c r="G764" s="30"/>
    </row>
    <row r="765" spans="4:7" ht="13.5" customHeight="1">
      <c r="D765" s="29"/>
      <c r="G765" s="30"/>
    </row>
    <row r="766" spans="4:7" ht="13.5" customHeight="1">
      <c r="D766" s="29"/>
      <c r="G766" s="30"/>
    </row>
    <row r="767" spans="4:7" ht="13.5" customHeight="1">
      <c r="D767" s="29"/>
      <c r="G767" s="30"/>
    </row>
    <row r="768" spans="4:7" ht="13.5" customHeight="1">
      <c r="D768" s="29"/>
      <c r="G768" s="30"/>
    </row>
    <row r="769" spans="4:7" ht="13.5" customHeight="1">
      <c r="D769" s="29"/>
      <c r="G769" s="30"/>
    </row>
    <row r="770" spans="4:7" ht="13.5" customHeight="1">
      <c r="D770" s="29"/>
      <c r="G770" s="30"/>
    </row>
    <row r="771" spans="4:7" ht="13.5" customHeight="1">
      <c r="D771" s="29"/>
      <c r="G771" s="30"/>
    </row>
    <row r="772" spans="4:7" ht="13.5" customHeight="1">
      <c r="D772" s="29"/>
      <c r="G772" s="30"/>
    </row>
    <row r="773" spans="4:7" ht="13.5" customHeight="1">
      <c r="D773" s="29"/>
      <c r="G773" s="30"/>
    </row>
    <row r="774" spans="4:7" ht="13.5" customHeight="1">
      <c r="D774" s="29"/>
      <c r="G774" s="30"/>
    </row>
    <row r="775" spans="4:7" ht="13.5" customHeight="1">
      <c r="D775" s="29"/>
      <c r="G775" s="30"/>
    </row>
    <row r="776" spans="4:7" ht="13.5" customHeight="1">
      <c r="D776" s="29"/>
      <c r="G776" s="30"/>
    </row>
    <row r="777" spans="4:7" ht="13.5" customHeight="1">
      <c r="D777" s="29"/>
      <c r="G777" s="30"/>
    </row>
    <row r="778" spans="4:7" ht="13.5" customHeight="1">
      <c r="D778" s="29"/>
      <c r="G778" s="30"/>
    </row>
    <row r="779" spans="4:7" ht="13.5" customHeight="1">
      <c r="D779" s="29"/>
      <c r="G779" s="30"/>
    </row>
    <row r="780" spans="4:7" ht="13.5" customHeight="1">
      <c r="D780" s="29"/>
      <c r="G780" s="30"/>
    </row>
    <row r="781" spans="4:7" ht="13.5" customHeight="1">
      <c r="D781" s="29"/>
      <c r="G781" s="30"/>
    </row>
    <row r="782" spans="4:7" ht="13.5" customHeight="1">
      <c r="D782" s="29"/>
      <c r="G782" s="30"/>
    </row>
    <row r="783" spans="4:7" ht="13.5" customHeight="1">
      <c r="D783" s="29"/>
      <c r="G783" s="30"/>
    </row>
    <row r="784" spans="4:7" ht="13.5" customHeight="1">
      <c r="D784" s="29"/>
      <c r="G784" s="30"/>
    </row>
    <row r="785" spans="4:7" ht="13.5" customHeight="1">
      <c r="D785" s="29"/>
      <c r="G785" s="30"/>
    </row>
    <row r="786" spans="4:7" ht="13.5" customHeight="1">
      <c r="D786" s="29"/>
      <c r="G786" s="30"/>
    </row>
    <row r="787" spans="4:7" ht="13.5" customHeight="1">
      <c r="D787" s="29"/>
      <c r="G787" s="30"/>
    </row>
    <row r="788" spans="4:7" ht="13.5" customHeight="1">
      <c r="D788" s="29"/>
      <c r="G788" s="30"/>
    </row>
    <row r="789" spans="4:7" ht="13.5" customHeight="1">
      <c r="D789" s="29"/>
      <c r="G789" s="30"/>
    </row>
    <row r="790" spans="4:7" ht="13.5" customHeight="1">
      <c r="D790" s="29"/>
      <c r="G790" s="30"/>
    </row>
    <row r="791" spans="4:7" ht="13.5" customHeight="1">
      <c r="D791" s="29"/>
      <c r="G791" s="30"/>
    </row>
    <row r="792" spans="4:7" ht="13.5" customHeight="1">
      <c r="D792" s="29"/>
      <c r="G792" s="30"/>
    </row>
    <row r="793" spans="4:7" ht="13.5" customHeight="1">
      <c r="D793" s="29"/>
      <c r="G793" s="30"/>
    </row>
    <row r="794" spans="4:7" ht="13.5" customHeight="1">
      <c r="D794" s="29"/>
      <c r="G794" s="30"/>
    </row>
    <row r="795" spans="4:7" ht="13.5" customHeight="1">
      <c r="D795" s="29"/>
      <c r="G795" s="30"/>
    </row>
    <row r="796" spans="4:7" ht="13.5" customHeight="1">
      <c r="D796" s="29"/>
      <c r="G796" s="30"/>
    </row>
    <row r="797" spans="4:7" ht="13.5" customHeight="1">
      <c r="D797" s="29"/>
      <c r="G797" s="30"/>
    </row>
    <row r="798" spans="4:7" ht="13.5" customHeight="1">
      <c r="D798" s="29"/>
      <c r="G798" s="30"/>
    </row>
    <row r="799" spans="4:7" ht="13.5" customHeight="1">
      <c r="D799" s="29"/>
      <c r="G799" s="30"/>
    </row>
    <row r="800" spans="4:7" ht="13.5" customHeight="1">
      <c r="D800" s="29"/>
      <c r="G800" s="30"/>
    </row>
    <row r="801" spans="4:7" ht="13.5" customHeight="1">
      <c r="D801" s="29"/>
      <c r="G801" s="30"/>
    </row>
    <row r="802" spans="4:7" ht="13.5" customHeight="1">
      <c r="D802" s="29"/>
      <c r="G802" s="30"/>
    </row>
    <row r="803" spans="4:7" ht="13.5" customHeight="1">
      <c r="D803" s="29"/>
      <c r="G803" s="30"/>
    </row>
    <row r="804" spans="4:7" ht="13.5" customHeight="1">
      <c r="D804" s="29"/>
      <c r="G804" s="30"/>
    </row>
    <row r="805" spans="4:7" ht="13.5" customHeight="1">
      <c r="D805" s="29"/>
      <c r="G805" s="30"/>
    </row>
    <row r="806" spans="4:7" ht="13.5" customHeight="1">
      <c r="D806" s="29"/>
      <c r="G806" s="30"/>
    </row>
    <row r="807" spans="4:7" ht="13.5" customHeight="1">
      <c r="D807" s="29"/>
      <c r="G807" s="30"/>
    </row>
    <row r="808" spans="4:7" ht="13.5" customHeight="1">
      <c r="D808" s="29"/>
      <c r="G808" s="30"/>
    </row>
    <row r="809" spans="4:7" ht="13.5" customHeight="1">
      <c r="D809" s="29"/>
      <c r="G809" s="30"/>
    </row>
    <row r="810" spans="4:7" ht="13.5" customHeight="1">
      <c r="D810" s="29"/>
      <c r="G810" s="30"/>
    </row>
    <row r="811" spans="4:7" ht="13.5" customHeight="1">
      <c r="D811" s="29"/>
      <c r="G811" s="30"/>
    </row>
    <row r="812" spans="4:7" ht="13.5" customHeight="1">
      <c r="D812" s="29"/>
      <c r="G812" s="30"/>
    </row>
    <row r="813" spans="4:7" ht="13.5" customHeight="1">
      <c r="D813" s="29"/>
      <c r="G813" s="30"/>
    </row>
    <row r="814" spans="4:7" ht="13.5" customHeight="1">
      <c r="D814" s="29"/>
      <c r="G814" s="30"/>
    </row>
    <row r="815" spans="4:7" ht="13.5" customHeight="1">
      <c r="D815" s="29"/>
      <c r="G815" s="30"/>
    </row>
    <row r="816" spans="4:7" ht="13.5" customHeight="1">
      <c r="D816" s="29"/>
      <c r="G816" s="30"/>
    </row>
    <row r="817" spans="4:7" ht="13.5" customHeight="1">
      <c r="D817" s="29"/>
      <c r="G817" s="30"/>
    </row>
    <row r="818" spans="4:7" ht="13.5" customHeight="1">
      <c r="D818" s="29"/>
      <c r="G818" s="30"/>
    </row>
    <row r="819" spans="4:7" ht="13.5" customHeight="1">
      <c r="D819" s="29"/>
      <c r="G819" s="30"/>
    </row>
    <row r="820" spans="4:7" ht="13.5" customHeight="1">
      <c r="D820" s="29"/>
      <c r="G820" s="30"/>
    </row>
    <row r="821" spans="4:7" ht="13.5" customHeight="1">
      <c r="D821" s="29"/>
      <c r="G821" s="30"/>
    </row>
    <row r="822" spans="4:7" ht="13.5" customHeight="1">
      <c r="D822" s="29"/>
      <c r="G822" s="30"/>
    </row>
    <row r="823" spans="4:7" ht="13.5" customHeight="1">
      <c r="D823" s="29"/>
      <c r="G823" s="30"/>
    </row>
    <row r="824" spans="4:7" ht="13.5" customHeight="1">
      <c r="D824" s="29"/>
      <c r="G824" s="30"/>
    </row>
    <row r="825" spans="4:7" ht="13.5" customHeight="1">
      <c r="D825" s="29"/>
      <c r="G825" s="30"/>
    </row>
    <row r="826" spans="4:7" ht="13.5" customHeight="1">
      <c r="D826" s="29"/>
      <c r="G826" s="30"/>
    </row>
    <row r="827" spans="4:7" ht="13.5" customHeight="1">
      <c r="D827" s="29"/>
      <c r="G827" s="30"/>
    </row>
    <row r="828" spans="4:7" ht="13.5" customHeight="1">
      <c r="D828" s="29"/>
      <c r="G828" s="30"/>
    </row>
    <row r="829" spans="4:7" ht="13.5" customHeight="1">
      <c r="D829" s="29"/>
      <c r="G829" s="30"/>
    </row>
    <row r="830" spans="4:7" ht="13.5" customHeight="1">
      <c r="D830" s="29"/>
      <c r="G830" s="30"/>
    </row>
    <row r="831" spans="4:7" ht="13.5" customHeight="1">
      <c r="D831" s="29"/>
      <c r="G831" s="30"/>
    </row>
    <row r="832" spans="4:7" ht="13.5" customHeight="1">
      <c r="D832" s="29"/>
      <c r="G832" s="30"/>
    </row>
    <row r="833" spans="4:7" ht="13.5" customHeight="1">
      <c r="D833" s="29"/>
      <c r="G833" s="30"/>
    </row>
    <row r="834" spans="4:7" ht="13.5" customHeight="1">
      <c r="D834" s="29"/>
      <c r="G834" s="30"/>
    </row>
    <row r="835" spans="4:7" ht="13.5" customHeight="1">
      <c r="D835" s="29"/>
      <c r="G835" s="30"/>
    </row>
    <row r="836" spans="4:7" ht="13.5" customHeight="1">
      <c r="D836" s="29"/>
      <c r="G836" s="30"/>
    </row>
    <row r="837" spans="4:7" ht="13.5" customHeight="1">
      <c r="D837" s="29"/>
      <c r="G837" s="30"/>
    </row>
    <row r="838" spans="4:7" ht="13.5" customHeight="1">
      <c r="D838" s="29"/>
      <c r="G838" s="30"/>
    </row>
    <row r="839" spans="4:7" ht="13.5" customHeight="1">
      <c r="D839" s="29"/>
      <c r="G839" s="30"/>
    </row>
    <row r="840" spans="4:7" ht="13.5" customHeight="1">
      <c r="D840" s="29"/>
      <c r="G840" s="30"/>
    </row>
    <row r="841" spans="4:7" ht="13.5" customHeight="1">
      <c r="D841" s="29"/>
      <c r="G841" s="30"/>
    </row>
    <row r="842" spans="4:7" ht="13.5" customHeight="1">
      <c r="D842" s="29"/>
      <c r="G842" s="30"/>
    </row>
    <row r="843" spans="4:7" ht="13.5" customHeight="1">
      <c r="D843" s="29"/>
      <c r="G843" s="30"/>
    </row>
    <row r="844" spans="4:7" ht="13.5" customHeight="1">
      <c r="D844" s="29"/>
      <c r="G844" s="30"/>
    </row>
    <row r="845" spans="4:7" ht="13.5" customHeight="1">
      <c r="D845" s="29"/>
      <c r="G845" s="30"/>
    </row>
    <row r="846" spans="4:7" ht="13.5" customHeight="1">
      <c r="D846" s="29"/>
      <c r="G846" s="30"/>
    </row>
    <row r="847" spans="4:7" ht="13.5" customHeight="1">
      <c r="D847" s="29"/>
      <c r="G847" s="30"/>
    </row>
    <row r="848" spans="4:7" ht="13.5" customHeight="1">
      <c r="D848" s="29"/>
      <c r="G848" s="30"/>
    </row>
    <row r="849" spans="4:7" ht="13.5" customHeight="1">
      <c r="D849" s="29"/>
      <c r="G849" s="30"/>
    </row>
    <row r="850" spans="4:7" ht="13.5" customHeight="1">
      <c r="D850" s="29"/>
      <c r="G850" s="30"/>
    </row>
    <row r="851" spans="4:7" ht="13.5" customHeight="1">
      <c r="D851" s="29"/>
      <c r="G851" s="30"/>
    </row>
    <row r="852" spans="4:7" ht="13.5" customHeight="1">
      <c r="D852" s="29"/>
      <c r="G852" s="30"/>
    </row>
    <row r="853" spans="4:7" ht="13.5" customHeight="1">
      <c r="D853" s="29"/>
      <c r="G853" s="30"/>
    </row>
    <row r="854" spans="4:7" ht="13.5" customHeight="1">
      <c r="D854" s="29"/>
      <c r="G854" s="30"/>
    </row>
    <row r="855" spans="4:7" ht="13.5" customHeight="1">
      <c r="D855" s="29"/>
      <c r="G855" s="30"/>
    </row>
    <row r="856" spans="4:7" ht="13.5" customHeight="1">
      <c r="D856" s="29"/>
      <c r="G856" s="30"/>
    </row>
    <row r="857" spans="4:7" ht="13.5" customHeight="1">
      <c r="D857" s="29"/>
      <c r="G857" s="30"/>
    </row>
    <row r="858" spans="4:7" ht="13.5" customHeight="1">
      <c r="D858" s="29"/>
      <c r="G858" s="30"/>
    </row>
    <row r="859" spans="4:7" ht="13.5" customHeight="1">
      <c r="D859" s="29"/>
      <c r="G859" s="30"/>
    </row>
    <row r="860" spans="4:7" ht="13.5" customHeight="1">
      <c r="D860" s="29"/>
      <c r="G860" s="30"/>
    </row>
    <row r="861" spans="4:7" ht="13.5" customHeight="1">
      <c r="D861" s="29"/>
      <c r="G861" s="30"/>
    </row>
    <row r="862" spans="4:7" ht="13.5" customHeight="1">
      <c r="D862" s="29"/>
      <c r="G862" s="30"/>
    </row>
    <row r="863" spans="4:7" ht="13.5" customHeight="1">
      <c r="D863" s="29"/>
      <c r="G863" s="30"/>
    </row>
    <row r="864" spans="4:7" ht="13.5" customHeight="1">
      <c r="D864" s="29"/>
      <c r="G864" s="30"/>
    </row>
    <row r="865" spans="4:7" ht="13.5" customHeight="1">
      <c r="D865" s="29"/>
      <c r="G865" s="30"/>
    </row>
    <row r="866" spans="4:7" ht="13.5" customHeight="1">
      <c r="D866" s="29"/>
      <c r="G866" s="30"/>
    </row>
    <row r="867" spans="4:7" ht="13.5" customHeight="1">
      <c r="D867" s="29"/>
      <c r="G867" s="30"/>
    </row>
    <row r="868" spans="4:7" ht="13.5" customHeight="1">
      <c r="D868" s="29"/>
      <c r="G868" s="30"/>
    </row>
    <row r="869" spans="4:7" ht="13.5" customHeight="1">
      <c r="D869" s="29"/>
      <c r="G869" s="30"/>
    </row>
    <row r="870" spans="4:7" ht="13.5" customHeight="1">
      <c r="D870" s="29"/>
      <c r="G870" s="30"/>
    </row>
    <row r="871" spans="4:7" ht="13.5" customHeight="1">
      <c r="D871" s="29"/>
      <c r="G871" s="30"/>
    </row>
    <row r="872" spans="4:7" ht="13.5" customHeight="1">
      <c r="D872" s="29"/>
      <c r="G872" s="30"/>
    </row>
    <row r="873" spans="4:7" ht="13.5" customHeight="1">
      <c r="D873" s="29"/>
      <c r="G873" s="30"/>
    </row>
    <row r="874" spans="4:7" ht="13.5" customHeight="1">
      <c r="D874" s="29"/>
      <c r="G874" s="30"/>
    </row>
    <row r="875" spans="4:7" ht="13.5" customHeight="1">
      <c r="D875" s="29"/>
      <c r="G875" s="30"/>
    </row>
    <row r="876" spans="4:7" ht="13.5" customHeight="1">
      <c r="D876" s="29"/>
      <c r="G876" s="30"/>
    </row>
    <row r="877" spans="4:7" ht="13.5" customHeight="1">
      <c r="D877" s="29"/>
      <c r="G877" s="30"/>
    </row>
    <row r="878" spans="4:7" ht="13.5" customHeight="1">
      <c r="D878" s="29"/>
      <c r="G878" s="30"/>
    </row>
    <row r="879" spans="4:7" ht="13.5" customHeight="1">
      <c r="D879" s="29"/>
      <c r="G879" s="30"/>
    </row>
    <row r="880" spans="4:7" ht="13.5" customHeight="1">
      <c r="D880" s="29"/>
      <c r="G880" s="30"/>
    </row>
    <row r="881" spans="4:7" ht="13.5" customHeight="1">
      <c r="D881" s="29"/>
      <c r="G881" s="30"/>
    </row>
    <row r="882" spans="4:7" ht="13.5" customHeight="1">
      <c r="D882" s="29"/>
      <c r="G882" s="30"/>
    </row>
    <row r="883" spans="4:7" ht="13.5" customHeight="1">
      <c r="D883" s="29"/>
      <c r="G883" s="30"/>
    </row>
    <row r="884" spans="4:7" ht="13.5" customHeight="1">
      <c r="D884" s="29"/>
      <c r="G884" s="30"/>
    </row>
    <row r="885" spans="4:7" ht="13.5" customHeight="1">
      <c r="D885" s="29"/>
      <c r="G885" s="30"/>
    </row>
    <row r="886" spans="4:7" ht="13.5" customHeight="1">
      <c r="D886" s="29"/>
      <c r="G886" s="30"/>
    </row>
    <row r="887" spans="4:7" ht="13.5" customHeight="1">
      <c r="D887" s="29"/>
      <c r="G887" s="30"/>
    </row>
    <row r="888" spans="4:7" ht="13.5" customHeight="1">
      <c r="D888" s="29"/>
      <c r="G888" s="30"/>
    </row>
    <row r="889" spans="4:7" ht="13.5" customHeight="1">
      <c r="D889" s="29"/>
      <c r="G889" s="30"/>
    </row>
    <row r="890" spans="4:7" ht="13.5" customHeight="1">
      <c r="D890" s="29"/>
      <c r="G890" s="30"/>
    </row>
    <row r="891" spans="4:7" ht="13.5" customHeight="1">
      <c r="D891" s="29"/>
      <c r="G891" s="30"/>
    </row>
    <row r="892" spans="4:7" ht="13.5" customHeight="1">
      <c r="D892" s="29"/>
      <c r="G892" s="30"/>
    </row>
    <row r="893" spans="4:7" ht="13.5" customHeight="1">
      <c r="D893" s="29"/>
      <c r="G893" s="30"/>
    </row>
    <row r="894" spans="4:7" ht="13.5" customHeight="1">
      <c r="D894" s="29"/>
      <c r="G894" s="30"/>
    </row>
    <row r="895" spans="4:7" ht="13.5" customHeight="1">
      <c r="D895" s="29"/>
      <c r="G895" s="30"/>
    </row>
    <row r="896" spans="4:7" ht="13.5" customHeight="1">
      <c r="D896" s="29"/>
      <c r="G896" s="30"/>
    </row>
    <row r="897" spans="4:7" ht="13.5" customHeight="1">
      <c r="D897" s="29"/>
      <c r="G897" s="30"/>
    </row>
    <row r="898" spans="4:7" ht="13.5" customHeight="1">
      <c r="D898" s="29"/>
      <c r="G898" s="30"/>
    </row>
    <row r="899" spans="4:7" ht="13.5" customHeight="1">
      <c r="D899" s="29"/>
      <c r="G899" s="30"/>
    </row>
    <row r="900" spans="4:7" ht="13.5" customHeight="1">
      <c r="D900" s="29"/>
      <c r="G900" s="30"/>
    </row>
    <row r="901" spans="4:7" ht="13.5" customHeight="1">
      <c r="D901" s="29"/>
      <c r="G901" s="30"/>
    </row>
    <row r="902" spans="4:7" ht="13.5" customHeight="1">
      <c r="D902" s="29"/>
      <c r="G902" s="30"/>
    </row>
    <row r="903" spans="4:7" ht="13.5" customHeight="1">
      <c r="D903" s="29"/>
      <c r="G903" s="30"/>
    </row>
    <row r="904" spans="4:7" ht="13.5" customHeight="1">
      <c r="D904" s="29"/>
      <c r="G904" s="30"/>
    </row>
    <row r="905" spans="4:7" ht="13.5" customHeight="1">
      <c r="D905" s="29"/>
      <c r="G905" s="30"/>
    </row>
    <row r="906" spans="4:7" ht="13.5" customHeight="1">
      <c r="D906" s="29"/>
      <c r="G906" s="30"/>
    </row>
    <row r="907" spans="4:7" ht="13.5" customHeight="1">
      <c r="D907" s="29"/>
      <c r="G907" s="30"/>
    </row>
    <row r="908" spans="4:7" ht="13.5" customHeight="1">
      <c r="D908" s="29"/>
      <c r="G908" s="30"/>
    </row>
    <row r="909" spans="4:7" ht="13.5" customHeight="1">
      <c r="D909" s="29"/>
      <c r="G909" s="30"/>
    </row>
    <row r="910" spans="4:7" ht="13.5" customHeight="1">
      <c r="D910" s="29"/>
      <c r="G910" s="30"/>
    </row>
    <row r="911" spans="4:7" ht="13.5" customHeight="1">
      <c r="D911" s="29"/>
      <c r="G911" s="30"/>
    </row>
    <row r="912" spans="4:7" ht="13.5" customHeight="1">
      <c r="D912" s="29"/>
      <c r="G912" s="30"/>
    </row>
    <row r="913" spans="4:7" ht="13.5" customHeight="1">
      <c r="D913" s="29"/>
      <c r="G913" s="30"/>
    </row>
    <row r="914" spans="4:7" ht="13.5" customHeight="1">
      <c r="D914" s="29"/>
      <c r="G914" s="30"/>
    </row>
    <row r="915" spans="4:7" ht="13.5" customHeight="1">
      <c r="D915" s="29"/>
      <c r="G915" s="30"/>
    </row>
    <row r="916" spans="4:7" ht="13.5" customHeight="1">
      <c r="D916" s="29"/>
      <c r="G916" s="30"/>
    </row>
    <row r="917" spans="4:7" ht="13.5" customHeight="1">
      <c r="D917" s="29"/>
      <c r="G917" s="30"/>
    </row>
    <row r="918" spans="4:7" ht="13.5" customHeight="1">
      <c r="D918" s="29"/>
      <c r="G918" s="30"/>
    </row>
    <row r="919" spans="4:7" ht="13.5" customHeight="1">
      <c r="D919" s="29"/>
      <c r="G919" s="30"/>
    </row>
    <row r="920" spans="4:7" ht="13.5" customHeight="1">
      <c r="D920" s="29"/>
      <c r="G920" s="30"/>
    </row>
    <row r="921" spans="4:7" ht="13.5" customHeight="1">
      <c r="D921" s="29"/>
      <c r="G921" s="30"/>
    </row>
    <row r="922" spans="4:7" ht="13.5" customHeight="1">
      <c r="D922" s="29"/>
      <c r="G922" s="30"/>
    </row>
    <row r="923" spans="4:7" ht="13.5" customHeight="1">
      <c r="D923" s="29"/>
      <c r="G923" s="30"/>
    </row>
    <row r="924" spans="4:7" ht="13.5" customHeight="1">
      <c r="D924" s="29"/>
      <c r="G924" s="30"/>
    </row>
    <row r="925" spans="4:7" ht="13.5" customHeight="1">
      <c r="D925" s="29"/>
      <c r="G925" s="30"/>
    </row>
    <row r="926" spans="4:7" ht="13.5" customHeight="1">
      <c r="D926" s="29"/>
      <c r="G926" s="30"/>
    </row>
    <row r="927" spans="4:7" ht="13.5" customHeight="1">
      <c r="D927" s="29"/>
      <c r="G927" s="30"/>
    </row>
    <row r="928" spans="4:7" ht="13.5" customHeight="1">
      <c r="D928" s="29"/>
      <c r="G928" s="30"/>
    </row>
    <row r="929" spans="4:7" ht="13.5" customHeight="1">
      <c r="D929" s="29"/>
      <c r="G929" s="30"/>
    </row>
    <row r="930" spans="4:7" ht="13.5" customHeight="1">
      <c r="D930" s="29"/>
      <c r="G930" s="30"/>
    </row>
    <row r="931" spans="4:7" ht="13.5" customHeight="1">
      <c r="D931" s="29"/>
      <c r="G931" s="30"/>
    </row>
    <row r="932" spans="4:7" ht="13.5" customHeight="1">
      <c r="D932" s="29"/>
      <c r="G932" s="30"/>
    </row>
    <row r="933" spans="4:7" ht="13.5" customHeight="1">
      <c r="D933" s="29"/>
      <c r="G933" s="30"/>
    </row>
    <row r="934" spans="4:7" ht="13.5" customHeight="1">
      <c r="D934" s="29"/>
      <c r="G934" s="30"/>
    </row>
    <row r="935" spans="4:7" ht="13.5" customHeight="1">
      <c r="D935" s="29"/>
      <c r="G935" s="30"/>
    </row>
    <row r="936" spans="4:7" ht="13.5" customHeight="1">
      <c r="D936" s="29"/>
      <c r="G936" s="30"/>
    </row>
    <row r="937" spans="4:7" ht="13.5" customHeight="1">
      <c r="D937" s="29"/>
      <c r="G937" s="30"/>
    </row>
    <row r="938" spans="4:7" ht="13.5" customHeight="1">
      <c r="D938" s="29"/>
      <c r="G938" s="30"/>
    </row>
    <row r="939" spans="4:7" ht="13.5" customHeight="1">
      <c r="D939" s="29"/>
      <c r="G939" s="30"/>
    </row>
    <row r="940" spans="4:7" ht="13.5" customHeight="1">
      <c r="D940" s="29"/>
      <c r="G940" s="30"/>
    </row>
    <row r="941" spans="4:7" ht="13.5" customHeight="1">
      <c r="D941" s="29"/>
      <c r="G941" s="30"/>
    </row>
    <row r="942" spans="4:7" ht="13.5" customHeight="1">
      <c r="D942" s="29"/>
      <c r="G942" s="30"/>
    </row>
    <row r="943" spans="4:7" ht="13.5" customHeight="1">
      <c r="D943" s="29"/>
      <c r="G943" s="30"/>
    </row>
    <row r="944" spans="4:7" ht="13.5" customHeight="1">
      <c r="D944" s="29"/>
      <c r="G944" s="30"/>
    </row>
    <row r="945" spans="4:7" ht="13.5" customHeight="1">
      <c r="D945" s="29"/>
      <c r="G945" s="30"/>
    </row>
    <row r="946" spans="4:7" ht="13.5" customHeight="1">
      <c r="D946" s="29"/>
      <c r="G946" s="30"/>
    </row>
    <row r="947" spans="4:7" ht="13.5" customHeight="1">
      <c r="D947" s="29"/>
      <c r="G947" s="30"/>
    </row>
    <row r="948" spans="4:7" ht="13.5" customHeight="1">
      <c r="D948" s="29"/>
      <c r="G948" s="30"/>
    </row>
    <row r="949" spans="4:7" ht="13.5" customHeight="1">
      <c r="D949" s="29"/>
      <c r="G949" s="30"/>
    </row>
    <row r="950" spans="4:7" ht="13.5" customHeight="1">
      <c r="D950" s="29"/>
      <c r="G950" s="30"/>
    </row>
    <row r="951" spans="4:7" ht="13.5" customHeight="1">
      <c r="D951" s="29"/>
      <c r="G951" s="30"/>
    </row>
    <row r="952" spans="4:7" ht="13.5" customHeight="1">
      <c r="D952" s="29"/>
      <c r="G952" s="30"/>
    </row>
    <row r="953" spans="4:7" ht="13.5" customHeight="1">
      <c r="D953" s="29"/>
      <c r="G953" s="30"/>
    </row>
    <row r="954" spans="4:7" ht="13.5" customHeight="1">
      <c r="D954" s="29"/>
      <c r="G954" s="30"/>
    </row>
    <row r="955" spans="4:7" ht="13.5" customHeight="1">
      <c r="D955" s="29"/>
      <c r="G955" s="30"/>
    </row>
    <row r="956" spans="4:7" ht="13.5" customHeight="1">
      <c r="D956" s="29"/>
      <c r="G956" s="30"/>
    </row>
    <row r="957" spans="4:7" ht="13.5" customHeight="1">
      <c r="D957" s="29"/>
      <c r="G957" s="30"/>
    </row>
    <row r="958" spans="4:7" ht="13.5" customHeight="1">
      <c r="D958" s="29"/>
      <c r="G958" s="30"/>
    </row>
    <row r="959" spans="4:7" ht="13.5" customHeight="1">
      <c r="D959" s="29"/>
      <c r="G959" s="30"/>
    </row>
    <row r="960" spans="4:7" ht="13.5" customHeight="1">
      <c r="D960" s="29"/>
      <c r="G960" s="30"/>
    </row>
    <row r="961" spans="4:7" ht="13.5" customHeight="1">
      <c r="D961" s="29"/>
      <c r="G961" s="30"/>
    </row>
    <row r="962" spans="4:7" ht="13.5" customHeight="1">
      <c r="D962" s="29"/>
      <c r="G962" s="30"/>
    </row>
    <row r="963" spans="4:7" ht="13.5" customHeight="1">
      <c r="D963" s="29"/>
      <c r="G963" s="30"/>
    </row>
    <row r="964" spans="4:7" ht="13.5" customHeight="1">
      <c r="D964" s="29"/>
      <c r="G964" s="30"/>
    </row>
    <row r="965" spans="4:7" ht="13.5" customHeight="1">
      <c r="D965" s="29"/>
      <c r="G965" s="30"/>
    </row>
    <row r="966" spans="4:7" ht="13.5" customHeight="1">
      <c r="D966" s="29"/>
      <c r="G966" s="30"/>
    </row>
    <row r="967" spans="4:7" ht="13.5" customHeight="1">
      <c r="D967" s="29"/>
      <c r="G967" s="30"/>
    </row>
    <row r="968" spans="4:7" ht="13.5" customHeight="1">
      <c r="D968" s="29"/>
      <c r="G968" s="30"/>
    </row>
    <row r="969" spans="4:7" ht="13.5" customHeight="1">
      <c r="D969" s="29"/>
      <c r="G969" s="30"/>
    </row>
    <row r="970" spans="4:7" ht="13.5" customHeight="1">
      <c r="D970" s="29"/>
      <c r="G970" s="30"/>
    </row>
    <row r="971" spans="4:7" ht="13.5" customHeight="1">
      <c r="D971" s="29"/>
      <c r="G971" s="30"/>
    </row>
    <row r="972" spans="4:7" ht="13.5" customHeight="1">
      <c r="D972" s="29"/>
      <c r="G972" s="30"/>
    </row>
    <row r="973" spans="4:7" ht="13.5" customHeight="1">
      <c r="D973" s="29"/>
      <c r="G973" s="30"/>
    </row>
    <row r="974" spans="4:7" ht="13.5" customHeight="1">
      <c r="D974" s="29"/>
      <c r="G974" s="30"/>
    </row>
    <row r="975" spans="4:7" ht="13.5" customHeight="1">
      <c r="D975" s="29"/>
      <c r="G975" s="30"/>
    </row>
    <row r="976" spans="4:7" ht="13.5" customHeight="1">
      <c r="D976" s="29"/>
      <c r="G976" s="30"/>
    </row>
    <row r="977" spans="4:7" ht="13.5" customHeight="1">
      <c r="D977" s="29"/>
      <c r="G977" s="30"/>
    </row>
    <row r="978" spans="4:7" ht="13.5" customHeight="1">
      <c r="D978" s="29"/>
      <c r="G978" s="30"/>
    </row>
    <row r="979" spans="4:7" ht="13.5" customHeight="1">
      <c r="D979" s="29"/>
      <c r="G979" s="30"/>
    </row>
    <row r="980" spans="4:7" ht="13.5" customHeight="1">
      <c r="D980" s="29"/>
      <c r="G980" s="30"/>
    </row>
    <row r="981" spans="4:7" ht="13.5" customHeight="1">
      <c r="D981" s="29"/>
      <c r="G981" s="30"/>
    </row>
    <row r="982" spans="4:7" ht="13.5" customHeight="1">
      <c r="D982" s="29"/>
      <c r="G982" s="30"/>
    </row>
    <row r="983" spans="4:7" ht="13.5" customHeight="1">
      <c r="D983" s="29"/>
      <c r="G983" s="30"/>
    </row>
    <row r="984" spans="4:7" ht="13.5" customHeight="1">
      <c r="D984" s="29"/>
      <c r="G984" s="30"/>
    </row>
    <row r="985" spans="4:7" ht="13.5" customHeight="1">
      <c r="D985" s="29"/>
      <c r="G985" s="30"/>
    </row>
    <row r="986" spans="4:7" ht="13.5" customHeight="1">
      <c r="D986" s="29"/>
      <c r="G986" s="30"/>
    </row>
    <row r="987" spans="4:7" ht="13.5" customHeight="1">
      <c r="D987" s="29"/>
      <c r="G987" s="30"/>
    </row>
    <row r="988" spans="4:7" ht="13.5" customHeight="1">
      <c r="D988" s="29"/>
      <c r="G988" s="30"/>
    </row>
    <row r="989" spans="4:7" ht="13.5" customHeight="1">
      <c r="D989" s="29"/>
      <c r="G989" s="30"/>
    </row>
    <row r="990" spans="4:7" ht="13.5" customHeight="1">
      <c r="D990" s="29"/>
      <c r="G990" s="30"/>
    </row>
    <row r="991" spans="4:7" ht="13.5" customHeight="1">
      <c r="D991" s="29"/>
      <c r="G991" s="30"/>
    </row>
    <row r="992" spans="4:7" ht="13.5" customHeight="1">
      <c r="D992" s="29"/>
      <c r="G992" s="30"/>
    </row>
    <row r="993" spans="4:7" ht="13.5" customHeight="1">
      <c r="D993" s="29"/>
      <c r="G993" s="30"/>
    </row>
    <row r="994" spans="4:7" ht="13.5" customHeight="1">
      <c r="D994" s="29"/>
      <c r="G994" s="30"/>
    </row>
    <row r="995" spans="4:7" ht="13.5" customHeight="1">
      <c r="D995" s="29"/>
      <c r="G995" s="30"/>
    </row>
    <row r="996" spans="4:7" ht="13.5" customHeight="1">
      <c r="D996" s="29"/>
      <c r="G996" s="30"/>
    </row>
    <row r="997" spans="4:7" ht="13.5" customHeight="1">
      <c r="D997" s="29"/>
      <c r="G997" s="30"/>
    </row>
    <row r="998" spans="4:7" ht="13.5" customHeight="1">
      <c r="D998" s="29"/>
      <c r="G998" s="30"/>
    </row>
    <row r="999" spans="4:7" ht="13.5" customHeight="1">
      <c r="D999" s="29"/>
      <c r="G999" s="30"/>
    </row>
    <row r="1000" spans="4:7" ht="13.5" customHeight="1">
      <c r="D1000" s="29"/>
      <c r="G1000" s="30"/>
    </row>
    <row r="1001" spans="4:7" ht="13.5" customHeight="1">
      <c r="D1001" s="29"/>
      <c r="G1001" s="30"/>
    </row>
  </sheetData>
  <autoFilter ref="A5:O104"/>
  <sortState ref="A6:X104">
    <sortCondition ref="C6:C104"/>
  </sortState>
  <phoneticPr fontId="20" type="noConversion"/>
  <pageMargins left="0.28000000000000003" right="0.17" top="0.31" bottom="1.28" header="0" footer="0"/>
  <pageSetup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995"/>
  <sheetViews>
    <sheetView zoomScale="90" zoomScaleNormal="90" workbookViewId="0">
      <pane xSplit="4" ySplit="5" topLeftCell="E6" activePane="bottomRight" state="frozen"/>
      <selection activeCell="C184" sqref="C184"/>
      <selection pane="topRight" activeCell="C184" sqref="C184"/>
      <selection pane="bottomLeft" activeCell="C184" sqref="C184"/>
      <selection pane="bottomRight" activeCell="E7" sqref="E7"/>
    </sheetView>
  </sheetViews>
  <sheetFormatPr defaultColWidth="12.625" defaultRowHeight="15" customHeight="1"/>
  <cols>
    <col min="1" max="1" width="5.875" style="4" customWidth="1"/>
    <col min="2" max="2" width="12.25" style="43" customWidth="1"/>
    <col min="3" max="3" width="16.625" style="4" customWidth="1"/>
    <col min="4" max="4" width="39" style="4" customWidth="1"/>
    <col min="5" max="5" width="23.75" style="4" customWidth="1"/>
    <col min="6" max="6" width="18.75" style="4" customWidth="1"/>
    <col min="7" max="7" width="12" style="4" customWidth="1"/>
    <col min="8" max="8" width="14.25" style="4" customWidth="1"/>
    <col min="9" max="10" width="9.125" style="4" customWidth="1"/>
    <col min="11" max="11" width="15.125" style="4" customWidth="1"/>
    <col min="12" max="12" width="15.125" style="43" customWidth="1"/>
    <col min="13" max="13" width="19.625" style="4" customWidth="1"/>
    <col min="14" max="14" width="7.125" style="4" customWidth="1"/>
    <col min="15" max="15" width="27.25" style="4" customWidth="1"/>
    <col min="16" max="22" width="7" style="4" customWidth="1"/>
    <col min="23" max="23" width="6.125" style="4" customWidth="1"/>
    <col min="24" max="30" width="9.625" style="4" customWidth="1"/>
    <col min="31" max="16384" width="12.625" style="4"/>
  </cols>
  <sheetData>
    <row r="1" spans="1:30" s="173" customFormat="1" ht="35.25" customHeight="1">
      <c r="A1" s="211" t="s">
        <v>947</v>
      </c>
      <c r="B1" s="170"/>
      <c r="C1" s="211"/>
      <c r="D1" s="207"/>
      <c r="E1" s="207"/>
      <c r="F1" s="207"/>
      <c r="G1" s="212"/>
      <c r="H1" s="212"/>
      <c r="I1" s="212"/>
      <c r="J1" s="212"/>
      <c r="K1" s="212"/>
      <c r="L1" s="213"/>
      <c r="M1" s="212"/>
      <c r="N1" s="171"/>
      <c r="O1" s="171"/>
      <c r="P1" s="172"/>
      <c r="Q1" s="172"/>
      <c r="R1" s="172"/>
      <c r="S1" s="172"/>
      <c r="T1" s="172"/>
      <c r="U1" s="172"/>
      <c r="V1" s="172"/>
      <c r="W1" s="172"/>
      <c r="X1" s="207"/>
      <c r="Y1" s="207"/>
      <c r="Z1" s="207"/>
      <c r="AA1" s="207"/>
      <c r="AB1" s="207"/>
      <c r="AC1" s="207"/>
      <c r="AD1" s="207"/>
    </row>
    <row r="2" spans="1:30" s="173" customFormat="1" ht="35.25" customHeight="1">
      <c r="A2" s="207" t="s">
        <v>950</v>
      </c>
      <c r="B2" s="170"/>
      <c r="C2" s="211"/>
      <c r="D2" s="207"/>
      <c r="E2" s="207"/>
      <c r="F2" s="207"/>
      <c r="G2" s="212"/>
      <c r="H2" s="212"/>
      <c r="I2" s="212"/>
      <c r="J2" s="212"/>
      <c r="K2" s="212"/>
      <c r="L2" s="213"/>
      <c r="M2" s="212"/>
      <c r="N2" s="171"/>
      <c r="O2" s="171"/>
      <c r="P2" s="172"/>
      <c r="Q2" s="172"/>
      <c r="R2" s="172"/>
      <c r="S2" s="172"/>
      <c r="T2" s="172"/>
      <c r="U2" s="172"/>
      <c r="V2" s="172"/>
      <c r="W2" s="172"/>
      <c r="X2" s="207"/>
      <c r="Y2" s="207"/>
      <c r="Z2" s="207"/>
      <c r="AA2" s="207"/>
      <c r="AB2" s="207"/>
      <c r="AC2" s="207"/>
      <c r="AD2" s="207"/>
    </row>
    <row r="3" spans="1:30" s="173" customFormat="1" ht="35.25" customHeight="1">
      <c r="A3" s="174" t="s">
        <v>2456</v>
      </c>
      <c r="B3" s="170"/>
      <c r="C3" s="211"/>
      <c r="D3" s="207"/>
      <c r="E3" s="207"/>
      <c r="F3" s="207"/>
      <c r="G3" s="212"/>
      <c r="H3" s="212"/>
      <c r="I3" s="212"/>
      <c r="J3" s="212"/>
      <c r="K3" s="212"/>
      <c r="L3" s="213"/>
      <c r="M3" s="212"/>
      <c r="N3" s="171"/>
      <c r="O3" s="171"/>
      <c r="P3" s="172"/>
      <c r="Q3" s="172"/>
      <c r="R3" s="172"/>
      <c r="S3" s="172"/>
      <c r="T3" s="172"/>
      <c r="U3" s="172"/>
      <c r="V3" s="172"/>
      <c r="W3" s="172"/>
      <c r="X3" s="207"/>
      <c r="Y3" s="207"/>
      <c r="Z3" s="207"/>
      <c r="AA3" s="207"/>
      <c r="AB3" s="207"/>
      <c r="AC3" s="207"/>
      <c r="AD3" s="207"/>
    </row>
    <row r="4" spans="1:30" s="173" customFormat="1" ht="35.25" customHeight="1">
      <c r="A4" s="169" t="s">
        <v>2390</v>
      </c>
      <c r="B4" s="170"/>
      <c r="C4" s="211"/>
      <c r="D4" s="207"/>
      <c r="E4" s="207"/>
      <c r="F4" s="207"/>
      <c r="G4" s="214"/>
      <c r="H4" s="211"/>
      <c r="I4" s="211"/>
      <c r="J4" s="211"/>
      <c r="K4" s="211"/>
      <c r="L4" s="170"/>
      <c r="M4" s="215"/>
      <c r="N4" s="171"/>
      <c r="O4" s="171"/>
      <c r="P4" s="172"/>
      <c r="Q4" s="172"/>
      <c r="R4" s="172"/>
      <c r="S4" s="172"/>
      <c r="T4" s="172"/>
      <c r="U4" s="172"/>
      <c r="V4" s="172"/>
      <c r="W4" s="172"/>
      <c r="X4" s="207"/>
      <c r="Y4" s="207"/>
      <c r="Z4" s="207"/>
      <c r="AA4" s="207"/>
      <c r="AB4" s="207"/>
      <c r="AC4" s="207"/>
      <c r="AD4" s="207"/>
    </row>
    <row r="5" spans="1:30" s="108" customFormat="1" ht="28.5" customHeight="1">
      <c r="A5" s="138" t="s">
        <v>1</v>
      </c>
      <c r="B5" s="138" t="s">
        <v>2</v>
      </c>
      <c r="C5" s="138" t="s">
        <v>3</v>
      </c>
      <c r="D5" s="138" t="s">
        <v>955</v>
      </c>
      <c r="E5" s="7" t="s">
        <v>6</v>
      </c>
      <c r="F5" s="7" t="s">
        <v>4</v>
      </c>
      <c r="G5" s="8" t="s">
        <v>11</v>
      </c>
      <c r="H5" s="112" t="s">
        <v>1281</v>
      </c>
      <c r="I5" s="6" t="s">
        <v>2355</v>
      </c>
      <c r="J5" s="7" t="s">
        <v>2356</v>
      </c>
      <c r="K5" s="6" t="s">
        <v>8</v>
      </c>
      <c r="L5" s="6" t="s">
        <v>9</v>
      </c>
      <c r="M5" s="9" t="s">
        <v>10</v>
      </c>
      <c r="N5" s="6" t="s">
        <v>12</v>
      </c>
      <c r="O5" s="6" t="s">
        <v>13</v>
      </c>
      <c r="P5" s="10"/>
      <c r="Q5" s="10"/>
      <c r="R5" s="10"/>
      <c r="S5" s="10"/>
      <c r="T5" s="10"/>
      <c r="U5" s="10"/>
      <c r="V5" s="10"/>
      <c r="W5" s="10"/>
      <c r="X5" s="16"/>
      <c r="Y5" s="16"/>
      <c r="Z5" s="16"/>
      <c r="AA5" s="16"/>
      <c r="AB5" s="16"/>
      <c r="AC5" s="16"/>
      <c r="AD5" s="16"/>
    </row>
    <row r="6" spans="1:30" ht="56.25">
      <c r="A6" s="36">
        <v>1</v>
      </c>
      <c r="B6" s="40" t="s">
        <v>1780</v>
      </c>
      <c r="C6" s="37" t="s">
        <v>1779</v>
      </c>
      <c r="D6" s="37" t="s">
        <v>1067</v>
      </c>
      <c r="E6" s="37"/>
      <c r="F6" s="37"/>
      <c r="G6" s="39">
        <v>23000</v>
      </c>
      <c r="H6" s="35"/>
      <c r="I6" s="35"/>
      <c r="J6" s="35"/>
      <c r="K6" s="35" t="s">
        <v>1779</v>
      </c>
      <c r="L6" s="155" t="s">
        <v>2388</v>
      </c>
      <c r="M6" s="38"/>
      <c r="N6" s="36" t="s">
        <v>23</v>
      </c>
      <c r="O6" s="36" t="s">
        <v>1072</v>
      </c>
      <c r="P6" s="34"/>
      <c r="Q6" s="34"/>
      <c r="R6" s="34"/>
      <c r="S6" s="34"/>
      <c r="T6" s="34"/>
      <c r="U6" s="34"/>
      <c r="V6" s="34"/>
      <c r="W6" s="34"/>
      <c r="X6" s="32"/>
      <c r="Y6" s="32"/>
      <c r="Z6" s="32"/>
      <c r="AA6" s="32"/>
      <c r="AB6" s="32"/>
      <c r="AC6" s="32"/>
      <c r="AD6" s="32"/>
    </row>
    <row r="7" spans="1:30" ht="56.25">
      <c r="A7" s="36">
        <v>2</v>
      </c>
      <c r="B7" s="40" t="s">
        <v>1792</v>
      </c>
      <c r="C7" s="37" t="s">
        <v>1779</v>
      </c>
      <c r="D7" s="37" t="s">
        <v>1073</v>
      </c>
      <c r="E7" s="37"/>
      <c r="F7" s="37"/>
      <c r="G7" s="39">
        <v>32000</v>
      </c>
      <c r="H7" s="35"/>
      <c r="I7" s="35"/>
      <c r="J7" s="35"/>
      <c r="K7" s="35" t="s">
        <v>1779</v>
      </c>
      <c r="L7" s="155" t="s">
        <v>2388</v>
      </c>
      <c r="M7" s="38"/>
      <c r="N7" s="36" t="s">
        <v>23</v>
      </c>
      <c r="O7" s="36" t="s">
        <v>1072</v>
      </c>
      <c r="P7" s="34"/>
      <c r="Q7" s="34"/>
      <c r="R7" s="34"/>
      <c r="S7" s="34"/>
      <c r="T7" s="34"/>
      <c r="U7" s="34"/>
      <c r="V7" s="34"/>
      <c r="W7" s="34"/>
      <c r="X7" s="32"/>
      <c r="Y7" s="32"/>
      <c r="Z7" s="32"/>
      <c r="AA7" s="32"/>
      <c r="AB7" s="32"/>
      <c r="AC7" s="32"/>
      <c r="AD7" s="32"/>
    </row>
    <row r="8" spans="1:30" ht="37.5">
      <c r="A8" s="36">
        <v>3</v>
      </c>
      <c r="B8" s="40" t="s">
        <v>1793</v>
      </c>
      <c r="C8" s="37" t="s">
        <v>1779</v>
      </c>
      <c r="D8" s="37" t="s">
        <v>1075</v>
      </c>
      <c r="E8" s="37"/>
      <c r="F8" s="37"/>
      <c r="G8" s="39">
        <v>48000</v>
      </c>
      <c r="H8" s="35"/>
      <c r="I8" s="35"/>
      <c r="J8" s="35"/>
      <c r="K8" s="35" t="s">
        <v>1779</v>
      </c>
      <c r="L8" s="155" t="s">
        <v>2388</v>
      </c>
      <c r="M8" s="38"/>
      <c r="N8" s="40" t="s">
        <v>23</v>
      </c>
      <c r="O8" s="36" t="s">
        <v>1072</v>
      </c>
      <c r="P8" s="34"/>
      <c r="Q8" s="34"/>
      <c r="R8" s="34"/>
      <c r="S8" s="34"/>
      <c r="T8" s="34"/>
      <c r="U8" s="34"/>
      <c r="V8" s="34"/>
      <c r="W8" s="34"/>
      <c r="X8" s="32"/>
      <c r="Y8" s="32"/>
      <c r="Z8" s="32"/>
      <c r="AA8" s="32"/>
      <c r="AB8" s="32"/>
      <c r="AC8" s="32"/>
      <c r="AD8" s="32"/>
    </row>
    <row r="9" spans="1:30" ht="37.5">
      <c r="A9" s="36">
        <v>4</v>
      </c>
      <c r="B9" s="40" t="s">
        <v>1794</v>
      </c>
      <c r="C9" s="37" t="s">
        <v>1779</v>
      </c>
      <c r="D9" s="37" t="s">
        <v>1077</v>
      </c>
      <c r="E9" s="37"/>
      <c r="F9" s="37"/>
      <c r="G9" s="39">
        <v>92000</v>
      </c>
      <c r="H9" s="35"/>
      <c r="I9" s="35"/>
      <c r="J9" s="35"/>
      <c r="K9" s="35" t="s">
        <v>1779</v>
      </c>
      <c r="L9" s="155" t="s">
        <v>2388</v>
      </c>
      <c r="M9" s="38"/>
      <c r="N9" s="40" t="s">
        <v>23</v>
      </c>
      <c r="O9" s="36" t="s">
        <v>1072</v>
      </c>
      <c r="P9" s="34"/>
      <c r="Q9" s="34"/>
      <c r="R9" s="34"/>
      <c r="S9" s="34"/>
      <c r="T9" s="34"/>
      <c r="U9" s="34"/>
      <c r="V9" s="34"/>
      <c r="W9" s="34"/>
      <c r="X9" s="32"/>
      <c r="Y9" s="32"/>
      <c r="Z9" s="32"/>
      <c r="AA9" s="32"/>
      <c r="AB9" s="32"/>
      <c r="AC9" s="32"/>
      <c r="AD9" s="32"/>
    </row>
    <row r="10" spans="1:30" ht="56.25">
      <c r="A10" s="36">
        <v>5</v>
      </c>
      <c r="B10" s="40" t="s">
        <v>1795</v>
      </c>
      <c r="C10" s="37" t="s">
        <v>1779</v>
      </c>
      <c r="D10" s="216" t="s">
        <v>1080</v>
      </c>
      <c r="E10" s="37"/>
      <c r="F10" s="37"/>
      <c r="G10" s="39">
        <v>46000</v>
      </c>
      <c r="H10" s="35"/>
      <c r="I10" s="35"/>
      <c r="J10" s="35"/>
      <c r="K10" s="35" t="s">
        <v>1779</v>
      </c>
      <c r="L10" s="155" t="s">
        <v>2388</v>
      </c>
      <c r="M10" s="38"/>
      <c r="N10" s="40" t="s">
        <v>23</v>
      </c>
      <c r="O10" s="36" t="s">
        <v>1072</v>
      </c>
      <c r="P10" s="34"/>
      <c r="Q10" s="34"/>
      <c r="R10" s="34"/>
      <c r="S10" s="34"/>
      <c r="T10" s="34"/>
      <c r="U10" s="34"/>
      <c r="V10" s="34"/>
      <c r="W10" s="34"/>
      <c r="X10" s="32"/>
      <c r="Y10" s="32"/>
      <c r="Z10" s="32"/>
      <c r="AA10" s="32"/>
      <c r="AB10" s="32"/>
      <c r="AC10" s="32"/>
      <c r="AD10" s="32"/>
    </row>
    <row r="11" spans="1:30" ht="56.25">
      <c r="A11" s="36">
        <v>6</v>
      </c>
      <c r="B11" s="40" t="s">
        <v>1796</v>
      </c>
      <c r="C11" s="37" t="s">
        <v>1779</v>
      </c>
      <c r="D11" s="37" t="s">
        <v>1082</v>
      </c>
      <c r="E11" s="37"/>
      <c r="F11" s="37"/>
      <c r="G11" s="39">
        <v>48000</v>
      </c>
      <c r="H11" s="35"/>
      <c r="I11" s="35"/>
      <c r="J11" s="35"/>
      <c r="K11" s="35" t="s">
        <v>1779</v>
      </c>
      <c r="L11" s="155" t="s">
        <v>2388</v>
      </c>
      <c r="M11" s="38"/>
      <c r="N11" s="40" t="s">
        <v>23</v>
      </c>
      <c r="O11" s="36" t="s">
        <v>1072</v>
      </c>
      <c r="P11" s="34"/>
      <c r="Q11" s="34"/>
      <c r="R11" s="34"/>
      <c r="S11" s="34"/>
      <c r="T11" s="34"/>
      <c r="U11" s="34"/>
      <c r="V11" s="34"/>
      <c r="W11" s="34"/>
      <c r="X11" s="32"/>
      <c r="Y11" s="32"/>
      <c r="Z11" s="32"/>
      <c r="AA11" s="32"/>
      <c r="AB11" s="32"/>
      <c r="AC11" s="32"/>
      <c r="AD11" s="32"/>
    </row>
    <row r="12" spans="1:30" ht="56.25">
      <c r="A12" s="36">
        <v>7</v>
      </c>
      <c r="B12" s="40" t="s">
        <v>1797</v>
      </c>
      <c r="C12" s="37" t="s">
        <v>1779</v>
      </c>
      <c r="D12" s="37" t="s">
        <v>1083</v>
      </c>
      <c r="E12" s="37"/>
      <c r="F12" s="37"/>
      <c r="G12" s="39">
        <v>58000</v>
      </c>
      <c r="H12" s="35"/>
      <c r="I12" s="35"/>
      <c r="J12" s="35"/>
      <c r="K12" s="35" t="s">
        <v>1779</v>
      </c>
      <c r="L12" s="155" t="s">
        <v>2388</v>
      </c>
      <c r="M12" s="38"/>
      <c r="N12" s="40" t="s">
        <v>23</v>
      </c>
      <c r="O12" s="36" t="s">
        <v>1072</v>
      </c>
      <c r="P12" s="34"/>
      <c r="Q12" s="34"/>
      <c r="R12" s="34"/>
      <c r="S12" s="34"/>
      <c r="T12" s="34"/>
      <c r="U12" s="34"/>
      <c r="V12" s="34"/>
      <c r="W12" s="34"/>
      <c r="X12" s="32"/>
      <c r="Y12" s="32"/>
      <c r="Z12" s="32"/>
      <c r="AA12" s="32"/>
      <c r="AB12" s="32"/>
      <c r="AC12" s="32"/>
      <c r="AD12" s="32"/>
    </row>
    <row r="13" spans="1:30" s="54" customFormat="1" ht="56.25">
      <c r="A13" s="36">
        <v>8</v>
      </c>
      <c r="B13" s="154" t="s">
        <v>1798</v>
      </c>
      <c r="C13" s="144" t="s">
        <v>1779</v>
      </c>
      <c r="D13" s="144" t="s">
        <v>1085</v>
      </c>
      <c r="E13" s="144"/>
      <c r="F13" s="144"/>
      <c r="G13" s="153">
        <v>53000</v>
      </c>
      <c r="H13" s="139"/>
      <c r="I13" s="139"/>
      <c r="J13" s="139"/>
      <c r="K13" s="35" t="s">
        <v>1779</v>
      </c>
      <c r="L13" s="155" t="s">
        <v>2388</v>
      </c>
      <c r="M13" s="151"/>
      <c r="N13" s="154" t="s">
        <v>23</v>
      </c>
      <c r="O13" s="141" t="s">
        <v>1072</v>
      </c>
      <c r="P13" s="152"/>
      <c r="Q13" s="152"/>
      <c r="R13" s="152"/>
      <c r="S13" s="152"/>
      <c r="T13" s="152"/>
      <c r="U13" s="152"/>
      <c r="V13" s="152"/>
      <c r="W13" s="152"/>
      <c r="X13" s="143"/>
      <c r="Y13" s="143"/>
      <c r="Z13" s="143"/>
      <c r="AA13" s="143"/>
      <c r="AB13" s="143"/>
      <c r="AC13" s="143"/>
      <c r="AD13" s="143"/>
    </row>
    <row r="14" spans="1:30" s="54" customFormat="1" ht="37.5">
      <c r="A14" s="36">
        <v>9</v>
      </c>
      <c r="B14" s="154" t="s">
        <v>1834</v>
      </c>
      <c r="C14" s="144" t="s">
        <v>1789</v>
      </c>
      <c r="D14" s="144" t="s">
        <v>1087</v>
      </c>
      <c r="E14" s="144"/>
      <c r="F14" s="144"/>
      <c r="G14" s="153">
        <v>22000</v>
      </c>
      <c r="H14" s="139"/>
      <c r="I14" s="139"/>
      <c r="J14" s="139"/>
      <c r="K14" s="35" t="s">
        <v>1779</v>
      </c>
      <c r="L14" s="155" t="s">
        <v>2388</v>
      </c>
      <c r="M14" s="151"/>
      <c r="N14" s="154" t="s">
        <v>23</v>
      </c>
      <c r="O14" s="141" t="s">
        <v>1072</v>
      </c>
      <c r="P14" s="152"/>
      <c r="Q14" s="152"/>
      <c r="R14" s="152"/>
      <c r="S14" s="152"/>
      <c r="T14" s="152"/>
      <c r="U14" s="152"/>
      <c r="V14" s="152"/>
      <c r="W14" s="152"/>
      <c r="X14" s="143"/>
      <c r="Y14" s="143"/>
      <c r="Z14" s="143"/>
      <c r="AA14" s="143"/>
      <c r="AB14" s="143"/>
      <c r="AC14" s="143"/>
      <c r="AD14" s="143"/>
    </row>
    <row r="15" spans="1:30" s="54" customFormat="1" ht="37.5">
      <c r="A15" s="36">
        <v>10</v>
      </c>
      <c r="B15" s="154" t="s">
        <v>1835</v>
      </c>
      <c r="C15" s="144" t="s">
        <v>1789</v>
      </c>
      <c r="D15" s="144" t="s">
        <v>1088</v>
      </c>
      <c r="E15" s="144"/>
      <c r="F15" s="144"/>
      <c r="G15" s="153">
        <v>61000</v>
      </c>
      <c r="H15" s="139"/>
      <c r="I15" s="139"/>
      <c r="J15" s="139"/>
      <c r="K15" s="35" t="s">
        <v>1779</v>
      </c>
      <c r="L15" s="155" t="s">
        <v>2388</v>
      </c>
      <c r="M15" s="151"/>
      <c r="N15" s="154" t="s">
        <v>23</v>
      </c>
      <c r="O15" s="141" t="s">
        <v>1072</v>
      </c>
      <c r="P15" s="152"/>
      <c r="Q15" s="152"/>
      <c r="R15" s="152"/>
      <c r="S15" s="152"/>
      <c r="T15" s="152"/>
      <c r="U15" s="152"/>
      <c r="V15" s="152"/>
      <c r="W15" s="152"/>
      <c r="X15" s="143"/>
      <c r="Y15" s="143"/>
      <c r="Z15" s="143"/>
      <c r="AA15" s="143"/>
      <c r="AB15" s="143"/>
      <c r="AC15" s="143"/>
      <c r="AD15" s="143"/>
    </row>
    <row r="16" spans="1:30" s="54" customFormat="1" ht="37.5">
      <c r="A16" s="36">
        <v>11</v>
      </c>
      <c r="B16" s="154" t="s">
        <v>1836</v>
      </c>
      <c r="C16" s="144" t="s">
        <v>1789</v>
      </c>
      <c r="D16" s="144" t="s">
        <v>1089</v>
      </c>
      <c r="E16" s="144"/>
      <c r="F16" s="144"/>
      <c r="G16" s="153">
        <v>125000</v>
      </c>
      <c r="H16" s="139"/>
      <c r="I16" s="139"/>
      <c r="J16" s="139"/>
      <c r="K16" s="35" t="s">
        <v>1779</v>
      </c>
      <c r="L16" s="155" t="s">
        <v>2388</v>
      </c>
      <c r="M16" s="151"/>
      <c r="N16" s="154" t="s">
        <v>23</v>
      </c>
      <c r="O16" s="141" t="s">
        <v>1072</v>
      </c>
      <c r="P16" s="152"/>
      <c r="Q16" s="152"/>
      <c r="R16" s="152"/>
      <c r="S16" s="152"/>
      <c r="T16" s="152"/>
      <c r="U16" s="152"/>
      <c r="V16" s="152"/>
      <c r="W16" s="152"/>
      <c r="X16" s="143"/>
      <c r="Y16" s="143"/>
      <c r="Z16" s="143"/>
      <c r="AA16" s="143"/>
      <c r="AB16" s="143"/>
      <c r="AC16" s="143"/>
      <c r="AD16" s="143"/>
    </row>
    <row r="17" spans="1:30" s="54" customFormat="1" ht="37.5">
      <c r="A17" s="36">
        <v>12</v>
      </c>
      <c r="B17" s="141" t="s">
        <v>1855</v>
      </c>
      <c r="C17" s="145" t="s">
        <v>1783</v>
      </c>
      <c r="D17" s="144" t="s">
        <v>1091</v>
      </c>
      <c r="E17" s="144"/>
      <c r="F17" s="144"/>
      <c r="G17" s="153">
        <v>8300</v>
      </c>
      <c r="H17" s="139"/>
      <c r="I17" s="139"/>
      <c r="J17" s="139"/>
      <c r="K17" s="35" t="s">
        <v>1779</v>
      </c>
      <c r="L17" s="155" t="s">
        <v>2388</v>
      </c>
      <c r="M17" s="151"/>
      <c r="N17" s="154" t="s">
        <v>23</v>
      </c>
      <c r="O17" s="141" t="s">
        <v>1072</v>
      </c>
      <c r="P17" s="152"/>
      <c r="Q17" s="152"/>
      <c r="R17" s="152"/>
      <c r="S17" s="152"/>
      <c r="T17" s="152"/>
      <c r="U17" s="152"/>
      <c r="V17" s="152"/>
      <c r="W17" s="152"/>
      <c r="X17" s="143"/>
      <c r="Y17" s="143"/>
      <c r="Z17" s="143"/>
      <c r="AA17" s="143"/>
      <c r="AB17" s="143"/>
      <c r="AC17" s="143"/>
      <c r="AD17" s="143"/>
    </row>
    <row r="18" spans="1:30" s="54" customFormat="1" ht="37.5">
      <c r="A18" s="36">
        <v>13</v>
      </c>
      <c r="B18" s="141" t="s">
        <v>1856</v>
      </c>
      <c r="C18" s="145" t="s">
        <v>1783</v>
      </c>
      <c r="D18" s="144" t="s">
        <v>1094</v>
      </c>
      <c r="E18" s="144"/>
      <c r="F18" s="144"/>
      <c r="G18" s="153">
        <v>16000</v>
      </c>
      <c r="H18" s="139"/>
      <c r="I18" s="139"/>
      <c r="J18" s="139"/>
      <c r="K18" s="35" t="s">
        <v>1779</v>
      </c>
      <c r="L18" s="155" t="s">
        <v>2388</v>
      </c>
      <c r="M18" s="151"/>
      <c r="N18" s="154" t="s">
        <v>23</v>
      </c>
      <c r="O18" s="141" t="s">
        <v>1072</v>
      </c>
      <c r="P18" s="152"/>
      <c r="Q18" s="152"/>
      <c r="R18" s="152"/>
      <c r="S18" s="152"/>
      <c r="T18" s="152"/>
      <c r="U18" s="152"/>
      <c r="V18" s="152"/>
      <c r="W18" s="152"/>
      <c r="X18" s="143"/>
      <c r="Y18" s="143"/>
      <c r="Z18" s="143"/>
      <c r="AA18" s="143"/>
      <c r="AB18" s="143"/>
      <c r="AC18" s="143"/>
      <c r="AD18" s="143"/>
    </row>
    <row r="19" spans="1:30" s="54" customFormat="1" ht="37.5">
      <c r="A19" s="36">
        <v>14</v>
      </c>
      <c r="B19" s="141" t="s">
        <v>2377</v>
      </c>
      <c r="C19" s="139" t="s">
        <v>1781</v>
      </c>
      <c r="D19" s="139" t="s">
        <v>960</v>
      </c>
      <c r="E19" s="139"/>
      <c r="F19" s="139"/>
      <c r="G19" s="132">
        <v>130000</v>
      </c>
      <c r="H19" s="139"/>
      <c r="I19" s="139"/>
      <c r="J19" s="139"/>
      <c r="K19" s="139" t="s">
        <v>963</v>
      </c>
      <c r="L19" s="156" t="s">
        <v>2389</v>
      </c>
      <c r="M19" s="139"/>
      <c r="N19" s="141" t="s">
        <v>21</v>
      </c>
      <c r="O19" s="141" t="s">
        <v>2365</v>
      </c>
      <c r="P19" s="142"/>
      <c r="Q19" s="142"/>
      <c r="R19" s="142"/>
      <c r="S19" s="142"/>
      <c r="T19" s="142"/>
      <c r="U19" s="142"/>
      <c r="V19" s="142"/>
      <c r="W19" s="142"/>
      <c r="X19" s="143"/>
      <c r="Y19" s="143"/>
      <c r="Z19" s="143"/>
      <c r="AA19" s="143"/>
      <c r="AB19" s="143"/>
      <c r="AC19" s="143"/>
      <c r="AD19" s="143"/>
    </row>
    <row r="20" spans="1:30" s="54" customFormat="1" ht="37.5">
      <c r="A20" s="36">
        <v>15</v>
      </c>
      <c r="B20" s="141" t="s">
        <v>2378</v>
      </c>
      <c r="C20" s="139" t="s">
        <v>1781</v>
      </c>
      <c r="D20" s="139" t="s">
        <v>965</v>
      </c>
      <c r="E20" s="139"/>
      <c r="F20" s="139"/>
      <c r="G20" s="132">
        <v>350000</v>
      </c>
      <c r="H20" s="139"/>
      <c r="I20" s="139"/>
      <c r="J20" s="139"/>
      <c r="K20" s="139" t="s">
        <v>963</v>
      </c>
      <c r="L20" s="156" t="s">
        <v>2389</v>
      </c>
      <c r="M20" s="139"/>
      <c r="N20" s="141" t="s">
        <v>21</v>
      </c>
      <c r="O20" s="141" t="s">
        <v>2365</v>
      </c>
      <c r="P20" s="142"/>
      <c r="Q20" s="142"/>
      <c r="R20" s="142"/>
      <c r="S20" s="142"/>
      <c r="T20" s="142"/>
      <c r="U20" s="142"/>
      <c r="V20" s="142"/>
      <c r="W20" s="142"/>
      <c r="X20" s="143"/>
      <c r="Y20" s="143"/>
      <c r="Z20" s="143"/>
      <c r="AA20" s="143"/>
      <c r="AB20" s="143"/>
      <c r="AC20" s="143"/>
      <c r="AD20" s="143"/>
    </row>
    <row r="21" spans="1:30" s="54" customFormat="1" ht="37.5">
      <c r="A21" s="36">
        <v>16</v>
      </c>
      <c r="B21" s="141" t="s">
        <v>2379</v>
      </c>
      <c r="C21" s="139" t="s">
        <v>1781</v>
      </c>
      <c r="D21" s="139" t="s">
        <v>2367</v>
      </c>
      <c r="E21" s="139"/>
      <c r="F21" s="139"/>
      <c r="G21" s="132">
        <v>740000</v>
      </c>
      <c r="H21" s="139"/>
      <c r="I21" s="139"/>
      <c r="J21" s="139"/>
      <c r="K21" s="139" t="s">
        <v>963</v>
      </c>
      <c r="L21" s="156" t="s">
        <v>2389</v>
      </c>
      <c r="M21" s="139" t="s">
        <v>2366</v>
      </c>
      <c r="N21" s="141" t="s">
        <v>481</v>
      </c>
      <c r="O21" s="141" t="s">
        <v>2365</v>
      </c>
      <c r="P21" s="142"/>
      <c r="Q21" s="142"/>
      <c r="R21" s="142"/>
      <c r="S21" s="142"/>
      <c r="T21" s="142"/>
      <c r="U21" s="142"/>
      <c r="V21" s="142"/>
      <c r="W21" s="142"/>
      <c r="X21" s="143"/>
      <c r="Y21" s="143"/>
      <c r="Z21" s="143"/>
      <c r="AA21" s="143"/>
      <c r="AB21" s="143"/>
      <c r="AC21" s="143"/>
      <c r="AD21" s="143"/>
    </row>
    <row r="22" spans="1:30" s="54" customFormat="1" ht="37.5">
      <c r="A22" s="36">
        <v>17</v>
      </c>
      <c r="B22" s="141" t="s">
        <v>2380</v>
      </c>
      <c r="C22" s="139" t="s">
        <v>1781</v>
      </c>
      <c r="D22" s="139" t="s">
        <v>2368</v>
      </c>
      <c r="E22" s="139"/>
      <c r="F22" s="139"/>
      <c r="G22" s="132">
        <v>220000</v>
      </c>
      <c r="H22" s="139"/>
      <c r="I22" s="139"/>
      <c r="J22" s="139"/>
      <c r="K22" s="139" t="s">
        <v>963</v>
      </c>
      <c r="L22" s="156" t="s">
        <v>2389</v>
      </c>
      <c r="M22" s="139" t="s">
        <v>2369</v>
      </c>
      <c r="N22" s="141" t="s">
        <v>23</v>
      </c>
      <c r="O22" s="141" t="s">
        <v>2365</v>
      </c>
      <c r="P22" s="142"/>
      <c r="Q22" s="142"/>
      <c r="R22" s="142"/>
      <c r="S22" s="142"/>
      <c r="T22" s="142"/>
      <c r="U22" s="142"/>
      <c r="V22" s="142"/>
      <c r="W22" s="142"/>
      <c r="X22" s="143"/>
      <c r="Y22" s="143"/>
      <c r="Z22" s="143"/>
      <c r="AA22" s="143"/>
      <c r="AB22" s="143"/>
      <c r="AC22" s="143"/>
      <c r="AD22" s="143"/>
    </row>
    <row r="23" spans="1:30" s="54" customFormat="1" ht="37.5">
      <c r="A23" s="36">
        <v>18</v>
      </c>
      <c r="B23" s="141" t="s">
        <v>2381</v>
      </c>
      <c r="C23" s="139" t="s">
        <v>1781</v>
      </c>
      <c r="D23" s="139" t="s">
        <v>2370</v>
      </c>
      <c r="E23" s="139"/>
      <c r="F23" s="139"/>
      <c r="G23" s="132">
        <v>500000</v>
      </c>
      <c r="H23" s="139"/>
      <c r="I23" s="139"/>
      <c r="J23" s="139"/>
      <c r="K23" s="139" t="s">
        <v>963</v>
      </c>
      <c r="L23" s="156" t="s">
        <v>2389</v>
      </c>
      <c r="M23" s="139" t="s">
        <v>2371</v>
      </c>
      <c r="N23" s="141" t="s">
        <v>23</v>
      </c>
      <c r="O23" s="141" t="s">
        <v>2365</v>
      </c>
      <c r="P23" s="142"/>
      <c r="Q23" s="142"/>
      <c r="R23" s="142"/>
      <c r="S23" s="142"/>
      <c r="T23" s="142"/>
      <c r="U23" s="142"/>
      <c r="V23" s="142"/>
      <c r="W23" s="142"/>
      <c r="X23" s="143"/>
      <c r="Y23" s="143"/>
      <c r="Z23" s="143"/>
      <c r="AA23" s="143"/>
      <c r="AB23" s="143"/>
      <c r="AC23" s="143"/>
      <c r="AD23" s="143"/>
    </row>
    <row r="24" spans="1:30" s="54" customFormat="1" ht="37.5">
      <c r="A24" s="36">
        <v>19</v>
      </c>
      <c r="B24" s="141" t="s">
        <v>2382</v>
      </c>
      <c r="C24" s="139" t="s">
        <v>1781</v>
      </c>
      <c r="D24" s="144" t="s">
        <v>2372</v>
      </c>
      <c r="E24" s="144"/>
      <c r="F24" s="144"/>
      <c r="G24" s="132">
        <v>17000</v>
      </c>
      <c r="H24" s="139"/>
      <c r="I24" s="139"/>
      <c r="J24" s="139"/>
      <c r="K24" s="139" t="s">
        <v>963</v>
      </c>
      <c r="L24" s="156" t="s">
        <v>2389</v>
      </c>
      <c r="M24" s="139" t="s">
        <v>2371</v>
      </c>
      <c r="N24" s="141" t="s">
        <v>21</v>
      </c>
      <c r="O24" s="141" t="s">
        <v>2365</v>
      </c>
      <c r="P24" s="142"/>
      <c r="Q24" s="142"/>
      <c r="R24" s="142"/>
      <c r="S24" s="142"/>
      <c r="T24" s="142"/>
      <c r="U24" s="142"/>
      <c r="V24" s="142"/>
      <c r="W24" s="142"/>
      <c r="X24" s="143"/>
      <c r="Y24" s="143"/>
      <c r="Z24" s="143"/>
      <c r="AA24" s="143"/>
      <c r="AB24" s="143"/>
      <c r="AC24" s="143"/>
      <c r="AD24" s="143"/>
    </row>
    <row r="25" spans="1:30" s="54" customFormat="1" ht="37.5">
      <c r="A25" s="36">
        <v>20</v>
      </c>
      <c r="B25" s="141" t="s">
        <v>2383</v>
      </c>
      <c r="C25" s="139" t="s">
        <v>1781</v>
      </c>
      <c r="D25" s="144" t="s">
        <v>2373</v>
      </c>
      <c r="E25" s="144"/>
      <c r="F25" s="144"/>
      <c r="G25" s="132">
        <v>22000</v>
      </c>
      <c r="H25" s="139"/>
      <c r="I25" s="139"/>
      <c r="J25" s="139"/>
      <c r="K25" s="139" t="s">
        <v>963</v>
      </c>
      <c r="L25" s="156" t="s">
        <v>2389</v>
      </c>
      <c r="M25" s="139" t="s">
        <v>2371</v>
      </c>
      <c r="N25" s="141" t="s">
        <v>21</v>
      </c>
      <c r="O25" s="141" t="s">
        <v>2365</v>
      </c>
      <c r="P25" s="142"/>
      <c r="Q25" s="142"/>
      <c r="R25" s="142"/>
      <c r="S25" s="142"/>
      <c r="T25" s="142"/>
      <c r="U25" s="142"/>
      <c r="V25" s="142"/>
      <c r="W25" s="142"/>
      <c r="X25" s="143"/>
      <c r="Y25" s="143"/>
      <c r="Z25" s="143"/>
      <c r="AA25" s="143"/>
      <c r="AB25" s="143"/>
      <c r="AC25" s="143"/>
      <c r="AD25" s="143"/>
    </row>
    <row r="26" spans="1:30" s="54" customFormat="1" ht="37.5">
      <c r="A26" s="36">
        <v>21</v>
      </c>
      <c r="B26" s="141" t="s">
        <v>2384</v>
      </c>
      <c r="C26" s="139" t="s">
        <v>1781</v>
      </c>
      <c r="D26" s="144" t="s">
        <v>2374</v>
      </c>
      <c r="E26" s="144"/>
      <c r="F26" s="144"/>
      <c r="G26" s="132">
        <v>30000</v>
      </c>
      <c r="H26" s="139"/>
      <c r="I26" s="139"/>
      <c r="J26" s="139"/>
      <c r="K26" s="139" t="s">
        <v>963</v>
      </c>
      <c r="L26" s="156" t="s">
        <v>2389</v>
      </c>
      <c r="M26" s="139" t="s">
        <v>2371</v>
      </c>
      <c r="N26" s="141" t="s">
        <v>21</v>
      </c>
      <c r="O26" s="141" t="s">
        <v>2365</v>
      </c>
      <c r="P26" s="142"/>
      <c r="Q26" s="142"/>
      <c r="R26" s="142"/>
      <c r="S26" s="142"/>
      <c r="T26" s="142"/>
      <c r="U26" s="142"/>
      <c r="V26" s="142"/>
      <c r="W26" s="142"/>
      <c r="X26" s="143"/>
      <c r="Y26" s="143"/>
      <c r="Z26" s="143"/>
      <c r="AA26" s="143"/>
      <c r="AB26" s="143"/>
      <c r="AC26" s="143"/>
      <c r="AD26" s="143"/>
    </row>
    <row r="27" spans="1:30" s="54" customFormat="1" ht="37.5">
      <c r="A27" s="36">
        <v>22</v>
      </c>
      <c r="B27" s="141" t="s">
        <v>2385</v>
      </c>
      <c r="C27" s="139" t="s">
        <v>1781</v>
      </c>
      <c r="D27" s="144" t="s">
        <v>971</v>
      </c>
      <c r="E27" s="144"/>
      <c r="F27" s="144"/>
      <c r="G27" s="132">
        <v>17000</v>
      </c>
      <c r="H27" s="139"/>
      <c r="I27" s="139"/>
      <c r="J27" s="139"/>
      <c r="K27" s="139" t="s">
        <v>963</v>
      </c>
      <c r="L27" s="156" t="s">
        <v>2389</v>
      </c>
      <c r="M27" s="139"/>
      <c r="N27" s="141" t="s">
        <v>21</v>
      </c>
      <c r="O27" s="141" t="s">
        <v>2365</v>
      </c>
      <c r="P27" s="142"/>
      <c r="Q27" s="142"/>
      <c r="R27" s="142"/>
      <c r="S27" s="142"/>
      <c r="T27" s="142"/>
      <c r="U27" s="142"/>
      <c r="V27" s="142"/>
      <c r="W27" s="142"/>
      <c r="X27" s="143"/>
      <c r="Y27" s="143"/>
      <c r="Z27" s="143"/>
      <c r="AA27" s="143"/>
      <c r="AB27" s="143"/>
      <c r="AC27" s="143"/>
      <c r="AD27" s="143"/>
    </row>
    <row r="28" spans="1:30" s="54" customFormat="1" ht="37.5">
      <c r="A28" s="36">
        <v>23</v>
      </c>
      <c r="B28" s="141" t="s">
        <v>1799</v>
      </c>
      <c r="C28" s="139" t="s">
        <v>1781</v>
      </c>
      <c r="D28" s="144" t="s">
        <v>973</v>
      </c>
      <c r="E28" s="144"/>
      <c r="F28" s="144"/>
      <c r="G28" s="132">
        <v>23000</v>
      </c>
      <c r="H28" s="139"/>
      <c r="I28" s="139"/>
      <c r="J28" s="139"/>
      <c r="K28" s="139" t="s">
        <v>963</v>
      </c>
      <c r="L28" s="156" t="s">
        <v>2389</v>
      </c>
      <c r="M28" s="139"/>
      <c r="N28" s="141" t="s">
        <v>21</v>
      </c>
      <c r="O28" s="141" t="s">
        <v>2365</v>
      </c>
      <c r="P28" s="142"/>
      <c r="Q28" s="142"/>
      <c r="R28" s="142"/>
      <c r="S28" s="142"/>
      <c r="T28" s="142"/>
      <c r="U28" s="142"/>
      <c r="V28" s="142"/>
      <c r="W28" s="142"/>
      <c r="X28" s="143"/>
      <c r="Y28" s="143"/>
      <c r="Z28" s="143"/>
      <c r="AA28" s="143"/>
      <c r="AB28" s="143"/>
      <c r="AC28" s="143"/>
      <c r="AD28" s="143"/>
    </row>
    <row r="29" spans="1:30" s="54" customFormat="1" ht="37.5">
      <c r="A29" s="36">
        <v>24</v>
      </c>
      <c r="B29" s="141" t="s">
        <v>1800</v>
      </c>
      <c r="C29" s="139" t="s">
        <v>1781</v>
      </c>
      <c r="D29" s="144" t="s">
        <v>975</v>
      </c>
      <c r="E29" s="144"/>
      <c r="F29" s="144"/>
      <c r="G29" s="132">
        <v>16000</v>
      </c>
      <c r="H29" s="139"/>
      <c r="I29" s="139"/>
      <c r="J29" s="139"/>
      <c r="K29" s="139" t="s">
        <v>963</v>
      </c>
      <c r="L29" s="156" t="s">
        <v>2389</v>
      </c>
      <c r="M29" s="139"/>
      <c r="N29" s="141" t="s">
        <v>21</v>
      </c>
      <c r="O29" s="141" t="s">
        <v>2365</v>
      </c>
      <c r="P29" s="142"/>
      <c r="Q29" s="142"/>
      <c r="R29" s="142"/>
      <c r="S29" s="142"/>
      <c r="T29" s="142"/>
      <c r="U29" s="142"/>
      <c r="V29" s="142"/>
      <c r="W29" s="142"/>
      <c r="X29" s="143"/>
      <c r="Y29" s="143"/>
      <c r="Z29" s="143"/>
      <c r="AA29" s="143"/>
      <c r="AB29" s="143"/>
      <c r="AC29" s="143"/>
      <c r="AD29" s="143"/>
    </row>
    <row r="30" spans="1:30" s="54" customFormat="1" ht="37.5">
      <c r="A30" s="36">
        <v>25</v>
      </c>
      <c r="B30" s="141" t="s">
        <v>1801</v>
      </c>
      <c r="C30" s="139" t="s">
        <v>1781</v>
      </c>
      <c r="D30" s="144" t="s">
        <v>976</v>
      </c>
      <c r="E30" s="144"/>
      <c r="F30" s="144"/>
      <c r="G30" s="132">
        <v>22000</v>
      </c>
      <c r="H30" s="139"/>
      <c r="I30" s="139"/>
      <c r="J30" s="139"/>
      <c r="K30" s="139" t="s">
        <v>963</v>
      </c>
      <c r="L30" s="156" t="s">
        <v>2389</v>
      </c>
      <c r="M30" s="139"/>
      <c r="N30" s="141" t="s">
        <v>21</v>
      </c>
      <c r="O30" s="141" t="s">
        <v>2365</v>
      </c>
      <c r="P30" s="142"/>
      <c r="Q30" s="142"/>
      <c r="R30" s="142"/>
      <c r="S30" s="142"/>
      <c r="T30" s="142"/>
      <c r="U30" s="142"/>
      <c r="V30" s="142"/>
      <c r="W30" s="142"/>
      <c r="X30" s="143"/>
      <c r="Y30" s="143"/>
      <c r="Z30" s="143"/>
      <c r="AA30" s="143"/>
      <c r="AB30" s="143"/>
      <c r="AC30" s="143"/>
      <c r="AD30" s="143"/>
    </row>
    <row r="31" spans="1:30" s="54" customFormat="1" ht="37.5">
      <c r="A31" s="36">
        <v>26</v>
      </c>
      <c r="B31" s="141" t="s">
        <v>2386</v>
      </c>
      <c r="C31" s="139" t="s">
        <v>1781</v>
      </c>
      <c r="D31" s="139" t="s">
        <v>2375</v>
      </c>
      <c r="E31" s="139"/>
      <c r="F31" s="139"/>
      <c r="G31" s="132">
        <v>11000</v>
      </c>
      <c r="H31" s="139"/>
      <c r="I31" s="139"/>
      <c r="J31" s="139"/>
      <c r="K31" s="139" t="s">
        <v>963</v>
      </c>
      <c r="L31" s="156" t="s">
        <v>2389</v>
      </c>
      <c r="M31" s="139" t="s">
        <v>2366</v>
      </c>
      <c r="N31" s="141" t="s">
        <v>21</v>
      </c>
      <c r="O31" s="141" t="s">
        <v>2365</v>
      </c>
      <c r="P31" s="142"/>
      <c r="Q31" s="142"/>
      <c r="R31" s="142"/>
      <c r="S31" s="142"/>
      <c r="T31" s="142"/>
      <c r="U31" s="142"/>
      <c r="V31" s="142"/>
      <c r="W31" s="142"/>
      <c r="X31" s="143"/>
      <c r="Y31" s="143"/>
      <c r="Z31" s="143"/>
      <c r="AA31" s="143"/>
      <c r="AB31" s="143"/>
      <c r="AC31" s="143"/>
      <c r="AD31" s="143"/>
    </row>
    <row r="32" spans="1:30" s="54" customFormat="1" ht="37.5">
      <c r="A32" s="36">
        <v>27</v>
      </c>
      <c r="B32" s="141" t="s">
        <v>2387</v>
      </c>
      <c r="C32" s="139" t="s">
        <v>1781</v>
      </c>
      <c r="D32" s="139" t="s">
        <v>2376</v>
      </c>
      <c r="E32" s="139"/>
      <c r="F32" s="139"/>
      <c r="G32" s="132">
        <v>20000</v>
      </c>
      <c r="H32" s="139"/>
      <c r="I32" s="139"/>
      <c r="J32" s="139"/>
      <c r="K32" s="139" t="s">
        <v>963</v>
      </c>
      <c r="L32" s="156" t="s">
        <v>2389</v>
      </c>
      <c r="M32" s="139" t="s">
        <v>2371</v>
      </c>
      <c r="N32" s="141" t="s">
        <v>21</v>
      </c>
      <c r="O32" s="141" t="s">
        <v>2365</v>
      </c>
      <c r="P32" s="142"/>
      <c r="Q32" s="142"/>
      <c r="R32" s="142"/>
      <c r="S32" s="142"/>
      <c r="T32" s="142"/>
      <c r="U32" s="142"/>
      <c r="V32" s="142"/>
      <c r="W32" s="142"/>
      <c r="X32" s="143"/>
      <c r="Y32" s="143"/>
      <c r="Z32" s="143"/>
      <c r="AA32" s="143"/>
      <c r="AB32" s="143"/>
      <c r="AC32" s="143"/>
      <c r="AD32" s="143"/>
    </row>
    <row r="33" spans="1:30" s="54" customFormat="1" ht="37.5">
      <c r="A33" s="36">
        <v>28</v>
      </c>
      <c r="B33" s="154" t="s">
        <v>1837</v>
      </c>
      <c r="C33" s="145" t="s">
        <v>1782</v>
      </c>
      <c r="D33" s="144" t="s">
        <v>979</v>
      </c>
      <c r="E33" s="144"/>
      <c r="F33" s="144"/>
      <c r="G33" s="132">
        <v>570000</v>
      </c>
      <c r="H33" s="139"/>
      <c r="I33" s="139"/>
      <c r="J33" s="139"/>
      <c r="K33" s="139" t="s">
        <v>963</v>
      </c>
      <c r="L33" s="156" t="s">
        <v>2389</v>
      </c>
      <c r="M33" s="146"/>
      <c r="N33" s="141" t="s">
        <v>23</v>
      </c>
      <c r="O33" s="141" t="s">
        <v>2365</v>
      </c>
      <c r="P33" s="142"/>
      <c r="Q33" s="142"/>
      <c r="R33" s="142"/>
      <c r="S33" s="142"/>
      <c r="T33" s="142"/>
      <c r="U33" s="142"/>
      <c r="V33" s="142"/>
      <c r="W33" s="142"/>
      <c r="X33" s="143"/>
      <c r="Y33" s="143"/>
      <c r="Z33" s="143"/>
      <c r="AA33" s="143"/>
      <c r="AB33" s="143"/>
      <c r="AC33" s="143"/>
      <c r="AD33" s="143"/>
    </row>
    <row r="34" spans="1:30" s="54" customFormat="1" ht="37.5">
      <c r="A34" s="36">
        <v>29</v>
      </c>
      <c r="B34" s="154" t="s">
        <v>1838</v>
      </c>
      <c r="C34" s="144" t="s">
        <v>1782</v>
      </c>
      <c r="D34" s="144" t="s">
        <v>981</v>
      </c>
      <c r="E34" s="144"/>
      <c r="F34" s="144"/>
      <c r="G34" s="132">
        <v>50000</v>
      </c>
      <c r="H34" s="139"/>
      <c r="I34" s="139"/>
      <c r="J34" s="139"/>
      <c r="K34" s="139" t="s">
        <v>963</v>
      </c>
      <c r="L34" s="156" t="s">
        <v>2389</v>
      </c>
      <c r="M34" s="140"/>
      <c r="N34" s="141" t="s">
        <v>23</v>
      </c>
      <c r="O34" s="141" t="s">
        <v>2365</v>
      </c>
      <c r="P34" s="142"/>
      <c r="Q34" s="142"/>
      <c r="R34" s="142"/>
      <c r="S34" s="142"/>
      <c r="T34" s="142"/>
      <c r="U34" s="142"/>
      <c r="V34" s="142"/>
      <c r="W34" s="142"/>
      <c r="X34" s="143"/>
      <c r="Y34" s="143"/>
      <c r="Z34" s="143"/>
      <c r="AA34" s="143"/>
      <c r="AB34" s="143"/>
      <c r="AC34" s="143"/>
      <c r="AD34" s="143"/>
    </row>
    <row r="35" spans="1:30" s="54" customFormat="1" ht="37.5">
      <c r="A35" s="36">
        <v>30</v>
      </c>
      <c r="B35" s="154" t="s">
        <v>1839</v>
      </c>
      <c r="C35" s="144" t="s">
        <v>1782</v>
      </c>
      <c r="D35" s="144" t="s">
        <v>983</v>
      </c>
      <c r="E35" s="144"/>
      <c r="F35" s="144"/>
      <c r="G35" s="132">
        <v>400000</v>
      </c>
      <c r="H35" s="139"/>
      <c r="I35" s="139"/>
      <c r="J35" s="139"/>
      <c r="K35" s="139" t="s">
        <v>963</v>
      </c>
      <c r="L35" s="156" t="s">
        <v>2389</v>
      </c>
      <c r="M35" s="140"/>
      <c r="N35" s="141" t="s">
        <v>23</v>
      </c>
      <c r="O35" s="141" t="s">
        <v>2365</v>
      </c>
      <c r="P35" s="142"/>
      <c r="Q35" s="142"/>
      <c r="R35" s="142"/>
      <c r="S35" s="142"/>
      <c r="T35" s="142"/>
      <c r="U35" s="142"/>
      <c r="V35" s="142"/>
      <c r="W35" s="142"/>
      <c r="X35" s="143"/>
      <c r="Y35" s="143"/>
      <c r="Z35" s="143"/>
      <c r="AA35" s="143"/>
      <c r="AB35" s="143"/>
      <c r="AC35" s="143"/>
      <c r="AD35" s="143"/>
    </row>
    <row r="36" spans="1:30" s="54" customFormat="1" ht="37.5">
      <c r="A36" s="36">
        <v>31</v>
      </c>
      <c r="B36" s="154" t="s">
        <v>1840</v>
      </c>
      <c r="C36" s="144" t="s">
        <v>1782</v>
      </c>
      <c r="D36" s="144" t="s">
        <v>985</v>
      </c>
      <c r="E36" s="144"/>
      <c r="F36" s="144"/>
      <c r="G36" s="132">
        <v>850000</v>
      </c>
      <c r="H36" s="139"/>
      <c r="I36" s="139"/>
      <c r="J36" s="139"/>
      <c r="K36" s="139" t="s">
        <v>963</v>
      </c>
      <c r="L36" s="156" t="s">
        <v>2389</v>
      </c>
      <c r="M36" s="140"/>
      <c r="N36" s="141" t="s">
        <v>23</v>
      </c>
      <c r="O36" s="141" t="s">
        <v>2365</v>
      </c>
      <c r="P36" s="142"/>
      <c r="Q36" s="142"/>
      <c r="R36" s="142"/>
      <c r="S36" s="142"/>
      <c r="T36" s="142"/>
      <c r="U36" s="142"/>
      <c r="V36" s="142"/>
      <c r="W36" s="142"/>
      <c r="X36" s="143"/>
      <c r="Y36" s="143"/>
      <c r="Z36" s="143"/>
      <c r="AA36" s="143"/>
      <c r="AB36" s="143"/>
      <c r="AC36" s="143"/>
      <c r="AD36" s="143"/>
    </row>
    <row r="37" spans="1:30" s="54" customFormat="1" ht="37.5">
      <c r="A37" s="36">
        <v>32</v>
      </c>
      <c r="B37" s="154" t="s">
        <v>1828</v>
      </c>
      <c r="C37" s="144" t="s">
        <v>1790</v>
      </c>
      <c r="D37" s="144" t="s">
        <v>986</v>
      </c>
      <c r="E37" s="144"/>
      <c r="F37" s="144"/>
      <c r="G37" s="132">
        <v>240000</v>
      </c>
      <c r="H37" s="139"/>
      <c r="I37" s="139"/>
      <c r="J37" s="139"/>
      <c r="K37" s="139" t="s">
        <v>963</v>
      </c>
      <c r="L37" s="156" t="s">
        <v>2389</v>
      </c>
      <c r="M37" s="140"/>
      <c r="N37" s="141" t="s">
        <v>23</v>
      </c>
      <c r="O37" s="141" t="s">
        <v>2365</v>
      </c>
      <c r="P37" s="142"/>
      <c r="Q37" s="142"/>
      <c r="R37" s="142"/>
      <c r="S37" s="142"/>
      <c r="T37" s="142"/>
      <c r="U37" s="142"/>
      <c r="V37" s="142"/>
      <c r="W37" s="142"/>
      <c r="X37" s="143"/>
      <c r="Y37" s="143"/>
      <c r="Z37" s="143"/>
      <c r="AA37" s="143"/>
      <c r="AB37" s="143"/>
      <c r="AC37" s="143"/>
      <c r="AD37" s="143"/>
    </row>
    <row r="38" spans="1:30" s="54" customFormat="1" ht="37.5">
      <c r="A38" s="36">
        <v>33</v>
      </c>
      <c r="B38" s="154" t="s">
        <v>1829</v>
      </c>
      <c r="C38" s="144" t="s">
        <v>1790</v>
      </c>
      <c r="D38" s="144" t="s">
        <v>990</v>
      </c>
      <c r="E38" s="144"/>
      <c r="F38" s="144"/>
      <c r="G38" s="132">
        <v>1000000</v>
      </c>
      <c r="H38" s="139"/>
      <c r="I38" s="139"/>
      <c r="J38" s="139"/>
      <c r="K38" s="139" t="s">
        <v>963</v>
      </c>
      <c r="L38" s="156" t="s">
        <v>2389</v>
      </c>
      <c r="M38" s="140"/>
      <c r="N38" s="141" t="s">
        <v>23</v>
      </c>
      <c r="O38" s="141" t="s">
        <v>2365</v>
      </c>
      <c r="P38" s="142"/>
      <c r="Q38" s="142"/>
      <c r="R38" s="142"/>
      <c r="S38" s="142"/>
      <c r="T38" s="142"/>
      <c r="U38" s="142"/>
      <c r="V38" s="142"/>
      <c r="W38" s="142"/>
      <c r="X38" s="143"/>
      <c r="Y38" s="143"/>
      <c r="Z38" s="143"/>
      <c r="AA38" s="143"/>
      <c r="AB38" s="143"/>
      <c r="AC38" s="143"/>
      <c r="AD38" s="143"/>
    </row>
    <row r="39" spans="1:30" s="54" customFormat="1" ht="37.5">
      <c r="A39" s="36">
        <v>34</v>
      </c>
      <c r="B39" s="154" t="s">
        <v>1830</v>
      </c>
      <c r="C39" s="144" t="s">
        <v>1790</v>
      </c>
      <c r="D39" s="144" t="s">
        <v>991</v>
      </c>
      <c r="E39" s="144"/>
      <c r="F39" s="144"/>
      <c r="G39" s="132">
        <v>430000</v>
      </c>
      <c r="H39" s="139"/>
      <c r="I39" s="139"/>
      <c r="J39" s="139"/>
      <c r="K39" s="139" t="s">
        <v>963</v>
      </c>
      <c r="L39" s="156" t="s">
        <v>2389</v>
      </c>
      <c r="M39" s="140"/>
      <c r="N39" s="141" t="s">
        <v>563</v>
      </c>
      <c r="O39" s="141" t="s">
        <v>2365</v>
      </c>
      <c r="P39" s="142"/>
      <c r="Q39" s="142"/>
      <c r="R39" s="142"/>
      <c r="S39" s="142"/>
      <c r="T39" s="142"/>
      <c r="U39" s="142"/>
      <c r="V39" s="142"/>
      <c r="W39" s="142"/>
      <c r="X39" s="143"/>
      <c r="Y39" s="143"/>
      <c r="Z39" s="143"/>
      <c r="AA39" s="143"/>
      <c r="AB39" s="143"/>
      <c r="AC39" s="143"/>
      <c r="AD39" s="143"/>
    </row>
    <row r="40" spans="1:30" s="54" customFormat="1" ht="37.5">
      <c r="A40" s="36">
        <v>35</v>
      </c>
      <c r="B40" s="154" t="s">
        <v>1831</v>
      </c>
      <c r="C40" s="144" t="s">
        <v>1790</v>
      </c>
      <c r="D40" s="144" t="s">
        <v>993</v>
      </c>
      <c r="E40" s="144"/>
      <c r="F40" s="144"/>
      <c r="G40" s="132">
        <v>1400000</v>
      </c>
      <c r="H40" s="139"/>
      <c r="I40" s="139"/>
      <c r="J40" s="139"/>
      <c r="K40" s="139" t="s">
        <v>963</v>
      </c>
      <c r="L40" s="156" t="s">
        <v>2389</v>
      </c>
      <c r="M40" s="140"/>
      <c r="N40" s="141" t="s">
        <v>563</v>
      </c>
      <c r="O40" s="141" t="s">
        <v>2365</v>
      </c>
      <c r="P40" s="142"/>
      <c r="Q40" s="142"/>
      <c r="R40" s="142"/>
      <c r="S40" s="142"/>
      <c r="T40" s="142"/>
      <c r="U40" s="142"/>
      <c r="V40" s="142"/>
      <c r="W40" s="142"/>
      <c r="X40" s="143"/>
      <c r="Y40" s="143"/>
      <c r="Z40" s="143"/>
      <c r="AA40" s="143"/>
      <c r="AB40" s="143"/>
      <c r="AC40" s="143"/>
      <c r="AD40" s="143"/>
    </row>
    <row r="41" spans="1:30" s="54" customFormat="1" ht="37.5">
      <c r="A41" s="36">
        <v>36</v>
      </c>
      <c r="B41" s="154" t="s">
        <v>1832</v>
      </c>
      <c r="C41" s="144" t="s">
        <v>1790</v>
      </c>
      <c r="D41" s="139" t="s">
        <v>995</v>
      </c>
      <c r="E41" s="139"/>
      <c r="F41" s="139"/>
      <c r="G41" s="132">
        <v>530000</v>
      </c>
      <c r="H41" s="139"/>
      <c r="I41" s="139"/>
      <c r="J41" s="139"/>
      <c r="K41" s="139" t="s">
        <v>963</v>
      </c>
      <c r="L41" s="156" t="s">
        <v>2389</v>
      </c>
      <c r="M41" s="140"/>
      <c r="N41" s="141" t="s">
        <v>563</v>
      </c>
      <c r="O41" s="141" t="s">
        <v>2365</v>
      </c>
      <c r="P41" s="142"/>
      <c r="Q41" s="142"/>
      <c r="R41" s="142"/>
      <c r="S41" s="142"/>
      <c r="T41" s="142"/>
      <c r="U41" s="142"/>
      <c r="V41" s="142"/>
      <c r="W41" s="142"/>
      <c r="X41" s="143"/>
      <c r="Y41" s="143"/>
      <c r="Z41" s="143"/>
      <c r="AA41" s="143"/>
      <c r="AB41" s="143"/>
      <c r="AC41" s="143"/>
      <c r="AD41" s="143"/>
    </row>
    <row r="42" spans="1:30" s="54" customFormat="1" ht="37.5">
      <c r="A42" s="36">
        <v>37</v>
      </c>
      <c r="B42" s="154" t="s">
        <v>1833</v>
      </c>
      <c r="C42" s="144" t="s">
        <v>1790</v>
      </c>
      <c r="D42" s="139" t="s">
        <v>997</v>
      </c>
      <c r="E42" s="139"/>
      <c r="F42" s="139"/>
      <c r="G42" s="132">
        <v>350000</v>
      </c>
      <c r="H42" s="139"/>
      <c r="I42" s="139"/>
      <c r="J42" s="139"/>
      <c r="K42" s="139" t="s">
        <v>963</v>
      </c>
      <c r="L42" s="156" t="s">
        <v>2389</v>
      </c>
      <c r="M42" s="140"/>
      <c r="N42" s="141" t="s">
        <v>563</v>
      </c>
      <c r="O42" s="141" t="s">
        <v>2365</v>
      </c>
      <c r="P42" s="142"/>
      <c r="Q42" s="142"/>
      <c r="R42" s="142"/>
      <c r="S42" s="142"/>
      <c r="T42" s="142"/>
      <c r="U42" s="142"/>
      <c r="V42" s="142"/>
      <c r="W42" s="142"/>
      <c r="X42" s="143"/>
      <c r="Y42" s="143"/>
      <c r="Z42" s="143"/>
      <c r="AA42" s="143"/>
      <c r="AB42" s="143"/>
      <c r="AC42" s="143"/>
      <c r="AD42" s="143"/>
    </row>
    <row r="43" spans="1:30" s="54" customFormat="1" ht="37.5">
      <c r="A43" s="36">
        <v>38</v>
      </c>
      <c r="B43" s="141" t="s">
        <v>1824</v>
      </c>
      <c r="C43" s="139" t="s">
        <v>481</v>
      </c>
      <c r="D43" s="139" t="s">
        <v>999</v>
      </c>
      <c r="E43" s="139"/>
      <c r="F43" s="139"/>
      <c r="G43" s="132">
        <v>18000</v>
      </c>
      <c r="H43" s="139"/>
      <c r="I43" s="139"/>
      <c r="J43" s="139"/>
      <c r="K43" s="139" t="s">
        <v>963</v>
      </c>
      <c r="L43" s="156" t="s">
        <v>2389</v>
      </c>
      <c r="M43" s="140"/>
      <c r="N43" s="141" t="s">
        <v>481</v>
      </c>
      <c r="O43" s="141" t="s">
        <v>2365</v>
      </c>
      <c r="P43" s="142"/>
      <c r="Q43" s="142"/>
      <c r="R43" s="142"/>
      <c r="S43" s="142"/>
      <c r="T43" s="142"/>
      <c r="U43" s="142"/>
      <c r="V43" s="142"/>
      <c r="W43" s="142"/>
      <c r="X43" s="143"/>
      <c r="Y43" s="143"/>
      <c r="Z43" s="143"/>
      <c r="AA43" s="143"/>
      <c r="AB43" s="143"/>
      <c r="AC43" s="143"/>
      <c r="AD43" s="143"/>
    </row>
    <row r="44" spans="1:30" s="54" customFormat="1" ht="37.5">
      <c r="A44" s="36">
        <v>39</v>
      </c>
      <c r="B44" s="141" t="s">
        <v>1825</v>
      </c>
      <c r="C44" s="139" t="s">
        <v>481</v>
      </c>
      <c r="D44" s="139" t="s">
        <v>1000</v>
      </c>
      <c r="E44" s="139"/>
      <c r="F44" s="139"/>
      <c r="G44" s="132">
        <v>22000</v>
      </c>
      <c r="H44" s="139"/>
      <c r="I44" s="139"/>
      <c r="J44" s="139"/>
      <c r="K44" s="139" t="s">
        <v>963</v>
      </c>
      <c r="L44" s="156" t="s">
        <v>2389</v>
      </c>
      <c r="M44" s="140"/>
      <c r="N44" s="141" t="s">
        <v>481</v>
      </c>
      <c r="O44" s="141" t="s">
        <v>2365</v>
      </c>
      <c r="P44" s="142"/>
      <c r="Q44" s="142"/>
      <c r="R44" s="142"/>
      <c r="S44" s="142"/>
      <c r="T44" s="142"/>
      <c r="U44" s="142"/>
      <c r="V44" s="142"/>
      <c r="W44" s="142"/>
      <c r="X44" s="143"/>
      <c r="Y44" s="143"/>
      <c r="Z44" s="143"/>
      <c r="AA44" s="143"/>
      <c r="AB44" s="143"/>
      <c r="AC44" s="143"/>
      <c r="AD44" s="143"/>
    </row>
    <row r="45" spans="1:30" s="54" customFormat="1" ht="37.5">
      <c r="A45" s="36">
        <v>40</v>
      </c>
      <c r="B45" s="141" t="s">
        <v>1826</v>
      </c>
      <c r="C45" s="139" t="s">
        <v>481</v>
      </c>
      <c r="D45" s="139" t="s">
        <v>1001</v>
      </c>
      <c r="E45" s="139"/>
      <c r="F45" s="139"/>
      <c r="G45" s="132">
        <v>130000</v>
      </c>
      <c r="H45" s="139"/>
      <c r="I45" s="139"/>
      <c r="J45" s="139"/>
      <c r="K45" s="139" t="s">
        <v>963</v>
      </c>
      <c r="L45" s="156" t="s">
        <v>2389</v>
      </c>
      <c r="M45" s="140"/>
      <c r="N45" s="141" t="s">
        <v>481</v>
      </c>
      <c r="O45" s="141" t="s">
        <v>2365</v>
      </c>
      <c r="P45" s="142"/>
      <c r="Q45" s="142"/>
      <c r="R45" s="142"/>
      <c r="S45" s="142"/>
      <c r="T45" s="142"/>
      <c r="U45" s="142"/>
      <c r="V45" s="142"/>
      <c r="W45" s="142"/>
      <c r="X45" s="143"/>
      <c r="Y45" s="143"/>
      <c r="Z45" s="143"/>
      <c r="AA45" s="143"/>
      <c r="AB45" s="143"/>
      <c r="AC45" s="143"/>
      <c r="AD45" s="143"/>
    </row>
    <row r="46" spans="1:30" s="54" customFormat="1" ht="37.5">
      <c r="A46" s="36">
        <v>41</v>
      </c>
      <c r="B46" s="141" t="s">
        <v>1846</v>
      </c>
      <c r="C46" s="139" t="s">
        <v>1783</v>
      </c>
      <c r="D46" s="139" t="s">
        <v>1004</v>
      </c>
      <c r="E46" s="139"/>
      <c r="F46" s="139"/>
      <c r="G46" s="132">
        <v>2800</v>
      </c>
      <c r="H46" s="139"/>
      <c r="I46" s="139"/>
      <c r="J46" s="139"/>
      <c r="K46" s="139" t="s">
        <v>963</v>
      </c>
      <c r="L46" s="156" t="s">
        <v>2389</v>
      </c>
      <c r="M46" s="140"/>
      <c r="N46" s="141" t="s">
        <v>21</v>
      </c>
      <c r="O46" s="141" t="s">
        <v>2365</v>
      </c>
      <c r="P46" s="142"/>
      <c r="Q46" s="142"/>
      <c r="R46" s="142"/>
      <c r="S46" s="142"/>
      <c r="T46" s="142"/>
      <c r="U46" s="142"/>
      <c r="V46" s="142"/>
      <c r="W46" s="142"/>
      <c r="X46" s="143"/>
      <c r="Y46" s="143"/>
      <c r="Z46" s="143"/>
      <c r="AA46" s="143"/>
      <c r="AB46" s="143"/>
      <c r="AC46" s="143"/>
      <c r="AD46" s="143"/>
    </row>
    <row r="47" spans="1:30" s="54" customFormat="1" ht="37.5">
      <c r="A47" s="36">
        <v>42</v>
      </c>
      <c r="B47" s="141" t="s">
        <v>1847</v>
      </c>
      <c r="C47" s="139" t="s">
        <v>1783</v>
      </c>
      <c r="D47" s="139" t="s">
        <v>1005</v>
      </c>
      <c r="E47" s="139"/>
      <c r="F47" s="139"/>
      <c r="G47" s="132">
        <v>6000</v>
      </c>
      <c r="H47" s="139"/>
      <c r="I47" s="139"/>
      <c r="J47" s="139"/>
      <c r="K47" s="139" t="s">
        <v>963</v>
      </c>
      <c r="L47" s="156" t="s">
        <v>2389</v>
      </c>
      <c r="M47" s="140"/>
      <c r="N47" s="141" t="s">
        <v>21</v>
      </c>
      <c r="O47" s="141" t="s">
        <v>2365</v>
      </c>
      <c r="P47" s="142"/>
      <c r="Q47" s="142"/>
      <c r="R47" s="142"/>
      <c r="S47" s="142"/>
      <c r="T47" s="142"/>
      <c r="U47" s="142"/>
      <c r="V47" s="142"/>
      <c r="W47" s="142"/>
      <c r="X47" s="143"/>
      <c r="Y47" s="143"/>
      <c r="Z47" s="143"/>
      <c r="AA47" s="143"/>
      <c r="AB47" s="143"/>
      <c r="AC47" s="143"/>
      <c r="AD47" s="143"/>
    </row>
    <row r="48" spans="1:30" s="54" customFormat="1" ht="37.5">
      <c r="A48" s="36">
        <v>43</v>
      </c>
      <c r="B48" s="141" t="s">
        <v>1848</v>
      </c>
      <c r="C48" s="139" t="s">
        <v>1783</v>
      </c>
      <c r="D48" s="139" t="s">
        <v>1007</v>
      </c>
      <c r="E48" s="139"/>
      <c r="F48" s="139"/>
      <c r="G48" s="132">
        <v>21000</v>
      </c>
      <c r="H48" s="139"/>
      <c r="I48" s="139"/>
      <c r="J48" s="139"/>
      <c r="K48" s="139" t="s">
        <v>963</v>
      </c>
      <c r="L48" s="156" t="s">
        <v>2389</v>
      </c>
      <c r="M48" s="140"/>
      <c r="N48" s="141" t="s">
        <v>23</v>
      </c>
      <c r="O48" s="141" t="s">
        <v>2365</v>
      </c>
      <c r="P48" s="142"/>
      <c r="Q48" s="142"/>
      <c r="R48" s="142"/>
      <c r="S48" s="142"/>
      <c r="T48" s="142"/>
      <c r="U48" s="142"/>
      <c r="V48" s="142"/>
      <c r="W48" s="142"/>
      <c r="X48" s="143"/>
      <c r="Y48" s="143"/>
      <c r="Z48" s="143"/>
      <c r="AA48" s="143"/>
      <c r="AB48" s="143"/>
      <c r="AC48" s="143"/>
      <c r="AD48" s="143"/>
    </row>
    <row r="49" spans="1:30" s="54" customFormat="1" ht="37.5">
      <c r="A49" s="36">
        <v>44</v>
      </c>
      <c r="B49" s="141" t="s">
        <v>1849</v>
      </c>
      <c r="C49" s="139" t="s">
        <v>1783</v>
      </c>
      <c r="D49" s="139" t="s">
        <v>1009</v>
      </c>
      <c r="E49" s="139"/>
      <c r="F49" s="139"/>
      <c r="G49" s="132">
        <v>120000</v>
      </c>
      <c r="H49" s="139"/>
      <c r="I49" s="139"/>
      <c r="J49" s="139"/>
      <c r="K49" s="139" t="s">
        <v>963</v>
      </c>
      <c r="L49" s="156" t="s">
        <v>2389</v>
      </c>
      <c r="M49" s="140"/>
      <c r="N49" s="141" t="s">
        <v>23</v>
      </c>
      <c r="O49" s="141" t="s">
        <v>2365</v>
      </c>
      <c r="P49" s="142"/>
      <c r="Q49" s="142"/>
      <c r="R49" s="142"/>
      <c r="S49" s="142"/>
      <c r="T49" s="142"/>
      <c r="U49" s="142"/>
      <c r="V49" s="142"/>
      <c r="W49" s="142"/>
      <c r="X49" s="143"/>
      <c r="Y49" s="143"/>
      <c r="Z49" s="143"/>
      <c r="AA49" s="143"/>
      <c r="AB49" s="143"/>
      <c r="AC49" s="143"/>
      <c r="AD49" s="143"/>
    </row>
    <row r="50" spans="1:30" s="54" customFormat="1" ht="37.5">
      <c r="A50" s="36">
        <v>45</v>
      </c>
      <c r="B50" s="141" t="s">
        <v>1850</v>
      </c>
      <c r="C50" s="139" t="s">
        <v>1783</v>
      </c>
      <c r="D50" s="139" t="s">
        <v>1010</v>
      </c>
      <c r="E50" s="139"/>
      <c r="F50" s="139"/>
      <c r="G50" s="132">
        <v>5400</v>
      </c>
      <c r="H50" s="139"/>
      <c r="I50" s="139"/>
      <c r="J50" s="139"/>
      <c r="K50" s="139" t="s">
        <v>963</v>
      </c>
      <c r="L50" s="156" t="s">
        <v>2389</v>
      </c>
      <c r="M50" s="140"/>
      <c r="N50" s="141" t="s">
        <v>21</v>
      </c>
      <c r="O50" s="141" t="s">
        <v>2365</v>
      </c>
      <c r="P50" s="142"/>
      <c r="Q50" s="142"/>
      <c r="R50" s="142"/>
      <c r="S50" s="142"/>
      <c r="T50" s="142"/>
      <c r="U50" s="142"/>
      <c r="V50" s="142"/>
      <c r="W50" s="142"/>
      <c r="X50" s="143"/>
      <c r="Y50" s="143"/>
      <c r="Z50" s="143"/>
      <c r="AA50" s="143"/>
      <c r="AB50" s="143"/>
      <c r="AC50" s="143"/>
      <c r="AD50" s="143"/>
    </row>
    <row r="51" spans="1:30" s="54" customFormat="1" ht="37.5">
      <c r="A51" s="36">
        <v>46</v>
      </c>
      <c r="B51" s="141" t="s">
        <v>1851</v>
      </c>
      <c r="C51" s="139" t="s">
        <v>1783</v>
      </c>
      <c r="D51" s="139" t="s">
        <v>1012</v>
      </c>
      <c r="E51" s="139"/>
      <c r="F51" s="139"/>
      <c r="G51" s="132">
        <v>23000</v>
      </c>
      <c r="H51" s="139"/>
      <c r="I51" s="139"/>
      <c r="J51" s="139"/>
      <c r="K51" s="139" t="s">
        <v>963</v>
      </c>
      <c r="L51" s="156" t="s">
        <v>2389</v>
      </c>
      <c r="M51" s="139"/>
      <c r="N51" s="141" t="s">
        <v>23</v>
      </c>
      <c r="O51" s="141" t="s">
        <v>2365</v>
      </c>
      <c r="P51" s="142"/>
      <c r="Q51" s="142"/>
      <c r="R51" s="142"/>
      <c r="S51" s="142"/>
      <c r="T51" s="142"/>
      <c r="U51" s="142"/>
      <c r="V51" s="142"/>
      <c r="W51" s="142"/>
      <c r="X51" s="143"/>
      <c r="Y51" s="143"/>
      <c r="Z51" s="143"/>
      <c r="AA51" s="143"/>
      <c r="AB51" s="143"/>
      <c r="AC51" s="143"/>
      <c r="AD51" s="143"/>
    </row>
    <row r="52" spans="1:30" s="54" customFormat="1" ht="37.5">
      <c r="A52" s="36">
        <v>47</v>
      </c>
      <c r="B52" s="141" t="s">
        <v>1852</v>
      </c>
      <c r="C52" s="139" t="s">
        <v>1783</v>
      </c>
      <c r="D52" s="139" t="s">
        <v>1013</v>
      </c>
      <c r="E52" s="139"/>
      <c r="F52" s="139"/>
      <c r="G52" s="132">
        <v>44000</v>
      </c>
      <c r="H52" s="139"/>
      <c r="I52" s="139"/>
      <c r="J52" s="139"/>
      <c r="K52" s="139" t="s">
        <v>963</v>
      </c>
      <c r="L52" s="156" t="s">
        <v>2389</v>
      </c>
      <c r="M52" s="147"/>
      <c r="N52" s="141" t="s">
        <v>23</v>
      </c>
      <c r="O52" s="141" t="s">
        <v>2365</v>
      </c>
      <c r="P52" s="142"/>
      <c r="Q52" s="142"/>
      <c r="R52" s="142"/>
      <c r="S52" s="142"/>
      <c r="T52" s="142"/>
      <c r="U52" s="142"/>
      <c r="V52" s="142"/>
      <c r="W52" s="142"/>
      <c r="X52" s="143"/>
      <c r="Y52" s="143"/>
      <c r="Z52" s="143"/>
      <c r="AA52" s="143"/>
      <c r="AB52" s="143"/>
      <c r="AC52" s="143"/>
      <c r="AD52" s="143"/>
    </row>
    <row r="53" spans="1:30" s="54" customFormat="1" ht="37.5">
      <c r="A53" s="36">
        <v>48</v>
      </c>
      <c r="B53" s="141" t="s">
        <v>1853</v>
      </c>
      <c r="C53" s="139" t="s">
        <v>1783</v>
      </c>
      <c r="D53" s="139" t="s">
        <v>1015</v>
      </c>
      <c r="E53" s="139"/>
      <c r="F53" s="139"/>
      <c r="G53" s="132">
        <v>210000</v>
      </c>
      <c r="H53" s="139"/>
      <c r="I53" s="139"/>
      <c r="J53" s="139"/>
      <c r="K53" s="139" t="s">
        <v>963</v>
      </c>
      <c r="L53" s="156" t="s">
        <v>2389</v>
      </c>
      <c r="M53" s="139" t="s">
        <v>978</v>
      </c>
      <c r="N53" s="141" t="s">
        <v>23</v>
      </c>
      <c r="O53" s="141" t="s">
        <v>2365</v>
      </c>
      <c r="P53" s="142"/>
      <c r="Q53" s="142"/>
      <c r="R53" s="142"/>
      <c r="S53" s="142"/>
      <c r="T53" s="142"/>
      <c r="U53" s="142"/>
      <c r="V53" s="142"/>
      <c r="W53" s="142"/>
      <c r="X53" s="143"/>
      <c r="Y53" s="143"/>
      <c r="Z53" s="143"/>
      <c r="AA53" s="143"/>
      <c r="AB53" s="143"/>
      <c r="AC53" s="143"/>
      <c r="AD53" s="143"/>
    </row>
    <row r="54" spans="1:30" s="54" customFormat="1" ht="37.5">
      <c r="A54" s="36">
        <v>49</v>
      </c>
      <c r="B54" s="141" t="s">
        <v>1854</v>
      </c>
      <c r="C54" s="148" t="s">
        <v>1783</v>
      </c>
      <c r="D54" s="148" t="s">
        <v>1016</v>
      </c>
      <c r="E54" s="147"/>
      <c r="F54" s="147"/>
      <c r="G54" s="149">
        <v>210000</v>
      </c>
      <c r="H54" s="148"/>
      <c r="I54" s="147"/>
      <c r="J54" s="147"/>
      <c r="K54" s="139" t="s">
        <v>963</v>
      </c>
      <c r="L54" s="156" t="s">
        <v>2389</v>
      </c>
      <c r="M54" s="147" t="s">
        <v>978</v>
      </c>
      <c r="N54" s="141" t="s">
        <v>21</v>
      </c>
      <c r="O54" s="141" t="s">
        <v>2365</v>
      </c>
      <c r="P54" s="142"/>
      <c r="Q54" s="142"/>
      <c r="R54" s="142"/>
      <c r="S54" s="142"/>
      <c r="T54" s="142"/>
      <c r="U54" s="142"/>
      <c r="V54" s="142"/>
      <c r="W54" s="142"/>
      <c r="X54" s="143"/>
      <c r="Y54" s="143"/>
      <c r="Z54" s="143"/>
      <c r="AA54" s="143"/>
      <c r="AB54" s="143"/>
      <c r="AC54" s="143"/>
      <c r="AD54" s="143"/>
    </row>
    <row r="55" spans="1:30" s="54" customFormat="1" ht="37.5">
      <c r="A55" s="36">
        <v>50</v>
      </c>
      <c r="B55" s="141" t="s">
        <v>1803</v>
      </c>
      <c r="C55" s="139" t="s">
        <v>1784</v>
      </c>
      <c r="D55" s="139" t="s">
        <v>1017</v>
      </c>
      <c r="E55" s="139"/>
      <c r="F55" s="139"/>
      <c r="G55" s="132">
        <v>22000</v>
      </c>
      <c r="H55" s="139"/>
      <c r="I55" s="139"/>
      <c r="J55" s="139"/>
      <c r="K55" s="139" t="s">
        <v>963</v>
      </c>
      <c r="L55" s="156" t="s">
        <v>2389</v>
      </c>
      <c r="M55" s="139"/>
      <c r="N55" s="141" t="s">
        <v>21</v>
      </c>
      <c r="O55" s="141" t="s">
        <v>2365</v>
      </c>
      <c r="P55" s="142"/>
      <c r="Q55" s="142"/>
      <c r="R55" s="142"/>
      <c r="S55" s="142"/>
      <c r="T55" s="142"/>
      <c r="U55" s="142"/>
      <c r="V55" s="142"/>
      <c r="W55" s="142"/>
      <c r="X55" s="143"/>
      <c r="Y55" s="143"/>
      <c r="Z55" s="143"/>
      <c r="AA55" s="143"/>
      <c r="AB55" s="143"/>
      <c r="AC55" s="143"/>
      <c r="AD55" s="143"/>
    </row>
    <row r="56" spans="1:30" s="54" customFormat="1" ht="37.5">
      <c r="A56" s="36">
        <v>51</v>
      </c>
      <c r="B56" s="141" t="s">
        <v>1802</v>
      </c>
      <c r="C56" s="139" t="s">
        <v>1784</v>
      </c>
      <c r="D56" s="139" t="s">
        <v>1018</v>
      </c>
      <c r="E56" s="139"/>
      <c r="F56" s="139"/>
      <c r="G56" s="132">
        <v>23000</v>
      </c>
      <c r="H56" s="139"/>
      <c r="I56" s="139"/>
      <c r="J56" s="139"/>
      <c r="K56" s="139" t="s">
        <v>963</v>
      </c>
      <c r="L56" s="156" t="s">
        <v>2389</v>
      </c>
      <c r="M56" s="139"/>
      <c r="N56" s="141" t="s">
        <v>21</v>
      </c>
      <c r="O56" s="141" t="s">
        <v>2365</v>
      </c>
      <c r="P56" s="142"/>
      <c r="Q56" s="142"/>
      <c r="R56" s="142"/>
      <c r="S56" s="142"/>
      <c r="T56" s="142"/>
      <c r="U56" s="142"/>
      <c r="V56" s="142"/>
      <c r="W56" s="142"/>
      <c r="X56" s="143"/>
      <c r="Y56" s="143"/>
      <c r="Z56" s="143"/>
      <c r="AA56" s="143"/>
      <c r="AB56" s="143"/>
      <c r="AC56" s="143"/>
      <c r="AD56" s="143"/>
    </row>
    <row r="57" spans="1:30" s="54" customFormat="1" ht="37.5">
      <c r="A57" s="36">
        <v>52</v>
      </c>
      <c r="B57" s="141" t="s">
        <v>1804</v>
      </c>
      <c r="C57" s="139" t="s">
        <v>1784</v>
      </c>
      <c r="D57" s="139" t="s">
        <v>1019</v>
      </c>
      <c r="E57" s="139"/>
      <c r="F57" s="139"/>
      <c r="G57" s="132">
        <v>4300</v>
      </c>
      <c r="H57" s="139"/>
      <c r="I57" s="139"/>
      <c r="J57" s="139"/>
      <c r="K57" s="139" t="s">
        <v>963</v>
      </c>
      <c r="L57" s="156" t="s">
        <v>2389</v>
      </c>
      <c r="M57" s="139"/>
      <c r="N57" s="141" t="s">
        <v>21</v>
      </c>
      <c r="O57" s="141" t="s">
        <v>2365</v>
      </c>
      <c r="P57" s="142"/>
      <c r="Q57" s="142"/>
      <c r="R57" s="142"/>
      <c r="S57" s="142"/>
      <c r="T57" s="142"/>
      <c r="U57" s="142"/>
      <c r="V57" s="142"/>
      <c r="W57" s="142"/>
      <c r="X57" s="143"/>
      <c r="Y57" s="143"/>
      <c r="Z57" s="143"/>
      <c r="AA57" s="143"/>
      <c r="AB57" s="143"/>
      <c r="AC57" s="143"/>
      <c r="AD57" s="143"/>
    </row>
    <row r="58" spans="1:30" s="54" customFormat="1" ht="37.5">
      <c r="A58" s="36">
        <v>53</v>
      </c>
      <c r="B58" s="141" t="s">
        <v>1805</v>
      </c>
      <c r="C58" s="139" t="s">
        <v>1784</v>
      </c>
      <c r="D58" s="139" t="s">
        <v>1020</v>
      </c>
      <c r="E58" s="139"/>
      <c r="F58" s="139"/>
      <c r="G58" s="132">
        <v>6300</v>
      </c>
      <c r="H58" s="139"/>
      <c r="I58" s="139"/>
      <c r="J58" s="139"/>
      <c r="K58" s="139" t="s">
        <v>963</v>
      </c>
      <c r="L58" s="156" t="s">
        <v>2389</v>
      </c>
      <c r="M58" s="139"/>
      <c r="N58" s="141" t="s">
        <v>21</v>
      </c>
      <c r="O58" s="141" t="s">
        <v>2365</v>
      </c>
      <c r="P58" s="142"/>
      <c r="Q58" s="142"/>
      <c r="R58" s="142"/>
      <c r="S58" s="142"/>
      <c r="T58" s="142"/>
      <c r="U58" s="142"/>
      <c r="V58" s="142"/>
      <c r="W58" s="142"/>
      <c r="X58" s="143"/>
      <c r="Y58" s="143"/>
      <c r="Z58" s="143"/>
      <c r="AA58" s="143"/>
      <c r="AB58" s="143"/>
      <c r="AC58" s="143"/>
      <c r="AD58" s="143"/>
    </row>
    <row r="59" spans="1:30" s="54" customFormat="1" ht="37.5">
      <c r="A59" s="36">
        <v>54</v>
      </c>
      <c r="B59" s="141" t="s">
        <v>1806</v>
      </c>
      <c r="C59" s="139" t="s">
        <v>1784</v>
      </c>
      <c r="D59" s="139" t="s">
        <v>2357</v>
      </c>
      <c r="E59" s="139"/>
      <c r="F59" s="139"/>
      <c r="G59" s="132">
        <v>2600</v>
      </c>
      <c r="H59" s="139"/>
      <c r="I59" s="139"/>
      <c r="J59" s="139"/>
      <c r="K59" s="139" t="s">
        <v>963</v>
      </c>
      <c r="L59" s="156" t="s">
        <v>2389</v>
      </c>
      <c r="M59" s="139"/>
      <c r="N59" s="141" t="s">
        <v>21</v>
      </c>
      <c r="O59" s="141" t="s">
        <v>2365</v>
      </c>
      <c r="P59" s="142"/>
      <c r="Q59" s="142"/>
      <c r="R59" s="142"/>
      <c r="S59" s="142"/>
      <c r="T59" s="142"/>
      <c r="U59" s="142"/>
      <c r="V59" s="142"/>
      <c r="W59" s="142"/>
      <c r="X59" s="143"/>
      <c r="Y59" s="143"/>
      <c r="Z59" s="143"/>
      <c r="AA59" s="143"/>
      <c r="AB59" s="143"/>
      <c r="AC59" s="143"/>
      <c r="AD59" s="143"/>
    </row>
    <row r="60" spans="1:30" s="54" customFormat="1" ht="37.5">
      <c r="A60" s="36">
        <v>55</v>
      </c>
      <c r="B60" s="141" t="s">
        <v>1807</v>
      </c>
      <c r="C60" s="139" t="s">
        <v>1784</v>
      </c>
      <c r="D60" s="139" t="s">
        <v>2358</v>
      </c>
      <c r="E60" s="139"/>
      <c r="F60" s="139"/>
      <c r="G60" s="132">
        <v>8900</v>
      </c>
      <c r="H60" s="139"/>
      <c r="I60" s="139"/>
      <c r="J60" s="139"/>
      <c r="K60" s="139" t="s">
        <v>963</v>
      </c>
      <c r="L60" s="156" t="s">
        <v>2389</v>
      </c>
      <c r="M60" s="139"/>
      <c r="N60" s="141" t="s">
        <v>21</v>
      </c>
      <c r="O60" s="141" t="s">
        <v>2365</v>
      </c>
      <c r="P60" s="142"/>
      <c r="Q60" s="142"/>
      <c r="R60" s="142"/>
      <c r="S60" s="142"/>
      <c r="T60" s="142"/>
      <c r="U60" s="142"/>
      <c r="V60" s="142"/>
      <c r="W60" s="142"/>
      <c r="X60" s="143"/>
      <c r="Y60" s="143"/>
      <c r="Z60" s="143"/>
      <c r="AA60" s="143"/>
      <c r="AB60" s="143"/>
      <c r="AC60" s="143"/>
      <c r="AD60" s="143"/>
    </row>
    <row r="61" spans="1:30" s="54" customFormat="1" ht="37.5">
      <c r="A61" s="36">
        <v>56</v>
      </c>
      <c r="B61" s="141" t="s">
        <v>1808</v>
      </c>
      <c r="C61" s="139" t="s">
        <v>1784</v>
      </c>
      <c r="D61" s="139" t="s">
        <v>2359</v>
      </c>
      <c r="E61" s="139"/>
      <c r="F61" s="139"/>
      <c r="G61" s="132">
        <v>15000</v>
      </c>
      <c r="H61" s="139"/>
      <c r="I61" s="139"/>
      <c r="J61" s="139"/>
      <c r="K61" s="139" t="s">
        <v>963</v>
      </c>
      <c r="L61" s="156" t="s">
        <v>2389</v>
      </c>
      <c r="M61" s="139"/>
      <c r="N61" s="141" t="s">
        <v>21</v>
      </c>
      <c r="O61" s="141" t="s">
        <v>2365</v>
      </c>
      <c r="P61" s="142"/>
      <c r="Q61" s="142"/>
      <c r="R61" s="142"/>
      <c r="S61" s="142"/>
      <c r="T61" s="142"/>
      <c r="U61" s="142"/>
      <c r="V61" s="142"/>
      <c r="W61" s="142"/>
      <c r="X61" s="143"/>
      <c r="Y61" s="143"/>
      <c r="Z61" s="143"/>
      <c r="AA61" s="143"/>
      <c r="AB61" s="143"/>
      <c r="AC61" s="143"/>
      <c r="AD61" s="143"/>
    </row>
    <row r="62" spans="1:30" s="54" customFormat="1" ht="37.5">
      <c r="A62" s="36">
        <v>57</v>
      </c>
      <c r="B62" s="141" t="s">
        <v>1809</v>
      </c>
      <c r="C62" s="139" t="s">
        <v>1784</v>
      </c>
      <c r="D62" s="139" t="s">
        <v>2360</v>
      </c>
      <c r="E62" s="139"/>
      <c r="F62" s="139"/>
      <c r="G62" s="150">
        <v>10000</v>
      </c>
      <c r="H62" s="139"/>
      <c r="I62" s="139"/>
      <c r="J62" s="139"/>
      <c r="K62" s="139" t="s">
        <v>963</v>
      </c>
      <c r="L62" s="156" t="s">
        <v>2389</v>
      </c>
      <c r="M62" s="139"/>
      <c r="N62" s="141" t="s">
        <v>21</v>
      </c>
      <c r="O62" s="141" t="s">
        <v>2365</v>
      </c>
      <c r="P62" s="142"/>
      <c r="Q62" s="142"/>
      <c r="R62" s="142"/>
      <c r="S62" s="142"/>
      <c r="T62" s="142"/>
      <c r="U62" s="142"/>
      <c r="V62" s="142"/>
      <c r="W62" s="142"/>
      <c r="X62" s="143"/>
      <c r="Y62" s="143"/>
      <c r="Z62" s="143"/>
      <c r="AA62" s="143"/>
      <c r="AB62" s="143"/>
      <c r="AC62" s="143"/>
      <c r="AD62" s="143"/>
    </row>
    <row r="63" spans="1:30" s="54" customFormat="1" ht="37.5">
      <c r="A63" s="36">
        <v>58</v>
      </c>
      <c r="B63" s="141" t="s">
        <v>1810</v>
      </c>
      <c r="C63" s="139" t="s">
        <v>1784</v>
      </c>
      <c r="D63" s="139" t="s">
        <v>2361</v>
      </c>
      <c r="E63" s="139"/>
      <c r="F63" s="139"/>
      <c r="G63" s="150">
        <v>27000</v>
      </c>
      <c r="H63" s="139"/>
      <c r="I63" s="139"/>
      <c r="J63" s="139"/>
      <c r="K63" s="139" t="s">
        <v>963</v>
      </c>
      <c r="L63" s="156" t="s">
        <v>2389</v>
      </c>
      <c r="M63" s="139"/>
      <c r="N63" s="141" t="s">
        <v>21</v>
      </c>
      <c r="O63" s="141" t="s">
        <v>2365</v>
      </c>
      <c r="P63" s="142"/>
      <c r="Q63" s="142"/>
      <c r="R63" s="142"/>
      <c r="S63" s="142"/>
      <c r="T63" s="142"/>
      <c r="U63" s="142"/>
      <c r="V63" s="142"/>
      <c r="W63" s="142"/>
      <c r="X63" s="143"/>
      <c r="Y63" s="143"/>
      <c r="Z63" s="143"/>
      <c r="AA63" s="143"/>
      <c r="AB63" s="143"/>
      <c r="AC63" s="143"/>
      <c r="AD63" s="143"/>
    </row>
    <row r="64" spans="1:30" s="54" customFormat="1" ht="37.5">
      <c r="A64" s="36">
        <v>59</v>
      </c>
      <c r="B64" s="141" t="s">
        <v>1811</v>
      </c>
      <c r="C64" s="139" t="s">
        <v>1784</v>
      </c>
      <c r="D64" s="139" t="s">
        <v>2362</v>
      </c>
      <c r="E64" s="139"/>
      <c r="F64" s="139"/>
      <c r="G64" s="132">
        <v>54000</v>
      </c>
      <c r="H64" s="139"/>
      <c r="I64" s="139"/>
      <c r="J64" s="139"/>
      <c r="K64" s="139" t="s">
        <v>963</v>
      </c>
      <c r="L64" s="156" t="s">
        <v>2389</v>
      </c>
      <c r="M64" s="139"/>
      <c r="N64" s="141" t="s">
        <v>21</v>
      </c>
      <c r="O64" s="141" t="s">
        <v>2365</v>
      </c>
      <c r="P64" s="142"/>
      <c r="Q64" s="142"/>
      <c r="R64" s="142"/>
      <c r="S64" s="142"/>
      <c r="T64" s="142"/>
      <c r="U64" s="142"/>
      <c r="V64" s="142"/>
      <c r="W64" s="142"/>
      <c r="X64" s="143"/>
      <c r="Y64" s="143"/>
      <c r="Z64" s="143"/>
      <c r="AA64" s="143"/>
      <c r="AB64" s="143"/>
      <c r="AC64" s="143"/>
      <c r="AD64" s="143"/>
    </row>
    <row r="65" spans="1:30" s="54" customFormat="1" ht="37.5">
      <c r="A65" s="36">
        <v>60</v>
      </c>
      <c r="B65" s="141" t="s">
        <v>1812</v>
      </c>
      <c r="C65" s="139" t="s">
        <v>1784</v>
      </c>
      <c r="D65" s="139" t="s">
        <v>1028</v>
      </c>
      <c r="E65" s="139"/>
      <c r="F65" s="139"/>
      <c r="G65" s="132">
        <v>7500</v>
      </c>
      <c r="H65" s="139"/>
      <c r="I65" s="139"/>
      <c r="J65" s="139"/>
      <c r="K65" s="139" t="s">
        <v>963</v>
      </c>
      <c r="L65" s="156" t="s">
        <v>2389</v>
      </c>
      <c r="M65" s="139" t="s">
        <v>978</v>
      </c>
      <c r="N65" s="141" t="s">
        <v>21</v>
      </c>
      <c r="O65" s="141" t="s">
        <v>2365</v>
      </c>
      <c r="P65" s="142"/>
      <c r="Q65" s="142"/>
      <c r="R65" s="142"/>
      <c r="S65" s="142"/>
      <c r="T65" s="142"/>
      <c r="U65" s="142"/>
      <c r="V65" s="142"/>
      <c r="W65" s="142"/>
      <c r="X65" s="143"/>
      <c r="Y65" s="143"/>
      <c r="Z65" s="143"/>
      <c r="AA65" s="143"/>
      <c r="AB65" s="143"/>
      <c r="AC65" s="143"/>
      <c r="AD65" s="143"/>
    </row>
    <row r="66" spans="1:30" s="54" customFormat="1" ht="37.5">
      <c r="A66" s="36">
        <v>61</v>
      </c>
      <c r="B66" s="141" t="s">
        <v>1813</v>
      </c>
      <c r="C66" s="139" t="s">
        <v>1784</v>
      </c>
      <c r="D66" s="139" t="s">
        <v>1030</v>
      </c>
      <c r="E66" s="139"/>
      <c r="F66" s="139"/>
      <c r="G66" s="132">
        <v>10000</v>
      </c>
      <c r="H66" s="139"/>
      <c r="I66" s="139"/>
      <c r="J66" s="139"/>
      <c r="K66" s="139" t="s">
        <v>963</v>
      </c>
      <c r="L66" s="156" t="s">
        <v>2389</v>
      </c>
      <c r="M66" s="139" t="s">
        <v>969</v>
      </c>
      <c r="N66" s="141" t="s">
        <v>21</v>
      </c>
      <c r="O66" s="141" t="s">
        <v>2365</v>
      </c>
      <c r="P66" s="142"/>
      <c r="Q66" s="142"/>
      <c r="R66" s="142"/>
      <c r="S66" s="142"/>
      <c r="T66" s="142"/>
      <c r="U66" s="142"/>
      <c r="V66" s="142"/>
      <c r="W66" s="142"/>
      <c r="X66" s="143"/>
      <c r="Y66" s="143"/>
      <c r="Z66" s="143"/>
      <c r="AA66" s="143"/>
      <c r="AB66" s="143"/>
      <c r="AC66" s="143"/>
      <c r="AD66" s="143"/>
    </row>
    <row r="67" spans="1:30" s="54" customFormat="1" ht="37.5">
      <c r="A67" s="36">
        <v>62</v>
      </c>
      <c r="B67" s="141" t="s">
        <v>1814</v>
      </c>
      <c r="C67" s="139" t="s">
        <v>1784</v>
      </c>
      <c r="D67" s="139" t="s">
        <v>1032</v>
      </c>
      <c r="E67" s="139"/>
      <c r="F67" s="139"/>
      <c r="G67" s="132">
        <v>15000</v>
      </c>
      <c r="H67" s="139"/>
      <c r="I67" s="139"/>
      <c r="J67" s="139"/>
      <c r="K67" s="139" t="s">
        <v>963</v>
      </c>
      <c r="L67" s="156" t="s">
        <v>2389</v>
      </c>
      <c r="M67" s="139"/>
      <c r="N67" s="141" t="s">
        <v>21</v>
      </c>
      <c r="O67" s="141" t="s">
        <v>2365</v>
      </c>
      <c r="P67" s="142"/>
      <c r="Q67" s="142"/>
      <c r="R67" s="142"/>
      <c r="S67" s="142"/>
      <c r="T67" s="142"/>
      <c r="U67" s="142"/>
      <c r="V67" s="142"/>
      <c r="W67" s="142"/>
      <c r="X67" s="143"/>
      <c r="Y67" s="143"/>
      <c r="Z67" s="143"/>
      <c r="AA67" s="143"/>
      <c r="AB67" s="143"/>
      <c r="AC67" s="143"/>
      <c r="AD67" s="143"/>
    </row>
    <row r="68" spans="1:30" s="54" customFormat="1" ht="37.5">
      <c r="A68" s="36">
        <v>63</v>
      </c>
      <c r="B68" s="141" t="s">
        <v>1815</v>
      </c>
      <c r="C68" s="139" t="s">
        <v>1784</v>
      </c>
      <c r="D68" s="139" t="s">
        <v>1033</v>
      </c>
      <c r="E68" s="139"/>
      <c r="F68" s="139"/>
      <c r="G68" s="132">
        <v>40000</v>
      </c>
      <c r="H68" s="139"/>
      <c r="I68" s="139"/>
      <c r="J68" s="139"/>
      <c r="K68" s="139" t="s">
        <v>963</v>
      </c>
      <c r="L68" s="156" t="s">
        <v>2389</v>
      </c>
      <c r="M68" s="139"/>
      <c r="N68" s="141" t="s">
        <v>21</v>
      </c>
      <c r="O68" s="141" t="s">
        <v>2365</v>
      </c>
      <c r="P68" s="142"/>
      <c r="Q68" s="142"/>
      <c r="R68" s="142"/>
      <c r="S68" s="142"/>
      <c r="T68" s="142"/>
      <c r="U68" s="142"/>
      <c r="V68" s="142"/>
      <c r="W68" s="142"/>
      <c r="X68" s="143"/>
      <c r="Y68" s="143"/>
      <c r="Z68" s="143"/>
      <c r="AA68" s="143"/>
      <c r="AB68" s="143"/>
      <c r="AC68" s="143"/>
      <c r="AD68" s="143"/>
    </row>
    <row r="69" spans="1:30" s="54" customFormat="1" ht="37.5">
      <c r="A69" s="36">
        <v>64</v>
      </c>
      <c r="B69" s="141" t="s">
        <v>2363</v>
      </c>
      <c r="C69" s="139" t="s">
        <v>1784</v>
      </c>
      <c r="D69" s="139" t="s">
        <v>2364</v>
      </c>
      <c r="E69" s="139"/>
      <c r="F69" s="139"/>
      <c r="G69" s="132">
        <v>13000</v>
      </c>
      <c r="H69" s="139"/>
      <c r="I69" s="139"/>
      <c r="J69" s="139"/>
      <c r="K69" s="139" t="s">
        <v>963</v>
      </c>
      <c r="L69" s="156" t="s">
        <v>2389</v>
      </c>
      <c r="M69" s="139" t="s">
        <v>2366</v>
      </c>
      <c r="N69" s="141" t="s">
        <v>21</v>
      </c>
      <c r="O69" s="141" t="s">
        <v>2365</v>
      </c>
      <c r="P69" s="142"/>
      <c r="Q69" s="142"/>
      <c r="R69" s="142"/>
      <c r="S69" s="142"/>
      <c r="T69" s="142"/>
      <c r="U69" s="142"/>
      <c r="V69" s="142"/>
      <c r="W69" s="142"/>
      <c r="X69" s="143"/>
      <c r="Y69" s="143"/>
      <c r="Z69" s="143"/>
      <c r="AA69" s="143"/>
      <c r="AB69" s="143"/>
      <c r="AC69" s="143"/>
      <c r="AD69" s="143"/>
    </row>
    <row r="70" spans="1:30" s="54" customFormat="1" ht="37.5">
      <c r="A70" s="36">
        <v>65</v>
      </c>
      <c r="B70" s="141" t="s">
        <v>1816</v>
      </c>
      <c r="C70" s="139" t="s">
        <v>1785</v>
      </c>
      <c r="D70" s="139" t="s">
        <v>1035</v>
      </c>
      <c r="E70" s="139"/>
      <c r="F70" s="139"/>
      <c r="G70" s="132">
        <v>3200</v>
      </c>
      <c r="H70" s="139"/>
      <c r="I70" s="139"/>
      <c r="J70" s="139"/>
      <c r="K70" s="139" t="s">
        <v>963</v>
      </c>
      <c r="L70" s="156" t="s">
        <v>2389</v>
      </c>
      <c r="M70" s="139"/>
      <c r="N70" s="141" t="s">
        <v>21</v>
      </c>
      <c r="O70" s="141" t="s">
        <v>2365</v>
      </c>
      <c r="P70" s="142"/>
      <c r="Q70" s="142"/>
      <c r="R70" s="142"/>
      <c r="S70" s="142"/>
      <c r="T70" s="142"/>
      <c r="U70" s="142"/>
      <c r="V70" s="142"/>
      <c r="W70" s="142"/>
      <c r="X70" s="143"/>
      <c r="Y70" s="143"/>
      <c r="Z70" s="143"/>
      <c r="AA70" s="143"/>
      <c r="AB70" s="143"/>
      <c r="AC70" s="143"/>
      <c r="AD70" s="143"/>
    </row>
    <row r="71" spans="1:30" s="54" customFormat="1" ht="37.5">
      <c r="A71" s="36">
        <v>66</v>
      </c>
      <c r="B71" s="141" t="s">
        <v>1817</v>
      </c>
      <c r="C71" s="139" t="s">
        <v>1785</v>
      </c>
      <c r="D71" s="139" t="s">
        <v>1036</v>
      </c>
      <c r="E71" s="139"/>
      <c r="F71" s="139"/>
      <c r="G71" s="132">
        <v>17000</v>
      </c>
      <c r="H71" s="139"/>
      <c r="I71" s="139"/>
      <c r="J71" s="139"/>
      <c r="K71" s="139" t="s">
        <v>963</v>
      </c>
      <c r="L71" s="156" t="s">
        <v>2389</v>
      </c>
      <c r="M71" s="139" t="s">
        <v>978</v>
      </c>
      <c r="N71" s="141" t="s">
        <v>21</v>
      </c>
      <c r="O71" s="141" t="s">
        <v>2365</v>
      </c>
      <c r="P71" s="142"/>
      <c r="Q71" s="142"/>
      <c r="R71" s="142"/>
      <c r="S71" s="142"/>
      <c r="T71" s="142"/>
      <c r="U71" s="142"/>
      <c r="V71" s="142"/>
      <c r="W71" s="142"/>
      <c r="X71" s="143"/>
      <c r="Y71" s="143"/>
      <c r="Z71" s="143"/>
      <c r="AA71" s="143"/>
      <c r="AB71" s="143"/>
      <c r="AC71" s="143"/>
      <c r="AD71" s="143"/>
    </row>
    <row r="72" spans="1:30" s="54" customFormat="1" ht="37.5">
      <c r="A72" s="36">
        <v>67</v>
      </c>
      <c r="B72" s="141" t="s">
        <v>1818</v>
      </c>
      <c r="C72" s="139" t="s">
        <v>1785</v>
      </c>
      <c r="D72" s="139" t="s">
        <v>1039</v>
      </c>
      <c r="E72" s="139"/>
      <c r="F72" s="139"/>
      <c r="G72" s="132">
        <v>29000</v>
      </c>
      <c r="H72" s="139"/>
      <c r="I72" s="139"/>
      <c r="J72" s="139"/>
      <c r="K72" s="139" t="s">
        <v>963</v>
      </c>
      <c r="L72" s="156" t="s">
        <v>2389</v>
      </c>
      <c r="M72" s="139"/>
      <c r="N72" s="141" t="s">
        <v>21</v>
      </c>
      <c r="O72" s="141" t="s">
        <v>2365</v>
      </c>
      <c r="P72" s="142"/>
      <c r="Q72" s="142"/>
      <c r="R72" s="142"/>
      <c r="S72" s="142"/>
      <c r="T72" s="142"/>
      <c r="U72" s="142"/>
      <c r="V72" s="142"/>
      <c r="W72" s="142"/>
      <c r="X72" s="143"/>
      <c r="Y72" s="143"/>
      <c r="Z72" s="143"/>
      <c r="AA72" s="143"/>
      <c r="AB72" s="143"/>
      <c r="AC72" s="143"/>
      <c r="AD72" s="143"/>
    </row>
    <row r="73" spans="1:30" s="54" customFormat="1" ht="37.5">
      <c r="A73" s="36">
        <v>68</v>
      </c>
      <c r="B73" s="141" t="s">
        <v>1819</v>
      </c>
      <c r="C73" s="139" t="s">
        <v>1785</v>
      </c>
      <c r="D73" s="139" t="s">
        <v>1041</v>
      </c>
      <c r="E73" s="139"/>
      <c r="F73" s="139"/>
      <c r="G73" s="132">
        <v>36000</v>
      </c>
      <c r="H73" s="139"/>
      <c r="I73" s="139"/>
      <c r="J73" s="139"/>
      <c r="K73" s="139" t="s">
        <v>963</v>
      </c>
      <c r="L73" s="156" t="s">
        <v>2389</v>
      </c>
      <c r="M73" s="139"/>
      <c r="N73" s="141" t="s">
        <v>21</v>
      </c>
      <c r="O73" s="141" t="s">
        <v>2365</v>
      </c>
      <c r="P73" s="142"/>
      <c r="Q73" s="142"/>
      <c r="R73" s="142"/>
      <c r="S73" s="142"/>
      <c r="T73" s="142"/>
      <c r="U73" s="142"/>
      <c r="V73" s="142"/>
      <c r="W73" s="142"/>
      <c r="X73" s="143"/>
      <c r="Y73" s="143"/>
      <c r="Z73" s="143"/>
      <c r="AA73" s="143"/>
      <c r="AB73" s="143"/>
      <c r="AC73" s="143"/>
      <c r="AD73" s="143"/>
    </row>
    <row r="74" spans="1:30" s="54" customFormat="1" ht="37.5">
      <c r="A74" s="36">
        <v>69</v>
      </c>
      <c r="B74" s="154" t="s">
        <v>1827</v>
      </c>
      <c r="C74" s="144" t="s">
        <v>1791</v>
      </c>
      <c r="D74" s="144" t="s">
        <v>1043</v>
      </c>
      <c r="E74" s="144"/>
      <c r="F74" s="144"/>
      <c r="G74" s="132">
        <v>700</v>
      </c>
      <c r="H74" s="139"/>
      <c r="I74" s="139"/>
      <c r="J74" s="139"/>
      <c r="K74" s="139" t="s">
        <v>963</v>
      </c>
      <c r="L74" s="156" t="s">
        <v>2389</v>
      </c>
      <c r="M74" s="146"/>
      <c r="N74" s="141" t="s">
        <v>21</v>
      </c>
      <c r="O74" s="141" t="s">
        <v>2365</v>
      </c>
      <c r="P74" s="142"/>
      <c r="Q74" s="142"/>
      <c r="R74" s="142"/>
      <c r="S74" s="142"/>
      <c r="T74" s="142"/>
      <c r="U74" s="142"/>
      <c r="V74" s="142"/>
      <c r="W74" s="142"/>
      <c r="X74" s="143"/>
      <c r="Y74" s="143"/>
      <c r="Z74" s="143"/>
      <c r="AA74" s="143"/>
      <c r="AB74" s="143"/>
      <c r="AC74" s="143"/>
      <c r="AD74" s="143"/>
    </row>
    <row r="75" spans="1:30" s="54" customFormat="1" ht="37.5">
      <c r="A75" s="36">
        <v>70</v>
      </c>
      <c r="B75" s="141" t="s">
        <v>2391</v>
      </c>
      <c r="C75" s="139" t="s">
        <v>1786</v>
      </c>
      <c r="D75" s="139" t="s">
        <v>1044</v>
      </c>
      <c r="E75" s="139"/>
      <c r="F75" s="139"/>
      <c r="G75" s="132">
        <v>2800</v>
      </c>
      <c r="H75" s="139"/>
      <c r="I75" s="139"/>
      <c r="J75" s="139"/>
      <c r="K75" s="139" t="s">
        <v>963</v>
      </c>
      <c r="L75" s="156" t="s">
        <v>2389</v>
      </c>
      <c r="M75" s="139"/>
      <c r="N75" s="141" t="s">
        <v>988</v>
      </c>
      <c r="O75" s="141" t="s">
        <v>2365</v>
      </c>
      <c r="P75" s="142"/>
      <c r="Q75" s="142"/>
      <c r="R75" s="142"/>
      <c r="S75" s="142"/>
      <c r="T75" s="142"/>
      <c r="U75" s="142"/>
      <c r="V75" s="142"/>
      <c r="W75" s="142"/>
      <c r="X75" s="143"/>
      <c r="Y75" s="143"/>
      <c r="Z75" s="143"/>
      <c r="AA75" s="143"/>
      <c r="AB75" s="143"/>
      <c r="AC75" s="143"/>
      <c r="AD75" s="143"/>
    </row>
    <row r="76" spans="1:30" s="54" customFormat="1" ht="37.5">
      <c r="A76" s="36">
        <v>71</v>
      </c>
      <c r="B76" s="141" t="s">
        <v>2392</v>
      </c>
      <c r="C76" s="139" t="s">
        <v>1786</v>
      </c>
      <c r="D76" s="139" t="s">
        <v>1046</v>
      </c>
      <c r="E76" s="139"/>
      <c r="F76" s="139"/>
      <c r="G76" s="132">
        <v>3700</v>
      </c>
      <c r="H76" s="139"/>
      <c r="I76" s="139"/>
      <c r="J76" s="139"/>
      <c r="K76" s="139" t="s">
        <v>963</v>
      </c>
      <c r="L76" s="156" t="s">
        <v>2389</v>
      </c>
      <c r="M76" s="139" t="s">
        <v>978</v>
      </c>
      <c r="N76" s="141" t="s">
        <v>988</v>
      </c>
      <c r="O76" s="141" t="s">
        <v>2365</v>
      </c>
      <c r="P76" s="142"/>
      <c r="Q76" s="142"/>
      <c r="R76" s="142"/>
      <c r="S76" s="142"/>
      <c r="T76" s="142"/>
      <c r="U76" s="142"/>
      <c r="V76" s="142"/>
      <c r="W76" s="142"/>
      <c r="X76" s="143"/>
      <c r="Y76" s="143"/>
      <c r="Z76" s="143"/>
      <c r="AA76" s="143"/>
      <c r="AB76" s="143"/>
      <c r="AC76" s="143"/>
      <c r="AD76" s="143"/>
    </row>
    <row r="77" spans="1:30" s="54" customFormat="1" ht="37.5">
      <c r="A77" s="36">
        <v>72</v>
      </c>
      <c r="B77" s="141" t="s">
        <v>1841</v>
      </c>
      <c r="C77" s="139" t="s">
        <v>1787</v>
      </c>
      <c r="D77" s="139" t="s">
        <v>1048</v>
      </c>
      <c r="E77" s="139"/>
      <c r="F77" s="139"/>
      <c r="G77" s="132">
        <v>2500</v>
      </c>
      <c r="H77" s="139"/>
      <c r="I77" s="139"/>
      <c r="J77" s="139"/>
      <c r="K77" s="139" t="s">
        <v>963</v>
      </c>
      <c r="L77" s="156" t="s">
        <v>2389</v>
      </c>
      <c r="M77" s="139"/>
      <c r="N77" s="141" t="s">
        <v>21</v>
      </c>
      <c r="O77" s="141" t="s">
        <v>2365</v>
      </c>
      <c r="P77" s="142"/>
      <c r="Q77" s="142"/>
      <c r="R77" s="142"/>
      <c r="S77" s="142"/>
      <c r="T77" s="142"/>
      <c r="U77" s="142"/>
      <c r="V77" s="142"/>
      <c r="W77" s="142"/>
      <c r="X77" s="143"/>
      <c r="Y77" s="143"/>
      <c r="Z77" s="143"/>
      <c r="AA77" s="143"/>
      <c r="AB77" s="143"/>
      <c r="AC77" s="143"/>
      <c r="AD77" s="143"/>
    </row>
    <row r="78" spans="1:30" s="54" customFormat="1" ht="37.5">
      <c r="A78" s="36">
        <v>73</v>
      </c>
      <c r="B78" s="141" t="s">
        <v>1842</v>
      </c>
      <c r="C78" s="139" t="s">
        <v>1787</v>
      </c>
      <c r="D78" s="139" t="s">
        <v>1050</v>
      </c>
      <c r="E78" s="139"/>
      <c r="F78" s="139"/>
      <c r="G78" s="132">
        <v>5800</v>
      </c>
      <c r="H78" s="139"/>
      <c r="I78" s="139"/>
      <c r="J78" s="139"/>
      <c r="K78" s="139" t="s">
        <v>963</v>
      </c>
      <c r="L78" s="156" t="s">
        <v>2389</v>
      </c>
      <c r="M78" s="139"/>
      <c r="N78" s="141" t="s">
        <v>21</v>
      </c>
      <c r="O78" s="141" t="s">
        <v>2365</v>
      </c>
      <c r="P78" s="142"/>
      <c r="Q78" s="142"/>
      <c r="R78" s="142"/>
      <c r="S78" s="142"/>
      <c r="T78" s="142"/>
      <c r="U78" s="142"/>
      <c r="V78" s="142"/>
      <c r="W78" s="142"/>
      <c r="X78" s="143"/>
      <c r="Y78" s="143"/>
      <c r="Z78" s="143"/>
      <c r="AA78" s="143"/>
      <c r="AB78" s="143"/>
      <c r="AC78" s="143"/>
      <c r="AD78" s="143"/>
    </row>
    <row r="79" spans="1:30" s="54" customFormat="1" ht="37.5">
      <c r="A79" s="36">
        <v>74</v>
      </c>
      <c r="B79" s="141" t="s">
        <v>1843</v>
      </c>
      <c r="C79" s="139" t="s">
        <v>1787</v>
      </c>
      <c r="D79" s="139" t="s">
        <v>1051</v>
      </c>
      <c r="E79" s="139"/>
      <c r="F79" s="139"/>
      <c r="G79" s="132">
        <v>12000</v>
      </c>
      <c r="H79" s="139"/>
      <c r="I79" s="139"/>
      <c r="J79" s="139"/>
      <c r="K79" s="139" t="s">
        <v>963</v>
      </c>
      <c r="L79" s="156" t="s">
        <v>2389</v>
      </c>
      <c r="M79" s="139"/>
      <c r="N79" s="141" t="s">
        <v>21</v>
      </c>
      <c r="O79" s="141" t="s">
        <v>2365</v>
      </c>
      <c r="P79" s="142"/>
      <c r="Q79" s="142"/>
      <c r="R79" s="142"/>
      <c r="S79" s="142"/>
      <c r="T79" s="142"/>
      <c r="U79" s="142"/>
      <c r="V79" s="142"/>
      <c r="W79" s="142"/>
      <c r="X79" s="143"/>
      <c r="Y79" s="143"/>
      <c r="Z79" s="143"/>
      <c r="AA79" s="143"/>
      <c r="AB79" s="143"/>
      <c r="AC79" s="143"/>
      <c r="AD79" s="143"/>
    </row>
    <row r="80" spans="1:30" s="54" customFormat="1" ht="37.5">
      <c r="A80" s="36">
        <v>75</v>
      </c>
      <c r="B80" s="141" t="s">
        <v>1844</v>
      </c>
      <c r="C80" s="139" t="s">
        <v>1787</v>
      </c>
      <c r="D80" s="139" t="s">
        <v>1052</v>
      </c>
      <c r="E80" s="139"/>
      <c r="F80" s="139"/>
      <c r="G80" s="132">
        <v>32000</v>
      </c>
      <c r="H80" s="139"/>
      <c r="I80" s="139"/>
      <c r="J80" s="139"/>
      <c r="K80" s="139" t="s">
        <v>963</v>
      </c>
      <c r="L80" s="156" t="s">
        <v>2389</v>
      </c>
      <c r="M80" s="139"/>
      <c r="N80" s="141" t="s">
        <v>21</v>
      </c>
      <c r="O80" s="141" t="s">
        <v>2365</v>
      </c>
      <c r="P80" s="142"/>
      <c r="Q80" s="142"/>
      <c r="R80" s="142"/>
      <c r="S80" s="142"/>
      <c r="T80" s="142"/>
      <c r="U80" s="142"/>
      <c r="V80" s="142"/>
      <c r="W80" s="142"/>
      <c r="X80" s="143"/>
      <c r="Y80" s="143"/>
      <c r="Z80" s="143"/>
      <c r="AA80" s="143"/>
      <c r="AB80" s="143"/>
      <c r="AC80" s="143"/>
      <c r="AD80" s="143"/>
    </row>
    <row r="81" spans="1:30" s="54" customFormat="1" ht="37.5">
      <c r="A81" s="36">
        <v>76</v>
      </c>
      <c r="B81" s="141" t="s">
        <v>1845</v>
      </c>
      <c r="C81" s="139" t="s">
        <v>1787</v>
      </c>
      <c r="D81" s="139" t="s">
        <v>1054</v>
      </c>
      <c r="E81" s="139"/>
      <c r="F81" s="139"/>
      <c r="G81" s="132">
        <v>270000</v>
      </c>
      <c r="H81" s="139"/>
      <c r="I81" s="139"/>
      <c r="J81" s="139"/>
      <c r="K81" s="139" t="s">
        <v>963</v>
      </c>
      <c r="L81" s="156" t="s">
        <v>2389</v>
      </c>
      <c r="M81" s="139"/>
      <c r="N81" s="141" t="s">
        <v>21</v>
      </c>
      <c r="O81" s="141" t="s">
        <v>2365</v>
      </c>
      <c r="P81" s="142"/>
      <c r="Q81" s="142"/>
      <c r="R81" s="142"/>
      <c r="S81" s="142"/>
      <c r="T81" s="142"/>
      <c r="U81" s="142"/>
      <c r="V81" s="142"/>
      <c r="W81" s="142"/>
      <c r="X81" s="143"/>
      <c r="Y81" s="143"/>
      <c r="Z81" s="143"/>
      <c r="AA81" s="143"/>
      <c r="AB81" s="143"/>
      <c r="AC81" s="143"/>
      <c r="AD81" s="143"/>
    </row>
    <row r="82" spans="1:30" s="54" customFormat="1" ht="75">
      <c r="A82" s="36">
        <v>77</v>
      </c>
      <c r="B82" s="141" t="s">
        <v>1820</v>
      </c>
      <c r="C82" s="139" t="s">
        <v>1788</v>
      </c>
      <c r="D82" s="139" t="s">
        <v>1057</v>
      </c>
      <c r="E82" s="139"/>
      <c r="F82" s="139"/>
      <c r="G82" s="132">
        <v>3800</v>
      </c>
      <c r="H82" s="139"/>
      <c r="I82" s="139"/>
      <c r="J82" s="139"/>
      <c r="K82" s="139" t="s">
        <v>963</v>
      </c>
      <c r="L82" s="156" t="s">
        <v>2389</v>
      </c>
      <c r="M82" s="140" t="s">
        <v>1059</v>
      </c>
      <c r="N82" s="141" t="s">
        <v>23</v>
      </c>
      <c r="O82" s="141" t="s">
        <v>2365</v>
      </c>
      <c r="P82" s="142"/>
      <c r="Q82" s="142"/>
      <c r="R82" s="142"/>
      <c r="S82" s="142"/>
      <c r="T82" s="142"/>
      <c r="U82" s="142"/>
      <c r="V82" s="142"/>
      <c r="W82" s="142"/>
      <c r="X82" s="143"/>
      <c r="Y82" s="143"/>
      <c r="Z82" s="143"/>
      <c r="AA82" s="143"/>
      <c r="AB82" s="143"/>
      <c r="AC82" s="143"/>
      <c r="AD82" s="143"/>
    </row>
    <row r="83" spans="1:30" s="54" customFormat="1" ht="75">
      <c r="A83" s="36">
        <v>78</v>
      </c>
      <c r="B83" s="141" t="s">
        <v>1821</v>
      </c>
      <c r="C83" s="139" t="s">
        <v>1788</v>
      </c>
      <c r="D83" s="139" t="s">
        <v>1060</v>
      </c>
      <c r="E83" s="139"/>
      <c r="F83" s="139"/>
      <c r="G83" s="132">
        <v>28000</v>
      </c>
      <c r="H83" s="139"/>
      <c r="I83" s="139"/>
      <c r="J83" s="139"/>
      <c r="K83" s="139" t="s">
        <v>963</v>
      </c>
      <c r="L83" s="156" t="s">
        <v>2389</v>
      </c>
      <c r="M83" s="140" t="s">
        <v>1062</v>
      </c>
      <c r="N83" s="141" t="s">
        <v>23</v>
      </c>
      <c r="O83" s="141" t="s">
        <v>2365</v>
      </c>
      <c r="P83" s="142"/>
      <c r="Q83" s="142"/>
      <c r="R83" s="142"/>
      <c r="S83" s="142"/>
      <c r="T83" s="142"/>
      <c r="U83" s="142"/>
      <c r="V83" s="142"/>
      <c r="W83" s="142"/>
      <c r="X83" s="143"/>
      <c r="Y83" s="143"/>
      <c r="Z83" s="143"/>
      <c r="AA83" s="143"/>
      <c r="AB83" s="143"/>
      <c r="AC83" s="143"/>
      <c r="AD83" s="143"/>
    </row>
    <row r="84" spans="1:30" s="54" customFormat="1" ht="37.5">
      <c r="A84" s="36">
        <v>79</v>
      </c>
      <c r="B84" s="141" t="s">
        <v>1822</v>
      </c>
      <c r="C84" s="139" t="s">
        <v>1788</v>
      </c>
      <c r="D84" s="139" t="s">
        <v>1063</v>
      </c>
      <c r="E84" s="139"/>
      <c r="F84" s="139"/>
      <c r="G84" s="132">
        <v>12000</v>
      </c>
      <c r="H84" s="139"/>
      <c r="I84" s="139"/>
      <c r="J84" s="139"/>
      <c r="K84" s="139" t="s">
        <v>963</v>
      </c>
      <c r="L84" s="156" t="s">
        <v>2389</v>
      </c>
      <c r="M84" s="140"/>
      <c r="N84" s="141" t="s">
        <v>23</v>
      </c>
      <c r="O84" s="141" t="s">
        <v>2365</v>
      </c>
      <c r="P84" s="142"/>
      <c r="Q84" s="142"/>
      <c r="R84" s="142"/>
      <c r="S84" s="142"/>
      <c r="T84" s="142"/>
      <c r="U84" s="142"/>
      <c r="V84" s="142"/>
      <c r="W84" s="142"/>
      <c r="X84" s="143"/>
      <c r="Y84" s="143"/>
      <c r="Z84" s="143"/>
      <c r="AA84" s="143"/>
      <c r="AB84" s="143"/>
      <c r="AC84" s="143"/>
      <c r="AD84" s="143"/>
    </row>
    <row r="85" spans="1:30" s="54" customFormat="1" ht="29.25" customHeight="1">
      <c r="A85" s="36">
        <v>80</v>
      </c>
      <c r="B85" s="141" t="s">
        <v>1823</v>
      </c>
      <c r="C85" s="139" t="s">
        <v>1788</v>
      </c>
      <c r="D85" s="144" t="s">
        <v>1065</v>
      </c>
      <c r="E85" s="144"/>
      <c r="F85" s="144"/>
      <c r="G85" s="132">
        <v>700</v>
      </c>
      <c r="H85" s="139"/>
      <c r="I85" s="139"/>
      <c r="J85" s="139"/>
      <c r="K85" s="139" t="s">
        <v>963</v>
      </c>
      <c r="L85" s="156" t="s">
        <v>2389</v>
      </c>
      <c r="M85" s="151"/>
      <c r="N85" s="141" t="s">
        <v>23</v>
      </c>
      <c r="O85" s="141" t="s">
        <v>2365</v>
      </c>
      <c r="P85" s="152"/>
      <c r="Q85" s="152"/>
      <c r="R85" s="152"/>
      <c r="S85" s="152"/>
      <c r="T85" s="152"/>
      <c r="U85" s="152"/>
      <c r="V85" s="152"/>
      <c r="W85" s="152"/>
      <c r="X85" s="143"/>
      <c r="Y85" s="143"/>
      <c r="Z85" s="143"/>
      <c r="AA85" s="143"/>
      <c r="AB85" s="143"/>
      <c r="AC85" s="143"/>
      <c r="AD85" s="143"/>
    </row>
    <row r="86" spans="1:30" ht="13.5" customHeight="1">
      <c r="A86" s="41"/>
      <c r="B86" s="33"/>
      <c r="C86" s="34"/>
      <c r="D86" s="34"/>
      <c r="E86" s="34"/>
      <c r="F86" s="34"/>
      <c r="G86" s="42"/>
      <c r="H86" s="34"/>
      <c r="I86" s="34"/>
      <c r="J86" s="34"/>
      <c r="K86" s="34"/>
      <c r="L86" s="33"/>
      <c r="M86" s="34"/>
      <c r="N86" s="33"/>
      <c r="O86" s="33"/>
      <c r="P86" s="34"/>
      <c r="Q86" s="34"/>
      <c r="R86" s="34"/>
      <c r="S86" s="34"/>
      <c r="T86" s="34"/>
      <c r="U86" s="34"/>
      <c r="V86" s="34"/>
      <c r="W86" s="34"/>
      <c r="X86" s="32"/>
      <c r="Y86" s="32"/>
      <c r="Z86" s="32"/>
      <c r="AA86" s="32"/>
      <c r="AB86" s="32"/>
      <c r="AC86" s="32"/>
      <c r="AD86" s="32"/>
    </row>
    <row r="87" spans="1:30" ht="13.5" customHeight="1">
      <c r="A87" s="41"/>
      <c r="B87" s="33"/>
      <c r="C87" s="34"/>
      <c r="D87" s="34"/>
      <c r="E87" s="34"/>
      <c r="F87" s="34"/>
      <c r="G87" s="42"/>
      <c r="H87" s="34"/>
      <c r="I87" s="34"/>
      <c r="J87" s="34"/>
      <c r="K87" s="34"/>
      <c r="L87" s="33"/>
      <c r="M87" s="34"/>
      <c r="N87" s="33"/>
      <c r="O87" s="33"/>
      <c r="P87" s="34"/>
      <c r="Q87" s="34"/>
      <c r="R87" s="34"/>
      <c r="S87" s="34"/>
      <c r="T87" s="34"/>
      <c r="U87" s="34"/>
      <c r="V87" s="34"/>
      <c r="W87" s="34"/>
      <c r="X87" s="32"/>
      <c r="Y87" s="32"/>
      <c r="Z87" s="32"/>
      <c r="AA87" s="32"/>
      <c r="AB87" s="32"/>
      <c r="AC87" s="32"/>
      <c r="AD87" s="32"/>
    </row>
    <row r="88" spans="1:30" ht="13.5" customHeight="1">
      <c r="A88" s="41"/>
      <c r="B88" s="33"/>
      <c r="C88" s="34"/>
      <c r="D88" s="34"/>
      <c r="E88" s="34"/>
      <c r="F88" s="34"/>
      <c r="G88" s="42"/>
      <c r="H88" s="34"/>
      <c r="I88" s="34"/>
      <c r="J88" s="34"/>
      <c r="K88" s="34"/>
      <c r="L88" s="33"/>
      <c r="M88" s="34"/>
      <c r="N88" s="33"/>
      <c r="O88" s="33"/>
      <c r="P88" s="34"/>
      <c r="Q88" s="34"/>
      <c r="R88" s="34"/>
      <c r="S88" s="34"/>
      <c r="T88" s="34"/>
      <c r="U88" s="34"/>
      <c r="V88" s="34"/>
      <c r="W88" s="34"/>
      <c r="X88" s="32"/>
      <c r="Y88" s="32"/>
      <c r="Z88" s="32"/>
      <c r="AA88" s="32"/>
      <c r="AB88" s="32"/>
      <c r="AC88" s="32"/>
      <c r="AD88" s="32"/>
    </row>
    <row r="89" spans="1:30" ht="13.5" customHeight="1">
      <c r="A89" s="41"/>
      <c r="B89" s="33"/>
      <c r="C89" s="34"/>
      <c r="D89" s="34"/>
      <c r="E89" s="34"/>
      <c r="F89" s="34"/>
      <c r="G89" s="42"/>
      <c r="H89" s="34"/>
      <c r="I89" s="34"/>
      <c r="J89" s="34"/>
      <c r="K89" s="34"/>
      <c r="L89" s="33"/>
      <c r="M89" s="34"/>
      <c r="N89" s="33"/>
      <c r="O89" s="33"/>
      <c r="P89" s="34"/>
      <c r="Q89" s="34"/>
      <c r="R89" s="34"/>
      <c r="S89" s="34"/>
      <c r="T89" s="34"/>
      <c r="U89" s="34"/>
      <c r="V89" s="34"/>
      <c r="W89" s="34"/>
      <c r="X89" s="32"/>
      <c r="Y89" s="32"/>
      <c r="Z89" s="32"/>
      <c r="AA89" s="32"/>
      <c r="AB89" s="32"/>
      <c r="AC89" s="32"/>
      <c r="AD89" s="32"/>
    </row>
    <row r="90" spans="1:30" ht="13.5" customHeight="1">
      <c r="A90" s="41"/>
      <c r="B90" s="33"/>
      <c r="C90" s="34"/>
      <c r="D90" s="34"/>
      <c r="E90" s="34"/>
      <c r="F90" s="34"/>
      <c r="G90" s="42"/>
      <c r="H90" s="34"/>
      <c r="I90" s="34"/>
      <c r="J90" s="34"/>
      <c r="K90" s="34"/>
      <c r="L90" s="33"/>
      <c r="M90" s="34"/>
      <c r="N90" s="33"/>
      <c r="O90" s="33"/>
      <c r="P90" s="34"/>
      <c r="Q90" s="34"/>
      <c r="R90" s="34"/>
      <c r="S90" s="34"/>
      <c r="T90" s="34"/>
      <c r="U90" s="34"/>
      <c r="V90" s="34"/>
      <c r="W90" s="34"/>
      <c r="X90" s="32"/>
      <c r="Y90" s="32"/>
      <c r="Z90" s="32"/>
      <c r="AA90" s="32"/>
      <c r="AB90" s="32"/>
      <c r="AC90" s="32"/>
      <c r="AD90" s="32"/>
    </row>
    <row r="91" spans="1:30" ht="13.5" customHeight="1">
      <c r="A91" s="41"/>
      <c r="B91" s="33"/>
      <c r="C91" s="34"/>
      <c r="D91" s="34"/>
      <c r="E91" s="34"/>
      <c r="F91" s="34"/>
      <c r="G91" s="42"/>
      <c r="H91" s="34"/>
      <c r="I91" s="34"/>
      <c r="J91" s="34"/>
      <c r="K91" s="34"/>
      <c r="L91" s="33"/>
      <c r="M91" s="34"/>
      <c r="N91" s="33"/>
      <c r="O91" s="33"/>
      <c r="P91" s="34"/>
      <c r="Q91" s="34"/>
      <c r="R91" s="34"/>
      <c r="S91" s="34"/>
      <c r="T91" s="34"/>
      <c r="U91" s="34"/>
      <c r="V91" s="34"/>
      <c r="W91" s="34"/>
      <c r="X91" s="32"/>
      <c r="Y91" s="32"/>
      <c r="Z91" s="32"/>
      <c r="AA91" s="32"/>
      <c r="AB91" s="32"/>
      <c r="AC91" s="32"/>
      <c r="AD91" s="32"/>
    </row>
    <row r="92" spans="1:30" ht="13.5" customHeight="1">
      <c r="A92" s="41"/>
      <c r="B92" s="33"/>
      <c r="C92" s="34"/>
      <c r="D92" s="34"/>
      <c r="E92" s="34"/>
      <c r="F92" s="34"/>
      <c r="G92" s="42"/>
      <c r="H92" s="34"/>
      <c r="I92" s="34"/>
      <c r="J92" s="34"/>
      <c r="K92" s="34"/>
      <c r="L92" s="33"/>
      <c r="M92" s="34"/>
      <c r="N92" s="33"/>
      <c r="O92" s="33"/>
      <c r="P92" s="34"/>
      <c r="Q92" s="34"/>
      <c r="R92" s="34"/>
      <c r="S92" s="34"/>
      <c r="T92" s="34"/>
      <c r="U92" s="34"/>
      <c r="V92" s="34"/>
      <c r="W92" s="34"/>
      <c r="X92" s="32"/>
      <c r="Y92" s="32"/>
      <c r="Z92" s="32"/>
      <c r="AA92" s="32"/>
      <c r="AB92" s="32"/>
      <c r="AC92" s="32"/>
      <c r="AD92" s="32"/>
    </row>
    <row r="93" spans="1:30" ht="13.5" customHeight="1">
      <c r="A93" s="41"/>
      <c r="B93" s="33"/>
      <c r="C93" s="34"/>
      <c r="D93" s="34"/>
      <c r="E93" s="34"/>
      <c r="F93" s="34"/>
      <c r="G93" s="42"/>
      <c r="H93" s="34"/>
      <c r="I93" s="34"/>
      <c r="J93" s="34"/>
      <c r="K93" s="34"/>
      <c r="L93" s="33"/>
      <c r="M93" s="34"/>
      <c r="N93" s="33"/>
      <c r="O93" s="33"/>
      <c r="P93" s="34"/>
      <c r="Q93" s="34"/>
      <c r="R93" s="34"/>
      <c r="S93" s="34"/>
      <c r="T93" s="34"/>
      <c r="U93" s="34"/>
      <c r="V93" s="34"/>
      <c r="W93" s="34"/>
      <c r="X93" s="32"/>
      <c r="Y93" s="32"/>
      <c r="Z93" s="32"/>
      <c r="AA93" s="32"/>
      <c r="AB93" s="32"/>
      <c r="AC93" s="32"/>
      <c r="AD93" s="32"/>
    </row>
    <row r="94" spans="1:30" ht="13.5" customHeight="1">
      <c r="A94" s="41"/>
      <c r="B94" s="33"/>
      <c r="C94" s="34"/>
      <c r="D94" s="34"/>
      <c r="E94" s="34"/>
      <c r="F94" s="34"/>
      <c r="G94" s="42"/>
      <c r="H94" s="34"/>
      <c r="I94" s="34"/>
      <c r="J94" s="34"/>
      <c r="K94" s="34"/>
      <c r="L94" s="33"/>
      <c r="M94" s="34"/>
      <c r="N94" s="33"/>
      <c r="O94" s="33"/>
      <c r="P94" s="34"/>
      <c r="Q94" s="34"/>
      <c r="R94" s="34"/>
      <c r="S94" s="34"/>
      <c r="T94" s="34"/>
      <c r="U94" s="34"/>
      <c r="V94" s="34"/>
      <c r="W94" s="34"/>
      <c r="X94" s="32"/>
      <c r="Y94" s="32"/>
      <c r="Z94" s="32"/>
      <c r="AA94" s="32"/>
      <c r="AB94" s="32"/>
      <c r="AC94" s="32"/>
      <c r="AD94" s="32"/>
    </row>
    <row r="95" spans="1:30" ht="13.5" customHeight="1">
      <c r="A95" s="41"/>
      <c r="B95" s="33"/>
      <c r="C95" s="34"/>
      <c r="D95" s="34"/>
      <c r="E95" s="34"/>
      <c r="F95" s="34"/>
      <c r="G95" s="42"/>
      <c r="H95" s="34"/>
      <c r="I95" s="34"/>
      <c r="J95" s="34"/>
      <c r="K95" s="34"/>
      <c r="L95" s="33"/>
      <c r="M95" s="34"/>
      <c r="N95" s="33"/>
      <c r="O95" s="33"/>
      <c r="P95" s="34"/>
      <c r="Q95" s="34"/>
      <c r="R95" s="34"/>
      <c r="S95" s="34"/>
      <c r="T95" s="34"/>
      <c r="U95" s="34"/>
      <c r="V95" s="34"/>
      <c r="W95" s="34"/>
      <c r="X95" s="32"/>
      <c r="Y95" s="32"/>
      <c r="Z95" s="32"/>
      <c r="AA95" s="32"/>
      <c r="AB95" s="32"/>
      <c r="AC95" s="32"/>
      <c r="AD95" s="32"/>
    </row>
    <row r="96" spans="1:30" ht="13.5" customHeight="1">
      <c r="A96" s="41"/>
      <c r="B96" s="33"/>
      <c r="C96" s="34"/>
      <c r="D96" s="34"/>
      <c r="E96" s="34"/>
      <c r="F96" s="34"/>
      <c r="G96" s="42"/>
      <c r="H96" s="34"/>
      <c r="I96" s="34"/>
      <c r="J96" s="34"/>
      <c r="K96" s="34"/>
      <c r="L96" s="33"/>
      <c r="M96" s="34"/>
      <c r="N96" s="33"/>
      <c r="O96" s="33"/>
      <c r="P96" s="34"/>
      <c r="Q96" s="34"/>
      <c r="R96" s="34"/>
      <c r="S96" s="34"/>
      <c r="T96" s="34"/>
      <c r="U96" s="34"/>
      <c r="V96" s="34"/>
      <c r="W96" s="34"/>
      <c r="X96" s="32"/>
      <c r="Y96" s="32"/>
      <c r="Z96" s="32"/>
      <c r="AA96" s="32"/>
      <c r="AB96" s="32"/>
      <c r="AC96" s="32"/>
      <c r="AD96" s="32"/>
    </row>
    <row r="97" spans="1:30" ht="13.5" customHeight="1">
      <c r="A97" s="41"/>
      <c r="B97" s="33"/>
      <c r="C97" s="34"/>
      <c r="D97" s="34"/>
      <c r="E97" s="34"/>
      <c r="F97" s="34"/>
      <c r="G97" s="42"/>
      <c r="H97" s="34"/>
      <c r="I97" s="34"/>
      <c r="J97" s="34"/>
      <c r="K97" s="34"/>
      <c r="L97" s="33"/>
      <c r="M97" s="34"/>
      <c r="N97" s="33"/>
      <c r="O97" s="33"/>
      <c r="P97" s="34"/>
      <c r="Q97" s="34"/>
      <c r="R97" s="34"/>
      <c r="S97" s="34"/>
      <c r="T97" s="34"/>
      <c r="U97" s="34"/>
      <c r="V97" s="34"/>
      <c r="W97" s="34"/>
      <c r="X97" s="32"/>
      <c r="Y97" s="32"/>
      <c r="Z97" s="32"/>
      <c r="AA97" s="32"/>
      <c r="AB97" s="32"/>
      <c r="AC97" s="32"/>
      <c r="AD97" s="32"/>
    </row>
    <row r="98" spans="1:30" ht="13.5" customHeight="1">
      <c r="A98" s="41"/>
      <c r="B98" s="33"/>
      <c r="C98" s="34"/>
      <c r="D98" s="34"/>
      <c r="E98" s="34"/>
      <c r="F98" s="34"/>
      <c r="G98" s="42"/>
      <c r="H98" s="34"/>
      <c r="I98" s="34"/>
      <c r="J98" s="34"/>
      <c r="K98" s="34"/>
      <c r="L98" s="33"/>
      <c r="M98" s="34"/>
      <c r="N98" s="33"/>
      <c r="O98" s="33"/>
      <c r="P98" s="34"/>
      <c r="Q98" s="34"/>
      <c r="R98" s="34"/>
      <c r="S98" s="34"/>
      <c r="T98" s="34"/>
      <c r="U98" s="34"/>
      <c r="V98" s="34"/>
      <c r="W98" s="34"/>
      <c r="X98" s="32"/>
      <c r="Y98" s="32"/>
      <c r="Z98" s="32"/>
      <c r="AA98" s="32"/>
      <c r="AB98" s="32"/>
      <c r="AC98" s="32"/>
      <c r="AD98" s="32"/>
    </row>
    <row r="99" spans="1:30" ht="13.5" customHeight="1">
      <c r="A99" s="41"/>
      <c r="B99" s="33"/>
      <c r="C99" s="34"/>
      <c r="D99" s="34"/>
      <c r="E99" s="34"/>
      <c r="F99" s="34"/>
      <c r="G99" s="42"/>
      <c r="H99" s="34"/>
      <c r="I99" s="34"/>
      <c r="J99" s="34"/>
      <c r="K99" s="34"/>
      <c r="L99" s="33"/>
      <c r="M99" s="34"/>
      <c r="N99" s="33"/>
      <c r="O99" s="33"/>
      <c r="P99" s="34"/>
      <c r="Q99" s="34"/>
      <c r="R99" s="34"/>
      <c r="S99" s="34"/>
      <c r="T99" s="34"/>
      <c r="U99" s="34"/>
      <c r="V99" s="34"/>
      <c r="W99" s="34"/>
      <c r="X99" s="32"/>
      <c r="Y99" s="32"/>
      <c r="Z99" s="32"/>
      <c r="AA99" s="32"/>
      <c r="AB99" s="32"/>
      <c r="AC99" s="32"/>
      <c r="AD99" s="32"/>
    </row>
    <row r="100" spans="1:30" ht="13.5" customHeight="1">
      <c r="A100" s="41"/>
      <c r="B100" s="33"/>
      <c r="C100" s="34"/>
      <c r="D100" s="34"/>
      <c r="E100" s="34"/>
      <c r="F100" s="34"/>
      <c r="G100" s="42"/>
      <c r="H100" s="34"/>
      <c r="I100" s="34"/>
      <c r="J100" s="34"/>
      <c r="K100" s="34"/>
      <c r="L100" s="33"/>
      <c r="M100" s="34"/>
      <c r="N100" s="33"/>
      <c r="O100" s="33"/>
      <c r="P100" s="34"/>
      <c r="Q100" s="34"/>
      <c r="R100" s="34"/>
      <c r="S100" s="34"/>
      <c r="T100" s="34"/>
      <c r="U100" s="34"/>
      <c r="V100" s="34"/>
      <c r="W100" s="34"/>
      <c r="X100" s="32"/>
      <c r="Y100" s="32"/>
      <c r="Z100" s="32"/>
      <c r="AA100" s="32"/>
      <c r="AB100" s="32"/>
      <c r="AC100" s="32"/>
      <c r="AD100" s="32"/>
    </row>
    <row r="101" spans="1:30" ht="13.5" customHeight="1">
      <c r="A101" s="41"/>
      <c r="B101" s="33"/>
      <c r="C101" s="34"/>
      <c r="D101" s="34"/>
      <c r="E101" s="34"/>
      <c r="F101" s="34"/>
      <c r="G101" s="42"/>
      <c r="H101" s="34"/>
      <c r="I101" s="34"/>
      <c r="J101" s="34"/>
      <c r="K101" s="34"/>
      <c r="L101" s="33"/>
      <c r="M101" s="34"/>
      <c r="N101" s="33"/>
      <c r="O101" s="33"/>
      <c r="P101" s="34"/>
      <c r="Q101" s="34"/>
      <c r="R101" s="34"/>
      <c r="S101" s="34"/>
      <c r="T101" s="34"/>
      <c r="U101" s="34"/>
      <c r="V101" s="34"/>
      <c r="W101" s="34"/>
      <c r="X101" s="32"/>
      <c r="Y101" s="32"/>
      <c r="Z101" s="32"/>
      <c r="AA101" s="32"/>
      <c r="AB101" s="32"/>
      <c r="AC101" s="32"/>
      <c r="AD101" s="32"/>
    </row>
    <row r="102" spans="1:30" ht="13.5" customHeight="1">
      <c r="A102" s="41"/>
      <c r="B102" s="33"/>
      <c r="C102" s="34"/>
      <c r="D102" s="34"/>
      <c r="E102" s="34"/>
      <c r="F102" s="34"/>
      <c r="G102" s="42"/>
      <c r="H102" s="34"/>
      <c r="I102" s="34"/>
      <c r="J102" s="34"/>
      <c r="K102" s="34"/>
      <c r="L102" s="33"/>
      <c r="M102" s="34"/>
      <c r="N102" s="33"/>
      <c r="O102" s="33"/>
      <c r="P102" s="34"/>
      <c r="Q102" s="34"/>
      <c r="R102" s="34"/>
      <c r="S102" s="34"/>
      <c r="T102" s="34"/>
      <c r="U102" s="34"/>
      <c r="V102" s="34"/>
      <c r="W102" s="34"/>
      <c r="X102" s="32"/>
      <c r="Y102" s="32"/>
      <c r="Z102" s="32"/>
      <c r="AA102" s="32"/>
      <c r="AB102" s="32"/>
      <c r="AC102" s="32"/>
      <c r="AD102" s="32"/>
    </row>
    <row r="103" spans="1:30" ht="13.5" customHeight="1">
      <c r="A103" s="41"/>
      <c r="B103" s="33"/>
      <c r="C103" s="34"/>
      <c r="D103" s="34"/>
      <c r="E103" s="34"/>
      <c r="F103" s="34"/>
      <c r="G103" s="42"/>
      <c r="H103" s="34"/>
      <c r="I103" s="34"/>
      <c r="J103" s="34"/>
      <c r="K103" s="34"/>
      <c r="L103" s="33"/>
      <c r="M103" s="34"/>
      <c r="N103" s="33"/>
      <c r="O103" s="33"/>
      <c r="P103" s="34"/>
      <c r="Q103" s="34"/>
      <c r="R103" s="34"/>
      <c r="S103" s="34"/>
      <c r="T103" s="34"/>
      <c r="U103" s="34"/>
      <c r="V103" s="34"/>
      <c r="W103" s="34"/>
      <c r="X103" s="32"/>
      <c r="Y103" s="32"/>
      <c r="Z103" s="32"/>
      <c r="AA103" s="32"/>
      <c r="AB103" s="32"/>
      <c r="AC103" s="32"/>
      <c r="AD103" s="32"/>
    </row>
    <row r="104" spans="1:30" ht="13.5" customHeight="1">
      <c r="A104" s="41"/>
      <c r="B104" s="33"/>
      <c r="C104" s="34"/>
      <c r="D104" s="34"/>
      <c r="E104" s="34"/>
      <c r="F104" s="34"/>
      <c r="G104" s="42"/>
      <c r="H104" s="34"/>
      <c r="I104" s="34"/>
      <c r="J104" s="34"/>
      <c r="K104" s="34"/>
      <c r="L104" s="33"/>
      <c r="M104" s="34"/>
      <c r="N104" s="33"/>
      <c r="O104" s="33"/>
      <c r="P104" s="34"/>
      <c r="Q104" s="34"/>
      <c r="R104" s="34"/>
      <c r="S104" s="34"/>
      <c r="T104" s="34"/>
      <c r="U104" s="34"/>
      <c r="V104" s="34"/>
      <c r="W104" s="34"/>
      <c r="X104" s="32"/>
      <c r="Y104" s="32"/>
      <c r="Z104" s="32"/>
      <c r="AA104" s="32"/>
      <c r="AB104" s="32"/>
      <c r="AC104" s="32"/>
      <c r="AD104" s="32"/>
    </row>
    <row r="105" spans="1:30" ht="13.5" customHeight="1">
      <c r="A105" s="41"/>
      <c r="B105" s="33"/>
      <c r="C105" s="34"/>
      <c r="D105" s="34"/>
      <c r="E105" s="34"/>
      <c r="F105" s="34"/>
      <c r="G105" s="42"/>
      <c r="H105" s="34"/>
      <c r="I105" s="34"/>
      <c r="J105" s="34"/>
      <c r="K105" s="34"/>
      <c r="L105" s="33"/>
      <c r="M105" s="34"/>
      <c r="N105" s="33"/>
      <c r="O105" s="33"/>
      <c r="P105" s="34"/>
      <c r="Q105" s="34"/>
      <c r="R105" s="34"/>
      <c r="S105" s="34"/>
      <c r="T105" s="34"/>
      <c r="U105" s="34"/>
      <c r="V105" s="34"/>
      <c r="W105" s="34"/>
      <c r="X105" s="32"/>
      <c r="Y105" s="32"/>
      <c r="Z105" s="32"/>
      <c r="AA105" s="32"/>
      <c r="AB105" s="32"/>
      <c r="AC105" s="32"/>
      <c r="AD105" s="32"/>
    </row>
    <row r="106" spans="1:30" ht="13.5" customHeight="1">
      <c r="A106" s="41"/>
      <c r="B106" s="33"/>
      <c r="C106" s="34"/>
      <c r="D106" s="34"/>
      <c r="E106" s="34"/>
      <c r="F106" s="34"/>
      <c r="G106" s="42"/>
      <c r="H106" s="34"/>
      <c r="I106" s="34"/>
      <c r="J106" s="34"/>
      <c r="K106" s="34"/>
      <c r="L106" s="33"/>
      <c r="M106" s="34"/>
      <c r="N106" s="33"/>
      <c r="O106" s="33"/>
      <c r="P106" s="34"/>
      <c r="Q106" s="34"/>
      <c r="R106" s="34"/>
      <c r="S106" s="34"/>
      <c r="T106" s="34"/>
      <c r="U106" s="34"/>
      <c r="V106" s="34"/>
      <c r="W106" s="34"/>
      <c r="X106" s="32"/>
      <c r="Y106" s="32"/>
      <c r="Z106" s="32"/>
      <c r="AA106" s="32"/>
      <c r="AB106" s="32"/>
      <c r="AC106" s="32"/>
      <c r="AD106" s="32"/>
    </row>
    <row r="107" spans="1:30" ht="13.5" customHeight="1">
      <c r="A107" s="41"/>
      <c r="B107" s="33"/>
      <c r="C107" s="34"/>
      <c r="D107" s="34"/>
      <c r="E107" s="34"/>
      <c r="F107" s="34"/>
      <c r="G107" s="42"/>
      <c r="H107" s="34"/>
      <c r="I107" s="34"/>
      <c r="J107" s="34"/>
      <c r="K107" s="34"/>
      <c r="L107" s="33"/>
      <c r="M107" s="34"/>
      <c r="N107" s="33"/>
      <c r="O107" s="33"/>
      <c r="P107" s="34"/>
      <c r="Q107" s="34"/>
      <c r="R107" s="34"/>
      <c r="S107" s="34"/>
      <c r="T107" s="34"/>
      <c r="U107" s="34"/>
      <c r="V107" s="34"/>
      <c r="W107" s="34"/>
      <c r="X107" s="32"/>
      <c r="Y107" s="32"/>
      <c r="Z107" s="32"/>
      <c r="AA107" s="32"/>
      <c r="AB107" s="32"/>
      <c r="AC107" s="32"/>
      <c r="AD107" s="32"/>
    </row>
    <row r="108" spans="1:30" ht="13.5" customHeight="1">
      <c r="A108" s="41"/>
      <c r="B108" s="33"/>
      <c r="C108" s="34"/>
      <c r="D108" s="34"/>
      <c r="E108" s="34"/>
      <c r="F108" s="34"/>
      <c r="G108" s="42"/>
      <c r="H108" s="34"/>
      <c r="I108" s="34"/>
      <c r="J108" s="34"/>
      <c r="K108" s="34"/>
      <c r="L108" s="33"/>
      <c r="M108" s="34"/>
      <c r="N108" s="33"/>
      <c r="O108" s="33"/>
      <c r="P108" s="34"/>
      <c r="Q108" s="34"/>
      <c r="R108" s="34"/>
      <c r="S108" s="34"/>
      <c r="T108" s="34"/>
      <c r="U108" s="34"/>
      <c r="V108" s="34"/>
      <c r="W108" s="34"/>
      <c r="X108" s="32"/>
      <c r="Y108" s="32"/>
      <c r="Z108" s="32"/>
      <c r="AA108" s="32"/>
      <c r="AB108" s="32"/>
      <c r="AC108" s="32"/>
      <c r="AD108" s="32"/>
    </row>
    <row r="109" spans="1:30" ht="13.5" customHeight="1">
      <c r="A109" s="41"/>
      <c r="B109" s="33"/>
      <c r="C109" s="34"/>
      <c r="D109" s="34"/>
      <c r="E109" s="34"/>
      <c r="F109" s="34"/>
      <c r="G109" s="42"/>
      <c r="H109" s="34"/>
      <c r="I109" s="34"/>
      <c r="J109" s="34"/>
      <c r="K109" s="34"/>
      <c r="L109" s="33"/>
      <c r="M109" s="34"/>
      <c r="N109" s="33"/>
      <c r="O109" s="33"/>
      <c r="P109" s="34"/>
      <c r="Q109" s="34"/>
      <c r="R109" s="34"/>
      <c r="S109" s="34"/>
      <c r="T109" s="34"/>
      <c r="U109" s="34"/>
      <c r="V109" s="34"/>
      <c r="W109" s="34"/>
      <c r="X109" s="32"/>
      <c r="Y109" s="32"/>
      <c r="Z109" s="32"/>
      <c r="AA109" s="32"/>
      <c r="AB109" s="32"/>
      <c r="AC109" s="32"/>
      <c r="AD109" s="32"/>
    </row>
    <row r="110" spans="1:30" ht="13.5" customHeight="1">
      <c r="A110" s="41"/>
      <c r="B110" s="33"/>
      <c r="C110" s="34"/>
      <c r="D110" s="34"/>
      <c r="E110" s="34"/>
      <c r="F110" s="34"/>
      <c r="G110" s="42"/>
      <c r="H110" s="34"/>
      <c r="I110" s="34"/>
      <c r="J110" s="34"/>
      <c r="K110" s="34"/>
      <c r="L110" s="33"/>
      <c r="M110" s="34"/>
      <c r="N110" s="33"/>
      <c r="O110" s="33"/>
      <c r="P110" s="34"/>
      <c r="Q110" s="34"/>
      <c r="R110" s="34"/>
      <c r="S110" s="34"/>
      <c r="T110" s="34"/>
      <c r="U110" s="34"/>
      <c r="V110" s="34"/>
      <c r="W110" s="34"/>
      <c r="X110" s="32"/>
      <c r="Y110" s="32"/>
      <c r="Z110" s="32"/>
      <c r="AA110" s="32"/>
      <c r="AB110" s="32"/>
      <c r="AC110" s="32"/>
      <c r="AD110" s="32"/>
    </row>
    <row r="111" spans="1:30" ht="13.5" customHeight="1">
      <c r="A111" s="41"/>
      <c r="B111" s="33"/>
      <c r="C111" s="34"/>
      <c r="D111" s="34"/>
      <c r="E111" s="34"/>
      <c r="F111" s="34"/>
      <c r="G111" s="42"/>
      <c r="H111" s="34"/>
      <c r="I111" s="34"/>
      <c r="J111" s="34"/>
      <c r="K111" s="34"/>
      <c r="L111" s="33"/>
      <c r="M111" s="34"/>
      <c r="N111" s="33"/>
      <c r="O111" s="33"/>
      <c r="P111" s="34"/>
      <c r="Q111" s="34"/>
      <c r="R111" s="34"/>
      <c r="S111" s="34"/>
      <c r="T111" s="34"/>
      <c r="U111" s="34"/>
      <c r="V111" s="34"/>
      <c r="W111" s="34"/>
      <c r="X111" s="32"/>
      <c r="Y111" s="32"/>
      <c r="Z111" s="32"/>
      <c r="AA111" s="32"/>
      <c r="AB111" s="32"/>
      <c r="AC111" s="32"/>
      <c r="AD111" s="32"/>
    </row>
    <row r="112" spans="1:30" ht="13.5" customHeight="1">
      <c r="A112" s="41"/>
      <c r="B112" s="33"/>
      <c r="C112" s="34"/>
      <c r="D112" s="34"/>
      <c r="E112" s="34"/>
      <c r="F112" s="34"/>
      <c r="G112" s="42"/>
      <c r="H112" s="34"/>
      <c r="I112" s="34"/>
      <c r="J112" s="34"/>
      <c r="K112" s="34"/>
      <c r="L112" s="33"/>
      <c r="M112" s="34"/>
      <c r="N112" s="33"/>
      <c r="O112" s="33"/>
      <c r="P112" s="34"/>
      <c r="Q112" s="34"/>
      <c r="R112" s="34"/>
      <c r="S112" s="34"/>
      <c r="T112" s="34"/>
      <c r="U112" s="34"/>
      <c r="V112" s="34"/>
      <c r="W112" s="34"/>
      <c r="X112" s="32"/>
      <c r="Y112" s="32"/>
      <c r="Z112" s="32"/>
      <c r="AA112" s="32"/>
      <c r="AB112" s="32"/>
      <c r="AC112" s="32"/>
      <c r="AD112" s="32"/>
    </row>
    <row r="113" spans="1:30" ht="13.5" customHeight="1">
      <c r="A113" s="41"/>
      <c r="B113" s="33"/>
      <c r="C113" s="34"/>
      <c r="D113" s="34"/>
      <c r="E113" s="34"/>
      <c r="F113" s="34"/>
      <c r="G113" s="42"/>
      <c r="H113" s="34"/>
      <c r="I113" s="34"/>
      <c r="J113" s="34"/>
      <c r="K113" s="34"/>
      <c r="L113" s="33"/>
      <c r="M113" s="34"/>
      <c r="N113" s="33"/>
      <c r="O113" s="33"/>
      <c r="P113" s="34"/>
      <c r="Q113" s="34"/>
      <c r="R113" s="34"/>
      <c r="S113" s="34"/>
      <c r="T113" s="34"/>
      <c r="U113" s="34"/>
      <c r="V113" s="34"/>
      <c r="W113" s="34"/>
      <c r="X113" s="32"/>
      <c r="Y113" s="32"/>
      <c r="Z113" s="32"/>
      <c r="AA113" s="32"/>
      <c r="AB113" s="32"/>
      <c r="AC113" s="32"/>
      <c r="AD113" s="32"/>
    </row>
    <row r="114" spans="1:30" ht="13.5" customHeight="1">
      <c r="A114" s="41"/>
      <c r="B114" s="33"/>
      <c r="C114" s="34"/>
      <c r="D114" s="34"/>
      <c r="E114" s="34"/>
      <c r="F114" s="34"/>
      <c r="G114" s="42"/>
      <c r="H114" s="34"/>
      <c r="I114" s="34"/>
      <c r="J114" s="34"/>
      <c r="K114" s="34"/>
      <c r="L114" s="33"/>
      <c r="M114" s="34"/>
      <c r="N114" s="33"/>
      <c r="O114" s="33"/>
      <c r="P114" s="34"/>
      <c r="Q114" s="34"/>
      <c r="R114" s="34"/>
      <c r="S114" s="34"/>
      <c r="T114" s="34"/>
      <c r="U114" s="34"/>
      <c r="V114" s="34"/>
      <c r="W114" s="34"/>
      <c r="X114" s="32"/>
      <c r="Y114" s="32"/>
      <c r="Z114" s="32"/>
      <c r="AA114" s="32"/>
      <c r="AB114" s="32"/>
      <c r="AC114" s="32"/>
      <c r="AD114" s="32"/>
    </row>
    <row r="115" spans="1:30" ht="13.5" customHeight="1">
      <c r="A115" s="41"/>
      <c r="B115" s="33"/>
      <c r="C115" s="34"/>
      <c r="D115" s="34"/>
      <c r="E115" s="34"/>
      <c r="F115" s="34"/>
      <c r="G115" s="42"/>
      <c r="H115" s="34"/>
      <c r="I115" s="34"/>
      <c r="J115" s="34"/>
      <c r="K115" s="34"/>
      <c r="L115" s="33"/>
      <c r="M115" s="34"/>
      <c r="N115" s="33"/>
      <c r="O115" s="33"/>
      <c r="P115" s="34"/>
      <c r="Q115" s="34"/>
      <c r="R115" s="34"/>
      <c r="S115" s="34"/>
      <c r="T115" s="34"/>
      <c r="U115" s="34"/>
      <c r="V115" s="34"/>
      <c r="W115" s="34"/>
      <c r="X115" s="32"/>
      <c r="Y115" s="32"/>
      <c r="Z115" s="32"/>
      <c r="AA115" s="32"/>
      <c r="AB115" s="32"/>
      <c r="AC115" s="32"/>
      <c r="AD115" s="32"/>
    </row>
    <row r="116" spans="1:30" ht="13.5" customHeight="1">
      <c r="A116" s="41"/>
      <c r="B116" s="33"/>
      <c r="C116" s="34"/>
      <c r="D116" s="34"/>
      <c r="E116" s="34"/>
      <c r="F116" s="34"/>
      <c r="G116" s="42"/>
      <c r="H116" s="34"/>
      <c r="I116" s="34"/>
      <c r="J116" s="34"/>
      <c r="K116" s="34"/>
      <c r="L116" s="33"/>
      <c r="M116" s="34"/>
      <c r="N116" s="33"/>
      <c r="O116" s="33"/>
      <c r="P116" s="34"/>
      <c r="Q116" s="34"/>
      <c r="R116" s="34"/>
      <c r="S116" s="34"/>
      <c r="T116" s="34"/>
      <c r="U116" s="34"/>
      <c r="V116" s="34"/>
      <c r="W116" s="34"/>
      <c r="X116" s="32"/>
      <c r="Y116" s="32"/>
      <c r="Z116" s="32"/>
      <c r="AA116" s="32"/>
      <c r="AB116" s="32"/>
      <c r="AC116" s="32"/>
      <c r="AD116" s="32"/>
    </row>
    <row r="117" spans="1:30" ht="13.5" customHeight="1">
      <c r="A117" s="41"/>
      <c r="B117" s="33"/>
      <c r="C117" s="34"/>
      <c r="D117" s="34"/>
      <c r="E117" s="34"/>
      <c r="F117" s="34"/>
      <c r="G117" s="42"/>
      <c r="H117" s="34"/>
      <c r="I117" s="34"/>
      <c r="J117" s="34"/>
      <c r="K117" s="34"/>
      <c r="L117" s="33"/>
      <c r="M117" s="34"/>
      <c r="N117" s="33"/>
      <c r="O117" s="33"/>
      <c r="P117" s="34"/>
      <c r="Q117" s="34"/>
      <c r="R117" s="34"/>
      <c r="S117" s="34"/>
      <c r="T117" s="34"/>
      <c r="U117" s="34"/>
      <c r="V117" s="34"/>
      <c r="W117" s="34"/>
      <c r="X117" s="32"/>
      <c r="Y117" s="32"/>
      <c r="Z117" s="32"/>
      <c r="AA117" s="32"/>
      <c r="AB117" s="32"/>
      <c r="AC117" s="32"/>
      <c r="AD117" s="32"/>
    </row>
    <row r="118" spans="1:30" ht="13.5" customHeight="1">
      <c r="A118" s="41"/>
      <c r="B118" s="33"/>
      <c r="C118" s="34"/>
      <c r="D118" s="34"/>
      <c r="E118" s="34"/>
      <c r="F118" s="34"/>
      <c r="G118" s="42"/>
      <c r="H118" s="34"/>
      <c r="I118" s="34"/>
      <c r="J118" s="34"/>
      <c r="K118" s="34"/>
      <c r="L118" s="33"/>
      <c r="M118" s="34"/>
      <c r="N118" s="33"/>
      <c r="O118" s="33"/>
      <c r="P118" s="34"/>
      <c r="Q118" s="34"/>
      <c r="R118" s="34"/>
      <c r="S118" s="34"/>
      <c r="T118" s="34"/>
      <c r="U118" s="34"/>
      <c r="V118" s="34"/>
      <c r="W118" s="34"/>
      <c r="X118" s="32"/>
      <c r="Y118" s="32"/>
      <c r="Z118" s="32"/>
      <c r="AA118" s="32"/>
      <c r="AB118" s="32"/>
      <c r="AC118" s="32"/>
      <c r="AD118" s="32"/>
    </row>
    <row r="119" spans="1:30" ht="13.5" customHeight="1">
      <c r="A119" s="41"/>
      <c r="B119" s="33"/>
      <c r="C119" s="34"/>
      <c r="D119" s="34"/>
      <c r="E119" s="34"/>
      <c r="F119" s="34"/>
      <c r="G119" s="42"/>
      <c r="H119" s="34"/>
      <c r="I119" s="34"/>
      <c r="J119" s="34"/>
      <c r="K119" s="34"/>
      <c r="L119" s="33"/>
      <c r="M119" s="34"/>
      <c r="N119" s="33"/>
      <c r="O119" s="33"/>
      <c r="P119" s="34"/>
      <c r="Q119" s="34"/>
      <c r="R119" s="34"/>
      <c r="S119" s="34"/>
      <c r="T119" s="34"/>
      <c r="U119" s="34"/>
      <c r="V119" s="34"/>
      <c r="W119" s="34"/>
      <c r="X119" s="32"/>
      <c r="Y119" s="32"/>
      <c r="Z119" s="32"/>
      <c r="AA119" s="32"/>
      <c r="AB119" s="32"/>
      <c r="AC119" s="32"/>
      <c r="AD119" s="32"/>
    </row>
    <row r="120" spans="1:30" ht="13.5" customHeight="1">
      <c r="A120" s="41"/>
      <c r="B120" s="33"/>
      <c r="C120" s="34"/>
      <c r="D120" s="34"/>
      <c r="E120" s="34"/>
      <c r="F120" s="34"/>
      <c r="G120" s="42"/>
      <c r="H120" s="34"/>
      <c r="I120" s="34"/>
      <c r="J120" s="34"/>
      <c r="K120" s="34"/>
      <c r="L120" s="33"/>
      <c r="M120" s="34"/>
      <c r="N120" s="33"/>
      <c r="O120" s="33"/>
      <c r="P120" s="34"/>
      <c r="Q120" s="34"/>
      <c r="R120" s="34"/>
      <c r="S120" s="34"/>
      <c r="T120" s="34"/>
      <c r="U120" s="34"/>
      <c r="V120" s="34"/>
      <c r="W120" s="34"/>
      <c r="X120" s="32"/>
      <c r="Y120" s="32"/>
      <c r="Z120" s="32"/>
      <c r="AA120" s="32"/>
      <c r="AB120" s="32"/>
      <c r="AC120" s="32"/>
      <c r="AD120" s="32"/>
    </row>
    <row r="121" spans="1:30" ht="13.5" customHeight="1">
      <c r="A121" s="41"/>
      <c r="B121" s="33"/>
      <c r="C121" s="34"/>
      <c r="D121" s="34"/>
      <c r="E121" s="34"/>
      <c r="F121" s="34"/>
      <c r="G121" s="42"/>
      <c r="H121" s="34"/>
      <c r="I121" s="34"/>
      <c r="J121" s="34"/>
      <c r="K121" s="34"/>
      <c r="L121" s="33"/>
      <c r="M121" s="34"/>
      <c r="N121" s="33"/>
      <c r="O121" s="33"/>
      <c r="P121" s="34"/>
      <c r="Q121" s="34"/>
      <c r="R121" s="34"/>
      <c r="S121" s="34"/>
      <c r="T121" s="34"/>
      <c r="U121" s="34"/>
      <c r="V121" s="34"/>
      <c r="W121" s="34"/>
      <c r="X121" s="32"/>
      <c r="Y121" s="32"/>
      <c r="Z121" s="32"/>
      <c r="AA121" s="32"/>
      <c r="AB121" s="32"/>
      <c r="AC121" s="32"/>
      <c r="AD121" s="32"/>
    </row>
    <row r="122" spans="1:30" ht="13.5" customHeight="1">
      <c r="A122" s="41"/>
      <c r="B122" s="33"/>
      <c r="C122" s="34"/>
      <c r="D122" s="34"/>
      <c r="E122" s="34"/>
      <c r="F122" s="34"/>
      <c r="G122" s="42"/>
      <c r="H122" s="34"/>
      <c r="I122" s="34"/>
      <c r="J122" s="34"/>
      <c r="K122" s="34"/>
      <c r="L122" s="33"/>
      <c r="M122" s="34"/>
      <c r="N122" s="33"/>
      <c r="O122" s="33"/>
      <c r="P122" s="34"/>
      <c r="Q122" s="34"/>
      <c r="R122" s="34"/>
      <c r="S122" s="34"/>
      <c r="T122" s="34"/>
      <c r="U122" s="34"/>
      <c r="V122" s="34"/>
      <c r="W122" s="34"/>
      <c r="X122" s="32"/>
      <c r="Y122" s="32"/>
      <c r="Z122" s="32"/>
      <c r="AA122" s="32"/>
      <c r="AB122" s="32"/>
      <c r="AC122" s="32"/>
      <c r="AD122" s="32"/>
    </row>
    <row r="123" spans="1:30" ht="13.5" customHeight="1">
      <c r="A123" s="41"/>
      <c r="B123" s="33"/>
      <c r="C123" s="34"/>
      <c r="D123" s="34"/>
      <c r="E123" s="34"/>
      <c r="F123" s="34"/>
      <c r="G123" s="42"/>
      <c r="H123" s="34"/>
      <c r="I123" s="34"/>
      <c r="J123" s="34"/>
      <c r="K123" s="34"/>
      <c r="L123" s="33"/>
      <c r="M123" s="34"/>
      <c r="N123" s="33"/>
      <c r="O123" s="33"/>
      <c r="P123" s="34"/>
      <c r="Q123" s="34"/>
      <c r="R123" s="34"/>
      <c r="S123" s="34"/>
      <c r="T123" s="34"/>
      <c r="U123" s="34"/>
      <c r="V123" s="34"/>
      <c r="W123" s="34"/>
      <c r="X123" s="32"/>
      <c r="Y123" s="32"/>
      <c r="Z123" s="32"/>
      <c r="AA123" s="32"/>
      <c r="AB123" s="32"/>
      <c r="AC123" s="32"/>
      <c r="AD123" s="32"/>
    </row>
    <row r="124" spans="1:30" ht="13.5" customHeight="1">
      <c r="A124" s="41"/>
      <c r="B124" s="33"/>
      <c r="C124" s="34"/>
      <c r="D124" s="34"/>
      <c r="E124" s="34"/>
      <c r="F124" s="34"/>
      <c r="G124" s="42"/>
      <c r="H124" s="34"/>
      <c r="I124" s="34"/>
      <c r="J124" s="34"/>
      <c r="K124" s="34"/>
      <c r="L124" s="33"/>
      <c r="M124" s="34"/>
      <c r="N124" s="33"/>
      <c r="O124" s="33"/>
      <c r="P124" s="34"/>
      <c r="Q124" s="34"/>
      <c r="R124" s="34"/>
      <c r="S124" s="34"/>
      <c r="T124" s="34"/>
      <c r="U124" s="34"/>
      <c r="V124" s="34"/>
      <c r="W124" s="34"/>
      <c r="X124" s="32"/>
      <c r="Y124" s="32"/>
      <c r="Z124" s="32"/>
      <c r="AA124" s="32"/>
      <c r="AB124" s="32"/>
      <c r="AC124" s="32"/>
      <c r="AD124" s="32"/>
    </row>
    <row r="125" spans="1:30" ht="13.5" customHeight="1">
      <c r="A125" s="41"/>
      <c r="B125" s="33"/>
      <c r="C125" s="34"/>
      <c r="D125" s="34"/>
      <c r="E125" s="34"/>
      <c r="F125" s="34"/>
      <c r="G125" s="42"/>
      <c r="H125" s="34"/>
      <c r="I125" s="34"/>
      <c r="J125" s="34"/>
      <c r="K125" s="34"/>
      <c r="L125" s="33"/>
      <c r="M125" s="34"/>
      <c r="N125" s="33"/>
      <c r="O125" s="33"/>
      <c r="P125" s="34"/>
      <c r="Q125" s="34"/>
      <c r="R125" s="34"/>
      <c r="S125" s="34"/>
      <c r="T125" s="34"/>
      <c r="U125" s="34"/>
      <c r="V125" s="34"/>
      <c r="W125" s="34"/>
      <c r="X125" s="32"/>
      <c r="Y125" s="32"/>
      <c r="Z125" s="32"/>
      <c r="AA125" s="32"/>
      <c r="AB125" s="32"/>
      <c r="AC125" s="32"/>
      <c r="AD125" s="32"/>
    </row>
    <row r="126" spans="1:30" ht="13.5" customHeight="1">
      <c r="A126" s="41"/>
      <c r="B126" s="33"/>
      <c r="C126" s="34"/>
      <c r="D126" s="34"/>
      <c r="E126" s="34"/>
      <c r="F126" s="34"/>
      <c r="G126" s="42"/>
      <c r="H126" s="34"/>
      <c r="I126" s="34"/>
      <c r="J126" s="34"/>
      <c r="K126" s="34"/>
      <c r="L126" s="33"/>
      <c r="M126" s="34"/>
      <c r="N126" s="33"/>
      <c r="O126" s="33"/>
      <c r="P126" s="34"/>
      <c r="Q126" s="34"/>
      <c r="R126" s="34"/>
      <c r="S126" s="34"/>
      <c r="T126" s="34"/>
      <c r="U126" s="34"/>
      <c r="V126" s="34"/>
      <c r="W126" s="34"/>
      <c r="X126" s="32"/>
      <c r="Y126" s="32"/>
      <c r="Z126" s="32"/>
      <c r="AA126" s="32"/>
      <c r="AB126" s="32"/>
      <c r="AC126" s="32"/>
      <c r="AD126" s="32"/>
    </row>
    <row r="127" spans="1:30" ht="13.5" customHeight="1">
      <c r="A127" s="41"/>
      <c r="B127" s="33"/>
      <c r="C127" s="34"/>
      <c r="D127" s="34"/>
      <c r="E127" s="34"/>
      <c r="F127" s="34"/>
      <c r="G127" s="42"/>
      <c r="H127" s="34"/>
      <c r="I127" s="34"/>
      <c r="J127" s="34"/>
      <c r="K127" s="34"/>
      <c r="L127" s="33"/>
      <c r="M127" s="34"/>
      <c r="N127" s="33"/>
      <c r="O127" s="33"/>
      <c r="P127" s="34"/>
      <c r="Q127" s="34"/>
      <c r="R127" s="34"/>
      <c r="S127" s="34"/>
      <c r="T127" s="34"/>
      <c r="U127" s="34"/>
      <c r="V127" s="34"/>
      <c r="W127" s="34"/>
      <c r="X127" s="32"/>
      <c r="Y127" s="32"/>
      <c r="Z127" s="32"/>
      <c r="AA127" s="32"/>
      <c r="AB127" s="32"/>
      <c r="AC127" s="32"/>
      <c r="AD127" s="32"/>
    </row>
    <row r="128" spans="1:30" ht="13.5" customHeight="1">
      <c r="A128" s="41"/>
      <c r="B128" s="33"/>
      <c r="C128" s="34"/>
      <c r="D128" s="34"/>
      <c r="E128" s="34"/>
      <c r="F128" s="34"/>
      <c r="G128" s="42"/>
      <c r="H128" s="34"/>
      <c r="I128" s="34"/>
      <c r="J128" s="34"/>
      <c r="K128" s="34"/>
      <c r="L128" s="33"/>
      <c r="M128" s="34"/>
      <c r="N128" s="33"/>
      <c r="O128" s="33"/>
      <c r="P128" s="34"/>
      <c r="Q128" s="34"/>
      <c r="R128" s="34"/>
      <c r="S128" s="34"/>
      <c r="T128" s="34"/>
      <c r="U128" s="34"/>
      <c r="V128" s="34"/>
      <c r="W128" s="34"/>
      <c r="X128" s="32"/>
      <c r="Y128" s="32"/>
      <c r="Z128" s="32"/>
      <c r="AA128" s="32"/>
      <c r="AB128" s="32"/>
      <c r="AC128" s="32"/>
      <c r="AD128" s="32"/>
    </row>
    <row r="129" spans="1:30" ht="13.5" customHeight="1">
      <c r="A129" s="41"/>
      <c r="B129" s="33"/>
      <c r="C129" s="34"/>
      <c r="D129" s="34"/>
      <c r="E129" s="34"/>
      <c r="F129" s="34"/>
      <c r="G129" s="42"/>
      <c r="H129" s="34"/>
      <c r="I129" s="34"/>
      <c r="J129" s="34"/>
      <c r="K129" s="34"/>
      <c r="L129" s="33"/>
      <c r="M129" s="34"/>
      <c r="N129" s="33"/>
      <c r="O129" s="33"/>
      <c r="P129" s="34"/>
      <c r="Q129" s="34"/>
      <c r="R129" s="34"/>
      <c r="S129" s="34"/>
      <c r="T129" s="34"/>
      <c r="U129" s="34"/>
      <c r="V129" s="34"/>
      <c r="W129" s="34"/>
      <c r="X129" s="32"/>
      <c r="Y129" s="32"/>
      <c r="Z129" s="32"/>
      <c r="AA129" s="32"/>
      <c r="AB129" s="32"/>
      <c r="AC129" s="32"/>
      <c r="AD129" s="32"/>
    </row>
    <row r="130" spans="1:30" ht="13.5" customHeight="1">
      <c r="A130" s="41"/>
      <c r="B130" s="33"/>
      <c r="C130" s="34"/>
      <c r="D130" s="34"/>
      <c r="E130" s="34"/>
      <c r="F130" s="34"/>
      <c r="G130" s="42"/>
      <c r="H130" s="34"/>
      <c r="I130" s="34"/>
      <c r="J130" s="34"/>
      <c r="K130" s="34"/>
      <c r="L130" s="33"/>
      <c r="M130" s="34"/>
      <c r="N130" s="33"/>
      <c r="O130" s="33"/>
      <c r="P130" s="34"/>
      <c r="Q130" s="34"/>
      <c r="R130" s="34"/>
      <c r="S130" s="34"/>
      <c r="T130" s="34"/>
      <c r="U130" s="34"/>
      <c r="V130" s="34"/>
      <c r="W130" s="34"/>
      <c r="X130" s="32"/>
      <c r="Y130" s="32"/>
      <c r="Z130" s="32"/>
      <c r="AA130" s="32"/>
      <c r="AB130" s="32"/>
      <c r="AC130" s="32"/>
      <c r="AD130" s="32"/>
    </row>
    <row r="131" spans="1:30" ht="13.5" customHeight="1">
      <c r="A131" s="41"/>
      <c r="B131" s="33"/>
      <c r="C131" s="34"/>
      <c r="D131" s="34"/>
      <c r="E131" s="34"/>
      <c r="F131" s="34"/>
      <c r="G131" s="42"/>
      <c r="H131" s="34"/>
      <c r="I131" s="34"/>
      <c r="J131" s="34"/>
      <c r="K131" s="34"/>
      <c r="L131" s="33"/>
      <c r="M131" s="34"/>
      <c r="N131" s="33"/>
      <c r="O131" s="33"/>
      <c r="P131" s="34"/>
      <c r="Q131" s="34"/>
      <c r="R131" s="34"/>
      <c r="S131" s="34"/>
      <c r="T131" s="34"/>
      <c r="U131" s="34"/>
      <c r="V131" s="34"/>
      <c r="W131" s="34"/>
      <c r="X131" s="32"/>
      <c r="Y131" s="32"/>
      <c r="Z131" s="32"/>
      <c r="AA131" s="32"/>
      <c r="AB131" s="32"/>
      <c r="AC131" s="32"/>
      <c r="AD131" s="32"/>
    </row>
    <row r="132" spans="1:30" ht="13.5" customHeight="1">
      <c r="A132" s="41"/>
      <c r="B132" s="33"/>
      <c r="C132" s="34"/>
      <c r="D132" s="34"/>
      <c r="E132" s="34"/>
      <c r="F132" s="34"/>
      <c r="G132" s="42"/>
      <c r="H132" s="34"/>
      <c r="I132" s="34"/>
      <c r="J132" s="34"/>
      <c r="K132" s="34"/>
      <c r="L132" s="33"/>
      <c r="M132" s="34"/>
      <c r="N132" s="33"/>
      <c r="O132" s="33"/>
      <c r="P132" s="34"/>
      <c r="Q132" s="34"/>
      <c r="R132" s="34"/>
      <c r="S132" s="34"/>
      <c r="T132" s="34"/>
      <c r="U132" s="34"/>
      <c r="V132" s="34"/>
      <c r="W132" s="34"/>
      <c r="X132" s="32"/>
      <c r="Y132" s="32"/>
      <c r="Z132" s="32"/>
      <c r="AA132" s="32"/>
      <c r="AB132" s="32"/>
      <c r="AC132" s="32"/>
      <c r="AD132" s="32"/>
    </row>
    <row r="133" spans="1:30" ht="13.5" customHeight="1">
      <c r="A133" s="41"/>
      <c r="B133" s="33"/>
      <c r="C133" s="34"/>
      <c r="D133" s="34"/>
      <c r="E133" s="34"/>
      <c r="F133" s="34"/>
      <c r="G133" s="42"/>
      <c r="H133" s="34"/>
      <c r="I133" s="34"/>
      <c r="J133" s="34"/>
      <c r="K133" s="34"/>
      <c r="L133" s="33"/>
      <c r="M133" s="34"/>
      <c r="N133" s="33"/>
      <c r="O133" s="33"/>
      <c r="P133" s="34"/>
      <c r="Q133" s="34"/>
      <c r="R133" s="34"/>
      <c r="S133" s="34"/>
      <c r="T133" s="34"/>
      <c r="U133" s="34"/>
      <c r="V133" s="34"/>
      <c r="W133" s="34"/>
      <c r="X133" s="32"/>
      <c r="Y133" s="32"/>
      <c r="Z133" s="32"/>
      <c r="AA133" s="32"/>
      <c r="AB133" s="32"/>
      <c r="AC133" s="32"/>
      <c r="AD133" s="32"/>
    </row>
    <row r="134" spans="1:30" ht="13.5" customHeight="1">
      <c r="A134" s="41"/>
      <c r="B134" s="33"/>
      <c r="C134" s="34"/>
      <c r="D134" s="34"/>
      <c r="E134" s="34"/>
      <c r="F134" s="34"/>
      <c r="G134" s="42"/>
      <c r="H134" s="34"/>
      <c r="I134" s="34"/>
      <c r="J134" s="34"/>
      <c r="K134" s="34"/>
      <c r="L134" s="33"/>
      <c r="M134" s="34"/>
      <c r="N134" s="33"/>
      <c r="O134" s="33"/>
      <c r="P134" s="34"/>
      <c r="Q134" s="34"/>
      <c r="R134" s="34"/>
      <c r="S134" s="34"/>
      <c r="T134" s="34"/>
      <c r="U134" s="34"/>
      <c r="V134" s="34"/>
      <c r="W134" s="34"/>
      <c r="X134" s="32"/>
      <c r="Y134" s="32"/>
      <c r="Z134" s="32"/>
      <c r="AA134" s="32"/>
      <c r="AB134" s="32"/>
      <c r="AC134" s="32"/>
      <c r="AD134" s="32"/>
    </row>
    <row r="135" spans="1:30" ht="13.5" customHeight="1">
      <c r="A135" s="41"/>
      <c r="B135" s="33"/>
      <c r="C135" s="34"/>
      <c r="D135" s="34"/>
      <c r="E135" s="34"/>
      <c r="F135" s="34"/>
      <c r="G135" s="42"/>
      <c r="H135" s="34"/>
      <c r="I135" s="34"/>
      <c r="J135" s="34"/>
      <c r="K135" s="34"/>
      <c r="L135" s="33"/>
      <c r="M135" s="34"/>
      <c r="N135" s="33"/>
      <c r="O135" s="33"/>
      <c r="P135" s="34"/>
      <c r="Q135" s="34"/>
      <c r="R135" s="34"/>
      <c r="S135" s="34"/>
      <c r="T135" s="34"/>
      <c r="U135" s="34"/>
      <c r="V135" s="34"/>
      <c r="W135" s="34"/>
      <c r="X135" s="32"/>
      <c r="Y135" s="32"/>
      <c r="Z135" s="32"/>
      <c r="AA135" s="32"/>
      <c r="AB135" s="32"/>
      <c r="AC135" s="32"/>
      <c r="AD135" s="32"/>
    </row>
    <row r="136" spans="1:30" ht="13.5" customHeight="1">
      <c r="A136" s="41"/>
      <c r="B136" s="33"/>
      <c r="C136" s="34"/>
      <c r="D136" s="34"/>
      <c r="E136" s="34"/>
      <c r="F136" s="34"/>
      <c r="G136" s="42"/>
      <c r="H136" s="34"/>
      <c r="I136" s="34"/>
      <c r="J136" s="34"/>
      <c r="K136" s="34"/>
      <c r="L136" s="33"/>
      <c r="M136" s="34"/>
      <c r="N136" s="33"/>
      <c r="O136" s="33"/>
      <c r="P136" s="34"/>
      <c r="Q136" s="34"/>
      <c r="R136" s="34"/>
      <c r="S136" s="34"/>
      <c r="T136" s="34"/>
      <c r="U136" s="34"/>
      <c r="V136" s="34"/>
      <c r="W136" s="34"/>
      <c r="X136" s="32"/>
      <c r="Y136" s="32"/>
      <c r="Z136" s="32"/>
      <c r="AA136" s="32"/>
      <c r="AB136" s="32"/>
      <c r="AC136" s="32"/>
      <c r="AD136" s="32"/>
    </row>
    <row r="137" spans="1:30" ht="13.5" customHeight="1">
      <c r="A137" s="41"/>
      <c r="B137" s="33"/>
      <c r="C137" s="34"/>
      <c r="D137" s="34"/>
      <c r="E137" s="34"/>
      <c r="F137" s="34"/>
      <c r="G137" s="42"/>
      <c r="H137" s="34"/>
      <c r="I137" s="34"/>
      <c r="J137" s="34"/>
      <c r="K137" s="34"/>
      <c r="L137" s="33"/>
      <c r="M137" s="34"/>
      <c r="N137" s="33"/>
      <c r="O137" s="33"/>
      <c r="P137" s="34"/>
      <c r="Q137" s="34"/>
      <c r="R137" s="34"/>
      <c r="S137" s="34"/>
      <c r="T137" s="34"/>
      <c r="U137" s="34"/>
      <c r="V137" s="34"/>
      <c r="W137" s="34"/>
      <c r="X137" s="32"/>
      <c r="Y137" s="32"/>
      <c r="Z137" s="32"/>
      <c r="AA137" s="32"/>
      <c r="AB137" s="32"/>
      <c r="AC137" s="32"/>
      <c r="AD137" s="32"/>
    </row>
    <row r="138" spans="1:30" ht="13.5" customHeight="1">
      <c r="A138" s="41"/>
      <c r="B138" s="33"/>
      <c r="C138" s="34"/>
      <c r="D138" s="34"/>
      <c r="E138" s="34"/>
      <c r="F138" s="34"/>
      <c r="G138" s="42"/>
      <c r="H138" s="34"/>
      <c r="I138" s="34"/>
      <c r="J138" s="34"/>
      <c r="K138" s="34"/>
      <c r="L138" s="33"/>
      <c r="M138" s="34"/>
      <c r="N138" s="33"/>
      <c r="O138" s="33"/>
      <c r="P138" s="34"/>
      <c r="Q138" s="34"/>
      <c r="R138" s="34"/>
      <c r="S138" s="34"/>
      <c r="T138" s="34"/>
      <c r="U138" s="34"/>
      <c r="V138" s="34"/>
      <c r="W138" s="34"/>
      <c r="X138" s="32"/>
      <c r="Y138" s="32"/>
      <c r="Z138" s="32"/>
      <c r="AA138" s="32"/>
      <c r="AB138" s="32"/>
      <c r="AC138" s="32"/>
      <c r="AD138" s="32"/>
    </row>
    <row r="139" spans="1:30" ht="13.5" customHeight="1">
      <c r="A139" s="41"/>
      <c r="B139" s="33"/>
      <c r="C139" s="34"/>
      <c r="D139" s="34"/>
      <c r="E139" s="34"/>
      <c r="F139" s="34"/>
      <c r="G139" s="42"/>
      <c r="H139" s="34"/>
      <c r="I139" s="34"/>
      <c r="J139" s="34"/>
      <c r="K139" s="34"/>
      <c r="L139" s="33"/>
      <c r="M139" s="34"/>
      <c r="N139" s="33"/>
      <c r="O139" s="33"/>
      <c r="P139" s="34"/>
      <c r="Q139" s="34"/>
      <c r="R139" s="34"/>
      <c r="S139" s="34"/>
      <c r="T139" s="34"/>
      <c r="U139" s="34"/>
      <c r="V139" s="34"/>
      <c r="W139" s="34"/>
      <c r="X139" s="32"/>
      <c r="Y139" s="32"/>
      <c r="Z139" s="32"/>
      <c r="AA139" s="32"/>
      <c r="AB139" s="32"/>
      <c r="AC139" s="32"/>
      <c r="AD139" s="32"/>
    </row>
    <row r="140" spans="1:30" ht="13.5" customHeight="1">
      <c r="A140" s="41"/>
      <c r="B140" s="33"/>
      <c r="C140" s="34"/>
      <c r="D140" s="34"/>
      <c r="E140" s="34"/>
      <c r="F140" s="34"/>
      <c r="G140" s="42"/>
      <c r="H140" s="34"/>
      <c r="I140" s="34"/>
      <c r="J140" s="34"/>
      <c r="K140" s="34"/>
      <c r="L140" s="33"/>
      <c r="M140" s="34"/>
      <c r="N140" s="33"/>
      <c r="O140" s="33"/>
      <c r="P140" s="34"/>
      <c r="Q140" s="34"/>
      <c r="R140" s="34"/>
      <c r="S140" s="34"/>
      <c r="T140" s="34"/>
      <c r="U140" s="34"/>
      <c r="V140" s="34"/>
      <c r="W140" s="34"/>
      <c r="X140" s="32"/>
      <c r="Y140" s="32"/>
      <c r="Z140" s="32"/>
      <c r="AA140" s="32"/>
      <c r="AB140" s="32"/>
      <c r="AC140" s="32"/>
      <c r="AD140" s="32"/>
    </row>
    <row r="141" spans="1:30" ht="13.5" customHeight="1">
      <c r="A141" s="41"/>
      <c r="B141" s="33"/>
      <c r="C141" s="34"/>
      <c r="D141" s="34"/>
      <c r="E141" s="34"/>
      <c r="F141" s="34"/>
      <c r="G141" s="42"/>
      <c r="H141" s="34"/>
      <c r="I141" s="34"/>
      <c r="J141" s="34"/>
      <c r="K141" s="34"/>
      <c r="L141" s="33"/>
      <c r="M141" s="34"/>
      <c r="N141" s="33"/>
      <c r="O141" s="33"/>
      <c r="P141" s="34"/>
      <c r="Q141" s="34"/>
      <c r="R141" s="34"/>
      <c r="S141" s="34"/>
      <c r="T141" s="34"/>
      <c r="U141" s="34"/>
      <c r="V141" s="34"/>
      <c r="W141" s="34"/>
      <c r="X141" s="32"/>
      <c r="Y141" s="32"/>
      <c r="Z141" s="32"/>
      <c r="AA141" s="32"/>
      <c r="AB141" s="32"/>
      <c r="AC141" s="32"/>
      <c r="AD141" s="32"/>
    </row>
    <row r="142" spans="1:30" ht="13.5" customHeight="1">
      <c r="A142" s="41"/>
      <c r="B142" s="33"/>
      <c r="C142" s="34"/>
      <c r="D142" s="34"/>
      <c r="E142" s="34"/>
      <c r="F142" s="34"/>
      <c r="G142" s="42"/>
      <c r="H142" s="34"/>
      <c r="I142" s="34"/>
      <c r="J142" s="34"/>
      <c r="K142" s="34"/>
      <c r="L142" s="33"/>
      <c r="M142" s="34"/>
      <c r="N142" s="33"/>
      <c r="O142" s="33"/>
      <c r="P142" s="34"/>
      <c r="Q142" s="34"/>
      <c r="R142" s="34"/>
      <c r="S142" s="34"/>
      <c r="T142" s="34"/>
      <c r="U142" s="34"/>
      <c r="V142" s="34"/>
      <c r="W142" s="34"/>
      <c r="X142" s="32"/>
      <c r="Y142" s="32"/>
      <c r="Z142" s="32"/>
      <c r="AA142" s="32"/>
      <c r="AB142" s="32"/>
      <c r="AC142" s="32"/>
      <c r="AD142" s="32"/>
    </row>
    <row r="143" spans="1:30" ht="13.5" customHeight="1">
      <c r="A143" s="41"/>
      <c r="B143" s="33"/>
      <c r="C143" s="34"/>
      <c r="D143" s="34"/>
      <c r="E143" s="34"/>
      <c r="F143" s="34"/>
      <c r="G143" s="42"/>
      <c r="H143" s="34"/>
      <c r="I143" s="34"/>
      <c r="J143" s="34"/>
      <c r="K143" s="34"/>
      <c r="L143" s="33"/>
      <c r="M143" s="34"/>
      <c r="N143" s="33"/>
      <c r="O143" s="33"/>
      <c r="P143" s="34"/>
      <c r="Q143" s="34"/>
      <c r="R143" s="34"/>
      <c r="S143" s="34"/>
      <c r="T143" s="34"/>
      <c r="U143" s="34"/>
      <c r="V143" s="34"/>
      <c r="W143" s="34"/>
      <c r="X143" s="32"/>
      <c r="Y143" s="32"/>
      <c r="Z143" s="32"/>
      <c r="AA143" s="32"/>
      <c r="AB143" s="32"/>
      <c r="AC143" s="32"/>
      <c r="AD143" s="32"/>
    </row>
    <row r="144" spans="1:30" ht="13.5" customHeight="1">
      <c r="A144" s="41"/>
      <c r="B144" s="33"/>
      <c r="C144" s="34"/>
      <c r="D144" s="34"/>
      <c r="E144" s="34"/>
      <c r="F144" s="34"/>
      <c r="G144" s="42"/>
      <c r="H144" s="34"/>
      <c r="I144" s="34"/>
      <c r="J144" s="34"/>
      <c r="K144" s="34"/>
      <c r="L144" s="33"/>
      <c r="M144" s="34"/>
      <c r="N144" s="33"/>
      <c r="O144" s="33"/>
      <c r="P144" s="34"/>
      <c r="Q144" s="34"/>
      <c r="R144" s="34"/>
      <c r="S144" s="34"/>
      <c r="T144" s="34"/>
      <c r="U144" s="34"/>
      <c r="V144" s="34"/>
      <c r="W144" s="34"/>
      <c r="X144" s="32"/>
      <c r="Y144" s="32"/>
      <c r="Z144" s="32"/>
      <c r="AA144" s="32"/>
      <c r="AB144" s="32"/>
      <c r="AC144" s="32"/>
      <c r="AD144" s="32"/>
    </row>
    <row r="145" spans="1:30" ht="13.5" customHeight="1">
      <c r="A145" s="41"/>
      <c r="B145" s="33"/>
      <c r="C145" s="34"/>
      <c r="D145" s="34"/>
      <c r="E145" s="34"/>
      <c r="F145" s="34"/>
      <c r="G145" s="42"/>
      <c r="H145" s="34"/>
      <c r="I145" s="34"/>
      <c r="J145" s="34"/>
      <c r="K145" s="34"/>
      <c r="L145" s="33"/>
      <c r="M145" s="34"/>
      <c r="N145" s="33"/>
      <c r="O145" s="33"/>
      <c r="P145" s="34"/>
      <c r="Q145" s="34"/>
      <c r="R145" s="34"/>
      <c r="S145" s="34"/>
      <c r="T145" s="34"/>
      <c r="U145" s="34"/>
      <c r="V145" s="34"/>
      <c r="W145" s="34"/>
      <c r="X145" s="32"/>
      <c r="Y145" s="32"/>
      <c r="Z145" s="32"/>
      <c r="AA145" s="32"/>
      <c r="AB145" s="32"/>
      <c r="AC145" s="32"/>
      <c r="AD145" s="32"/>
    </row>
    <row r="146" spans="1:30" ht="13.5" customHeight="1">
      <c r="A146" s="41"/>
      <c r="B146" s="33"/>
      <c r="C146" s="34"/>
      <c r="D146" s="34"/>
      <c r="E146" s="34"/>
      <c r="F146" s="34"/>
      <c r="G146" s="42"/>
      <c r="H146" s="34"/>
      <c r="I146" s="34"/>
      <c r="J146" s="34"/>
      <c r="K146" s="34"/>
      <c r="L146" s="33"/>
      <c r="M146" s="34"/>
      <c r="N146" s="33"/>
      <c r="O146" s="33"/>
      <c r="P146" s="34"/>
      <c r="Q146" s="34"/>
      <c r="R146" s="34"/>
      <c r="S146" s="34"/>
      <c r="T146" s="34"/>
      <c r="U146" s="34"/>
      <c r="V146" s="34"/>
      <c r="W146" s="34"/>
      <c r="X146" s="32"/>
      <c r="Y146" s="32"/>
      <c r="Z146" s="32"/>
      <c r="AA146" s="32"/>
      <c r="AB146" s="32"/>
      <c r="AC146" s="32"/>
      <c r="AD146" s="32"/>
    </row>
    <row r="147" spans="1:30" ht="13.5" customHeight="1">
      <c r="A147" s="41"/>
      <c r="B147" s="33"/>
      <c r="C147" s="34"/>
      <c r="D147" s="34"/>
      <c r="E147" s="34"/>
      <c r="F147" s="34"/>
      <c r="G147" s="42"/>
      <c r="H147" s="34"/>
      <c r="I147" s="34"/>
      <c r="J147" s="34"/>
      <c r="K147" s="34"/>
      <c r="L147" s="33"/>
      <c r="M147" s="34"/>
      <c r="N147" s="33"/>
      <c r="O147" s="33"/>
      <c r="P147" s="34"/>
      <c r="Q147" s="34"/>
      <c r="R147" s="34"/>
      <c r="S147" s="34"/>
      <c r="T147" s="34"/>
      <c r="U147" s="34"/>
      <c r="V147" s="34"/>
      <c r="W147" s="34"/>
      <c r="X147" s="32"/>
      <c r="Y147" s="32"/>
      <c r="Z147" s="32"/>
      <c r="AA147" s="32"/>
      <c r="AB147" s="32"/>
      <c r="AC147" s="32"/>
      <c r="AD147" s="32"/>
    </row>
    <row r="148" spans="1:30" ht="13.5" customHeight="1">
      <c r="A148" s="41"/>
      <c r="B148" s="33"/>
      <c r="C148" s="34"/>
      <c r="D148" s="34"/>
      <c r="E148" s="34"/>
      <c r="F148" s="34"/>
      <c r="G148" s="42"/>
      <c r="H148" s="34"/>
      <c r="I148" s="34"/>
      <c r="J148" s="34"/>
      <c r="K148" s="34"/>
      <c r="L148" s="33"/>
      <c r="M148" s="34"/>
      <c r="N148" s="33"/>
      <c r="O148" s="33"/>
      <c r="P148" s="34"/>
      <c r="Q148" s="34"/>
      <c r="R148" s="34"/>
      <c r="S148" s="34"/>
      <c r="T148" s="34"/>
      <c r="U148" s="34"/>
      <c r="V148" s="34"/>
      <c r="W148" s="34"/>
      <c r="X148" s="32"/>
      <c r="Y148" s="32"/>
      <c r="Z148" s="32"/>
      <c r="AA148" s="32"/>
      <c r="AB148" s="32"/>
      <c r="AC148" s="32"/>
      <c r="AD148" s="32"/>
    </row>
    <row r="149" spans="1:30" ht="13.5" customHeight="1">
      <c r="A149" s="41"/>
      <c r="B149" s="33"/>
      <c r="C149" s="34"/>
      <c r="D149" s="34"/>
      <c r="E149" s="34"/>
      <c r="F149" s="34"/>
      <c r="G149" s="42"/>
      <c r="H149" s="34"/>
      <c r="I149" s="34"/>
      <c r="J149" s="34"/>
      <c r="K149" s="34"/>
      <c r="L149" s="33"/>
      <c r="M149" s="34"/>
      <c r="N149" s="33"/>
      <c r="O149" s="33"/>
      <c r="P149" s="34"/>
      <c r="Q149" s="34"/>
      <c r="R149" s="34"/>
      <c r="S149" s="34"/>
      <c r="T149" s="34"/>
      <c r="U149" s="34"/>
      <c r="V149" s="34"/>
      <c r="W149" s="34"/>
      <c r="X149" s="32"/>
      <c r="Y149" s="32"/>
      <c r="Z149" s="32"/>
      <c r="AA149" s="32"/>
      <c r="AB149" s="32"/>
      <c r="AC149" s="32"/>
      <c r="AD149" s="32"/>
    </row>
    <row r="150" spans="1:30" ht="13.5" customHeight="1">
      <c r="A150" s="41"/>
      <c r="B150" s="33"/>
      <c r="C150" s="34"/>
      <c r="D150" s="34"/>
      <c r="E150" s="34"/>
      <c r="F150" s="34"/>
      <c r="G150" s="42"/>
      <c r="H150" s="34"/>
      <c r="I150" s="34"/>
      <c r="J150" s="34"/>
      <c r="K150" s="34"/>
      <c r="L150" s="33"/>
      <c r="M150" s="34"/>
      <c r="N150" s="33"/>
      <c r="O150" s="33"/>
      <c r="P150" s="34"/>
      <c r="Q150" s="34"/>
      <c r="R150" s="34"/>
      <c r="S150" s="34"/>
      <c r="T150" s="34"/>
      <c r="U150" s="34"/>
      <c r="V150" s="34"/>
      <c r="W150" s="34"/>
      <c r="X150" s="32"/>
      <c r="Y150" s="32"/>
      <c r="Z150" s="32"/>
      <c r="AA150" s="32"/>
      <c r="AB150" s="32"/>
      <c r="AC150" s="32"/>
      <c r="AD150" s="32"/>
    </row>
    <row r="151" spans="1:30" ht="13.5" customHeight="1">
      <c r="A151" s="41"/>
      <c r="B151" s="33"/>
      <c r="C151" s="34"/>
      <c r="D151" s="34"/>
      <c r="E151" s="34"/>
      <c r="F151" s="34"/>
      <c r="G151" s="42"/>
      <c r="H151" s="34"/>
      <c r="I151" s="34"/>
      <c r="J151" s="34"/>
      <c r="K151" s="34"/>
      <c r="L151" s="33"/>
      <c r="M151" s="34"/>
      <c r="N151" s="33"/>
      <c r="O151" s="33"/>
      <c r="P151" s="34"/>
      <c r="Q151" s="34"/>
      <c r="R151" s="34"/>
      <c r="S151" s="34"/>
      <c r="T151" s="34"/>
      <c r="U151" s="34"/>
      <c r="V151" s="34"/>
      <c r="W151" s="34"/>
      <c r="X151" s="32"/>
      <c r="Y151" s="32"/>
      <c r="Z151" s="32"/>
      <c r="AA151" s="32"/>
      <c r="AB151" s="32"/>
      <c r="AC151" s="32"/>
      <c r="AD151" s="32"/>
    </row>
    <row r="152" spans="1:30" ht="13.5" customHeight="1">
      <c r="A152" s="41"/>
      <c r="B152" s="33"/>
      <c r="C152" s="34"/>
      <c r="D152" s="34"/>
      <c r="E152" s="34"/>
      <c r="F152" s="34"/>
      <c r="G152" s="42"/>
      <c r="H152" s="34"/>
      <c r="I152" s="34"/>
      <c r="J152" s="34"/>
      <c r="K152" s="34"/>
      <c r="L152" s="33"/>
      <c r="M152" s="34"/>
      <c r="N152" s="33"/>
      <c r="O152" s="33"/>
      <c r="P152" s="34"/>
      <c r="Q152" s="34"/>
      <c r="R152" s="34"/>
      <c r="S152" s="34"/>
      <c r="T152" s="34"/>
      <c r="U152" s="34"/>
      <c r="V152" s="34"/>
      <c r="W152" s="34"/>
      <c r="X152" s="32"/>
      <c r="Y152" s="32"/>
      <c r="Z152" s="32"/>
      <c r="AA152" s="32"/>
      <c r="AB152" s="32"/>
      <c r="AC152" s="32"/>
      <c r="AD152" s="32"/>
    </row>
    <row r="153" spans="1:30" ht="13.5" customHeight="1">
      <c r="A153" s="41"/>
      <c r="B153" s="33"/>
      <c r="C153" s="34"/>
      <c r="D153" s="34"/>
      <c r="E153" s="34"/>
      <c r="F153" s="34"/>
      <c r="G153" s="42"/>
      <c r="H153" s="34"/>
      <c r="I153" s="34"/>
      <c r="J153" s="34"/>
      <c r="K153" s="34"/>
      <c r="L153" s="33"/>
      <c r="M153" s="34"/>
      <c r="N153" s="33"/>
      <c r="O153" s="33"/>
      <c r="P153" s="34"/>
      <c r="Q153" s="34"/>
      <c r="R153" s="34"/>
      <c r="S153" s="34"/>
      <c r="T153" s="34"/>
      <c r="U153" s="34"/>
      <c r="V153" s="34"/>
      <c r="W153" s="34"/>
      <c r="X153" s="32"/>
      <c r="Y153" s="32"/>
      <c r="Z153" s="32"/>
      <c r="AA153" s="32"/>
      <c r="AB153" s="32"/>
      <c r="AC153" s="32"/>
      <c r="AD153" s="32"/>
    </row>
    <row r="154" spans="1:30" ht="13.5" customHeight="1">
      <c r="A154" s="41"/>
      <c r="B154" s="33"/>
      <c r="C154" s="34"/>
      <c r="D154" s="34"/>
      <c r="E154" s="34"/>
      <c r="F154" s="34"/>
      <c r="G154" s="42"/>
      <c r="H154" s="34"/>
      <c r="I154" s="34"/>
      <c r="J154" s="34"/>
      <c r="K154" s="34"/>
      <c r="L154" s="33"/>
      <c r="M154" s="34"/>
      <c r="N154" s="33"/>
      <c r="O154" s="33"/>
      <c r="P154" s="34"/>
      <c r="Q154" s="34"/>
      <c r="R154" s="34"/>
      <c r="S154" s="34"/>
      <c r="T154" s="34"/>
      <c r="U154" s="34"/>
      <c r="V154" s="34"/>
      <c r="W154" s="34"/>
      <c r="X154" s="32"/>
      <c r="Y154" s="32"/>
      <c r="Z154" s="32"/>
      <c r="AA154" s="32"/>
      <c r="AB154" s="32"/>
      <c r="AC154" s="32"/>
      <c r="AD154" s="32"/>
    </row>
    <row r="155" spans="1:30" ht="13.5" customHeight="1">
      <c r="A155" s="41"/>
      <c r="B155" s="33"/>
      <c r="C155" s="34"/>
      <c r="D155" s="34"/>
      <c r="E155" s="34"/>
      <c r="F155" s="34"/>
      <c r="G155" s="42"/>
      <c r="H155" s="34"/>
      <c r="I155" s="34"/>
      <c r="J155" s="34"/>
      <c r="K155" s="34"/>
      <c r="L155" s="33"/>
      <c r="M155" s="34"/>
      <c r="N155" s="33"/>
      <c r="O155" s="33"/>
      <c r="P155" s="34"/>
      <c r="Q155" s="34"/>
      <c r="R155" s="34"/>
      <c r="S155" s="34"/>
      <c r="T155" s="34"/>
      <c r="U155" s="34"/>
      <c r="V155" s="34"/>
      <c r="W155" s="34"/>
      <c r="X155" s="32"/>
      <c r="Y155" s="32"/>
      <c r="Z155" s="32"/>
      <c r="AA155" s="32"/>
      <c r="AB155" s="32"/>
      <c r="AC155" s="32"/>
      <c r="AD155" s="32"/>
    </row>
    <row r="156" spans="1:30" ht="13.5" customHeight="1">
      <c r="A156" s="41"/>
      <c r="B156" s="33"/>
      <c r="C156" s="34"/>
      <c r="D156" s="34"/>
      <c r="E156" s="34"/>
      <c r="F156" s="34"/>
      <c r="G156" s="42"/>
      <c r="H156" s="34"/>
      <c r="I156" s="34"/>
      <c r="J156" s="34"/>
      <c r="K156" s="34"/>
      <c r="L156" s="33"/>
      <c r="M156" s="34"/>
      <c r="N156" s="33"/>
      <c r="O156" s="33"/>
      <c r="P156" s="34"/>
      <c r="Q156" s="34"/>
      <c r="R156" s="34"/>
      <c r="S156" s="34"/>
      <c r="T156" s="34"/>
      <c r="U156" s="34"/>
      <c r="V156" s="34"/>
      <c r="W156" s="34"/>
      <c r="X156" s="32"/>
      <c r="Y156" s="32"/>
      <c r="Z156" s="32"/>
      <c r="AA156" s="32"/>
      <c r="AB156" s="32"/>
      <c r="AC156" s="32"/>
      <c r="AD156" s="32"/>
    </row>
    <row r="157" spans="1:30" ht="13.5" customHeight="1">
      <c r="A157" s="41"/>
      <c r="B157" s="33"/>
      <c r="C157" s="34"/>
      <c r="D157" s="34"/>
      <c r="E157" s="34"/>
      <c r="F157" s="34"/>
      <c r="G157" s="42"/>
      <c r="H157" s="34"/>
      <c r="I157" s="34"/>
      <c r="J157" s="34"/>
      <c r="K157" s="34"/>
      <c r="L157" s="33"/>
      <c r="M157" s="34"/>
      <c r="N157" s="33"/>
      <c r="O157" s="33"/>
      <c r="P157" s="34"/>
      <c r="Q157" s="34"/>
      <c r="R157" s="34"/>
      <c r="S157" s="34"/>
      <c r="T157" s="34"/>
      <c r="U157" s="34"/>
      <c r="V157" s="34"/>
      <c r="W157" s="34"/>
      <c r="X157" s="32"/>
      <c r="Y157" s="32"/>
      <c r="Z157" s="32"/>
      <c r="AA157" s="32"/>
      <c r="AB157" s="32"/>
      <c r="AC157" s="32"/>
      <c r="AD157" s="32"/>
    </row>
    <row r="158" spans="1:30" ht="13.5" customHeight="1">
      <c r="A158" s="41"/>
      <c r="B158" s="33"/>
      <c r="C158" s="34"/>
      <c r="D158" s="34"/>
      <c r="E158" s="34"/>
      <c r="F158" s="34"/>
      <c r="G158" s="42"/>
      <c r="H158" s="34"/>
      <c r="I158" s="34"/>
      <c r="J158" s="34"/>
      <c r="K158" s="34"/>
      <c r="L158" s="33"/>
      <c r="M158" s="34"/>
      <c r="N158" s="33"/>
      <c r="O158" s="33"/>
      <c r="P158" s="34"/>
      <c r="Q158" s="34"/>
      <c r="R158" s="34"/>
      <c r="S158" s="34"/>
      <c r="T158" s="34"/>
      <c r="U158" s="34"/>
      <c r="V158" s="34"/>
      <c r="W158" s="34"/>
      <c r="X158" s="32"/>
      <c r="Y158" s="32"/>
      <c r="Z158" s="32"/>
      <c r="AA158" s="32"/>
      <c r="AB158" s="32"/>
      <c r="AC158" s="32"/>
      <c r="AD158" s="32"/>
    </row>
    <row r="159" spans="1:30" ht="13.5" customHeight="1">
      <c r="A159" s="41"/>
      <c r="B159" s="33"/>
      <c r="C159" s="34"/>
      <c r="D159" s="34"/>
      <c r="E159" s="34"/>
      <c r="F159" s="34"/>
      <c r="G159" s="42"/>
      <c r="H159" s="34"/>
      <c r="I159" s="34"/>
      <c r="J159" s="34"/>
      <c r="K159" s="34"/>
      <c r="L159" s="33"/>
      <c r="M159" s="34"/>
      <c r="N159" s="33"/>
      <c r="O159" s="33"/>
      <c r="P159" s="34"/>
      <c r="Q159" s="34"/>
      <c r="R159" s="34"/>
      <c r="S159" s="34"/>
      <c r="T159" s="34"/>
      <c r="U159" s="34"/>
      <c r="V159" s="34"/>
      <c r="W159" s="34"/>
      <c r="X159" s="32"/>
      <c r="Y159" s="32"/>
      <c r="Z159" s="32"/>
      <c r="AA159" s="32"/>
      <c r="AB159" s="32"/>
      <c r="AC159" s="32"/>
      <c r="AD159" s="32"/>
    </row>
    <row r="160" spans="1:30" ht="13.5" customHeight="1">
      <c r="A160" s="41"/>
      <c r="B160" s="33"/>
      <c r="C160" s="34"/>
      <c r="D160" s="34"/>
      <c r="E160" s="34"/>
      <c r="F160" s="34"/>
      <c r="G160" s="42"/>
      <c r="H160" s="34"/>
      <c r="I160" s="34"/>
      <c r="J160" s="34"/>
      <c r="K160" s="34"/>
      <c r="L160" s="33"/>
      <c r="M160" s="34"/>
      <c r="N160" s="33"/>
      <c r="O160" s="33"/>
      <c r="P160" s="34"/>
      <c r="Q160" s="34"/>
      <c r="R160" s="34"/>
      <c r="S160" s="34"/>
      <c r="T160" s="34"/>
      <c r="U160" s="34"/>
      <c r="V160" s="34"/>
      <c r="W160" s="34"/>
      <c r="X160" s="32"/>
      <c r="Y160" s="32"/>
      <c r="Z160" s="32"/>
      <c r="AA160" s="32"/>
      <c r="AB160" s="32"/>
      <c r="AC160" s="32"/>
      <c r="AD160" s="32"/>
    </row>
    <row r="161" spans="1:30" ht="13.5" customHeight="1">
      <c r="A161" s="41"/>
      <c r="B161" s="33"/>
      <c r="C161" s="34"/>
      <c r="D161" s="34"/>
      <c r="E161" s="34"/>
      <c r="F161" s="34"/>
      <c r="G161" s="42"/>
      <c r="H161" s="34"/>
      <c r="I161" s="34"/>
      <c r="J161" s="34"/>
      <c r="K161" s="34"/>
      <c r="L161" s="33"/>
      <c r="M161" s="34"/>
      <c r="N161" s="33"/>
      <c r="O161" s="33"/>
      <c r="P161" s="34"/>
      <c r="Q161" s="34"/>
      <c r="R161" s="34"/>
      <c r="S161" s="34"/>
      <c r="T161" s="34"/>
      <c r="U161" s="34"/>
      <c r="V161" s="34"/>
      <c r="W161" s="34"/>
      <c r="X161" s="32"/>
      <c r="Y161" s="32"/>
      <c r="Z161" s="32"/>
      <c r="AA161" s="32"/>
      <c r="AB161" s="32"/>
      <c r="AC161" s="32"/>
      <c r="AD161" s="32"/>
    </row>
    <row r="162" spans="1:30" ht="13.5" customHeight="1">
      <c r="A162" s="41"/>
      <c r="B162" s="33"/>
      <c r="C162" s="34"/>
      <c r="D162" s="34"/>
      <c r="E162" s="34"/>
      <c r="F162" s="34"/>
      <c r="G162" s="42"/>
      <c r="H162" s="34"/>
      <c r="I162" s="34"/>
      <c r="J162" s="34"/>
      <c r="K162" s="34"/>
      <c r="L162" s="33"/>
      <c r="M162" s="34"/>
      <c r="N162" s="33"/>
      <c r="O162" s="33"/>
      <c r="P162" s="34"/>
      <c r="Q162" s="34"/>
      <c r="R162" s="34"/>
      <c r="S162" s="34"/>
      <c r="T162" s="34"/>
      <c r="U162" s="34"/>
      <c r="V162" s="34"/>
      <c r="W162" s="34"/>
      <c r="X162" s="32"/>
      <c r="Y162" s="32"/>
      <c r="Z162" s="32"/>
      <c r="AA162" s="32"/>
      <c r="AB162" s="32"/>
      <c r="AC162" s="32"/>
      <c r="AD162" s="32"/>
    </row>
    <row r="163" spans="1:30" ht="13.5" customHeight="1">
      <c r="A163" s="41"/>
      <c r="B163" s="33"/>
      <c r="C163" s="34"/>
      <c r="D163" s="34"/>
      <c r="E163" s="34"/>
      <c r="F163" s="34"/>
      <c r="G163" s="42"/>
      <c r="H163" s="34"/>
      <c r="I163" s="34"/>
      <c r="J163" s="34"/>
      <c r="K163" s="34"/>
      <c r="L163" s="33"/>
      <c r="M163" s="34"/>
      <c r="N163" s="33"/>
      <c r="O163" s="33"/>
      <c r="P163" s="34"/>
      <c r="Q163" s="34"/>
      <c r="R163" s="34"/>
      <c r="S163" s="34"/>
      <c r="T163" s="34"/>
      <c r="U163" s="34"/>
      <c r="V163" s="34"/>
      <c r="W163" s="34"/>
      <c r="X163" s="32"/>
      <c r="Y163" s="32"/>
      <c r="Z163" s="32"/>
      <c r="AA163" s="32"/>
      <c r="AB163" s="32"/>
      <c r="AC163" s="32"/>
      <c r="AD163" s="32"/>
    </row>
    <row r="164" spans="1:30" ht="13.5" customHeight="1">
      <c r="A164" s="41"/>
      <c r="B164" s="33"/>
      <c r="C164" s="34"/>
      <c r="D164" s="34"/>
      <c r="E164" s="34"/>
      <c r="F164" s="34"/>
      <c r="G164" s="42"/>
      <c r="H164" s="34"/>
      <c r="I164" s="34"/>
      <c r="J164" s="34"/>
      <c r="K164" s="34"/>
      <c r="L164" s="33"/>
      <c r="M164" s="34"/>
      <c r="N164" s="33"/>
      <c r="O164" s="33"/>
      <c r="P164" s="34"/>
      <c r="Q164" s="34"/>
      <c r="R164" s="34"/>
      <c r="S164" s="34"/>
      <c r="T164" s="34"/>
      <c r="U164" s="34"/>
      <c r="V164" s="34"/>
      <c r="W164" s="34"/>
      <c r="X164" s="32"/>
      <c r="Y164" s="32"/>
      <c r="Z164" s="32"/>
      <c r="AA164" s="32"/>
      <c r="AB164" s="32"/>
      <c r="AC164" s="32"/>
      <c r="AD164" s="32"/>
    </row>
    <row r="165" spans="1:30" ht="13.5" customHeight="1">
      <c r="A165" s="41"/>
      <c r="B165" s="33"/>
      <c r="C165" s="34"/>
      <c r="D165" s="34"/>
      <c r="E165" s="34"/>
      <c r="F165" s="34"/>
      <c r="G165" s="42"/>
      <c r="H165" s="34"/>
      <c r="I165" s="34"/>
      <c r="J165" s="34"/>
      <c r="K165" s="34"/>
      <c r="L165" s="33"/>
      <c r="M165" s="34"/>
      <c r="N165" s="33"/>
      <c r="O165" s="33"/>
      <c r="P165" s="34"/>
      <c r="Q165" s="34"/>
      <c r="R165" s="34"/>
      <c r="S165" s="34"/>
      <c r="T165" s="34"/>
      <c r="U165" s="34"/>
      <c r="V165" s="34"/>
      <c r="W165" s="34"/>
      <c r="X165" s="32"/>
      <c r="Y165" s="32"/>
      <c r="Z165" s="32"/>
      <c r="AA165" s="32"/>
      <c r="AB165" s="32"/>
      <c r="AC165" s="32"/>
      <c r="AD165" s="32"/>
    </row>
    <row r="166" spans="1:30" ht="13.5" customHeight="1">
      <c r="A166" s="41"/>
      <c r="B166" s="33"/>
      <c r="C166" s="34"/>
      <c r="D166" s="34"/>
      <c r="E166" s="34"/>
      <c r="F166" s="34"/>
      <c r="G166" s="42"/>
      <c r="H166" s="34"/>
      <c r="I166" s="34"/>
      <c r="J166" s="34"/>
      <c r="K166" s="34"/>
      <c r="L166" s="33"/>
      <c r="M166" s="34"/>
      <c r="N166" s="33"/>
      <c r="O166" s="33"/>
      <c r="P166" s="34"/>
      <c r="Q166" s="34"/>
      <c r="R166" s="34"/>
      <c r="S166" s="34"/>
      <c r="T166" s="34"/>
      <c r="U166" s="34"/>
      <c r="V166" s="34"/>
      <c r="W166" s="34"/>
      <c r="X166" s="32"/>
      <c r="Y166" s="32"/>
      <c r="Z166" s="32"/>
      <c r="AA166" s="32"/>
      <c r="AB166" s="32"/>
      <c r="AC166" s="32"/>
      <c r="AD166" s="32"/>
    </row>
    <row r="167" spans="1:30" ht="13.5" customHeight="1">
      <c r="A167" s="41"/>
      <c r="B167" s="33"/>
      <c r="C167" s="34"/>
      <c r="D167" s="34"/>
      <c r="E167" s="34"/>
      <c r="F167" s="34"/>
      <c r="G167" s="42"/>
      <c r="H167" s="34"/>
      <c r="I167" s="34"/>
      <c r="J167" s="34"/>
      <c r="K167" s="34"/>
      <c r="L167" s="33"/>
      <c r="M167" s="34"/>
      <c r="N167" s="33"/>
      <c r="O167" s="33"/>
      <c r="P167" s="34"/>
      <c r="Q167" s="34"/>
      <c r="R167" s="34"/>
      <c r="S167" s="34"/>
      <c r="T167" s="34"/>
      <c r="U167" s="34"/>
      <c r="V167" s="34"/>
      <c r="W167" s="34"/>
      <c r="X167" s="32"/>
      <c r="Y167" s="32"/>
      <c r="Z167" s="32"/>
      <c r="AA167" s="32"/>
      <c r="AB167" s="32"/>
      <c r="AC167" s="32"/>
      <c r="AD167" s="32"/>
    </row>
    <row r="168" spans="1:30" ht="13.5" customHeight="1">
      <c r="A168" s="41"/>
      <c r="B168" s="33"/>
      <c r="C168" s="34"/>
      <c r="D168" s="34"/>
      <c r="E168" s="34"/>
      <c r="F168" s="34"/>
      <c r="G168" s="42"/>
      <c r="H168" s="34"/>
      <c r="I168" s="34"/>
      <c r="J168" s="34"/>
      <c r="K168" s="34"/>
      <c r="L168" s="33"/>
      <c r="M168" s="34"/>
      <c r="N168" s="33"/>
      <c r="O168" s="33"/>
      <c r="P168" s="34"/>
      <c r="Q168" s="34"/>
      <c r="R168" s="34"/>
      <c r="S168" s="34"/>
      <c r="T168" s="34"/>
      <c r="U168" s="34"/>
      <c r="V168" s="34"/>
      <c r="W168" s="34"/>
      <c r="X168" s="32"/>
      <c r="Y168" s="32"/>
      <c r="Z168" s="32"/>
      <c r="AA168" s="32"/>
      <c r="AB168" s="32"/>
      <c r="AC168" s="32"/>
      <c r="AD168" s="32"/>
    </row>
    <row r="169" spans="1:30" ht="13.5" customHeight="1">
      <c r="A169" s="41"/>
      <c r="B169" s="33"/>
      <c r="C169" s="34"/>
      <c r="D169" s="34"/>
      <c r="E169" s="34"/>
      <c r="F169" s="34"/>
      <c r="G169" s="42"/>
      <c r="H169" s="34"/>
      <c r="I169" s="34"/>
      <c r="J169" s="34"/>
      <c r="K169" s="34"/>
      <c r="L169" s="33"/>
      <c r="M169" s="34"/>
      <c r="N169" s="33"/>
      <c r="O169" s="33"/>
      <c r="P169" s="34"/>
      <c r="Q169" s="34"/>
      <c r="R169" s="34"/>
      <c r="S169" s="34"/>
      <c r="T169" s="34"/>
      <c r="U169" s="34"/>
      <c r="V169" s="34"/>
      <c r="W169" s="34"/>
      <c r="X169" s="32"/>
      <c r="Y169" s="32"/>
      <c r="Z169" s="32"/>
      <c r="AA169" s="32"/>
      <c r="AB169" s="32"/>
      <c r="AC169" s="32"/>
      <c r="AD169" s="32"/>
    </row>
    <row r="170" spans="1:30" ht="13.5" customHeight="1">
      <c r="A170" s="41"/>
      <c r="B170" s="33"/>
      <c r="C170" s="34"/>
      <c r="D170" s="34"/>
      <c r="E170" s="34"/>
      <c r="F170" s="34"/>
      <c r="G170" s="42"/>
      <c r="H170" s="34"/>
      <c r="I170" s="34"/>
      <c r="J170" s="34"/>
      <c r="K170" s="34"/>
      <c r="L170" s="33"/>
      <c r="M170" s="34"/>
      <c r="N170" s="33"/>
      <c r="O170" s="33"/>
      <c r="P170" s="34"/>
      <c r="Q170" s="34"/>
      <c r="R170" s="34"/>
      <c r="S170" s="34"/>
      <c r="T170" s="34"/>
      <c r="U170" s="34"/>
      <c r="V170" s="34"/>
      <c r="W170" s="34"/>
      <c r="X170" s="32"/>
      <c r="Y170" s="32"/>
      <c r="Z170" s="32"/>
      <c r="AA170" s="32"/>
      <c r="AB170" s="32"/>
      <c r="AC170" s="32"/>
      <c r="AD170" s="32"/>
    </row>
    <row r="171" spans="1:30" ht="13.5" customHeight="1">
      <c r="A171" s="41"/>
      <c r="B171" s="33"/>
      <c r="C171" s="34"/>
      <c r="D171" s="34"/>
      <c r="E171" s="34"/>
      <c r="F171" s="34"/>
      <c r="G171" s="42"/>
      <c r="H171" s="34"/>
      <c r="I171" s="34"/>
      <c r="J171" s="34"/>
      <c r="K171" s="34"/>
      <c r="L171" s="33"/>
      <c r="M171" s="34"/>
      <c r="N171" s="33"/>
      <c r="O171" s="33"/>
      <c r="P171" s="34"/>
      <c r="Q171" s="34"/>
      <c r="R171" s="34"/>
      <c r="S171" s="34"/>
      <c r="T171" s="34"/>
      <c r="U171" s="34"/>
      <c r="V171" s="34"/>
      <c r="W171" s="34"/>
      <c r="X171" s="32"/>
      <c r="Y171" s="32"/>
      <c r="Z171" s="32"/>
      <c r="AA171" s="32"/>
      <c r="AB171" s="32"/>
      <c r="AC171" s="32"/>
      <c r="AD171" s="32"/>
    </row>
    <row r="172" spans="1:30" ht="13.5" customHeight="1">
      <c r="A172" s="41"/>
      <c r="B172" s="33"/>
      <c r="C172" s="34"/>
      <c r="D172" s="34"/>
      <c r="E172" s="34"/>
      <c r="F172" s="34"/>
      <c r="G172" s="42"/>
      <c r="H172" s="34"/>
      <c r="I172" s="34"/>
      <c r="J172" s="34"/>
      <c r="K172" s="34"/>
      <c r="L172" s="33"/>
      <c r="M172" s="34"/>
      <c r="N172" s="33"/>
      <c r="O172" s="33"/>
      <c r="P172" s="34"/>
      <c r="Q172" s="34"/>
      <c r="R172" s="34"/>
      <c r="S172" s="34"/>
      <c r="T172" s="34"/>
      <c r="U172" s="34"/>
      <c r="V172" s="34"/>
      <c r="W172" s="34"/>
      <c r="X172" s="32"/>
      <c r="Y172" s="32"/>
      <c r="Z172" s="32"/>
      <c r="AA172" s="32"/>
      <c r="AB172" s="32"/>
      <c r="AC172" s="32"/>
      <c r="AD172" s="32"/>
    </row>
    <row r="173" spans="1:30" ht="13.5" customHeight="1">
      <c r="A173" s="41"/>
      <c r="B173" s="33"/>
      <c r="C173" s="34"/>
      <c r="D173" s="34"/>
      <c r="E173" s="34"/>
      <c r="F173" s="34"/>
      <c r="G173" s="42"/>
      <c r="H173" s="34"/>
      <c r="I173" s="34"/>
      <c r="J173" s="34"/>
      <c r="K173" s="34"/>
      <c r="L173" s="33"/>
      <c r="M173" s="34"/>
      <c r="N173" s="33"/>
      <c r="O173" s="33"/>
      <c r="P173" s="34"/>
      <c r="Q173" s="34"/>
      <c r="R173" s="34"/>
      <c r="S173" s="34"/>
      <c r="T173" s="34"/>
      <c r="U173" s="34"/>
      <c r="V173" s="34"/>
      <c r="W173" s="34"/>
      <c r="X173" s="32"/>
      <c r="Y173" s="32"/>
      <c r="Z173" s="32"/>
      <c r="AA173" s="32"/>
      <c r="AB173" s="32"/>
      <c r="AC173" s="32"/>
      <c r="AD173" s="32"/>
    </row>
    <row r="174" spans="1:30" ht="13.5" customHeight="1">
      <c r="A174" s="41"/>
      <c r="B174" s="33"/>
      <c r="C174" s="34"/>
      <c r="D174" s="34"/>
      <c r="E174" s="34"/>
      <c r="F174" s="34"/>
      <c r="G174" s="42"/>
      <c r="H174" s="34"/>
      <c r="I174" s="34"/>
      <c r="J174" s="34"/>
      <c r="K174" s="34"/>
      <c r="L174" s="33"/>
      <c r="M174" s="34"/>
      <c r="N174" s="33"/>
      <c r="O174" s="33"/>
      <c r="P174" s="34"/>
      <c r="Q174" s="34"/>
      <c r="R174" s="34"/>
      <c r="S174" s="34"/>
      <c r="T174" s="34"/>
      <c r="U174" s="34"/>
      <c r="V174" s="34"/>
      <c r="W174" s="34"/>
      <c r="X174" s="32"/>
      <c r="Y174" s="32"/>
      <c r="Z174" s="32"/>
      <c r="AA174" s="32"/>
      <c r="AB174" s="32"/>
      <c r="AC174" s="32"/>
      <c r="AD174" s="32"/>
    </row>
    <row r="175" spans="1:30" ht="13.5" customHeight="1">
      <c r="A175" s="41"/>
      <c r="B175" s="33"/>
      <c r="C175" s="34"/>
      <c r="D175" s="34"/>
      <c r="E175" s="34"/>
      <c r="F175" s="34"/>
      <c r="G175" s="42"/>
      <c r="H175" s="34"/>
      <c r="I175" s="34"/>
      <c r="J175" s="34"/>
      <c r="K175" s="34"/>
      <c r="L175" s="33"/>
      <c r="M175" s="34"/>
      <c r="N175" s="33"/>
      <c r="O175" s="33"/>
      <c r="P175" s="34"/>
      <c r="Q175" s="34"/>
      <c r="R175" s="34"/>
      <c r="S175" s="34"/>
      <c r="T175" s="34"/>
      <c r="U175" s="34"/>
      <c r="V175" s="34"/>
      <c r="W175" s="34"/>
      <c r="X175" s="32"/>
      <c r="Y175" s="32"/>
      <c r="Z175" s="32"/>
      <c r="AA175" s="32"/>
      <c r="AB175" s="32"/>
      <c r="AC175" s="32"/>
      <c r="AD175" s="32"/>
    </row>
    <row r="176" spans="1:30" ht="13.5" customHeight="1">
      <c r="A176" s="41"/>
      <c r="B176" s="33"/>
      <c r="C176" s="34"/>
      <c r="D176" s="34"/>
      <c r="E176" s="34"/>
      <c r="F176" s="34"/>
      <c r="G176" s="42"/>
      <c r="H176" s="34"/>
      <c r="I176" s="34"/>
      <c r="J176" s="34"/>
      <c r="K176" s="34"/>
      <c r="L176" s="33"/>
      <c r="M176" s="34"/>
      <c r="N176" s="33"/>
      <c r="O176" s="33"/>
      <c r="P176" s="34"/>
      <c r="Q176" s="34"/>
      <c r="R176" s="34"/>
      <c r="S176" s="34"/>
      <c r="T176" s="34"/>
      <c r="U176" s="34"/>
      <c r="V176" s="34"/>
      <c r="W176" s="34"/>
      <c r="X176" s="32"/>
      <c r="Y176" s="32"/>
      <c r="Z176" s="32"/>
      <c r="AA176" s="32"/>
      <c r="AB176" s="32"/>
      <c r="AC176" s="32"/>
      <c r="AD176" s="32"/>
    </row>
    <row r="177" spans="1:30" ht="13.5" customHeight="1">
      <c r="A177" s="41"/>
      <c r="B177" s="33"/>
      <c r="C177" s="34"/>
      <c r="D177" s="34"/>
      <c r="E177" s="34"/>
      <c r="F177" s="34"/>
      <c r="G177" s="42"/>
      <c r="H177" s="34"/>
      <c r="I177" s="34"/>
      <c r="J177" s="34"/>
      <c r="K177" s="34"/>
      <c r="L177" s="33"/>
      <c r="M177" s="34"/>
      <c r="N177" s="33"/>
      <c r="O177" s="33"/>
      <c r="P177" s="34"/>
      <c r="Q177" s="34"/>
      <c r="R177" s="34"/>
      <c r="S177" s="34"/>
      <c r="T177" s="34"/>
      <c r="U177" s="34"/>
      <c r="V177" s="34"/>
      <c r="W177" s="34"/>
      <c r="X177" s="32"/>
      <c r="Y177" s="32"/>
      <c r="Z177" s="32"/>
      <c r="AA177" s="32"/>
      <c r="AB177" s="32"/>
      <c r="AC177" s="32"/>
      <c r="AD177" s="32"/>
    </row>
    <row r="178" spans="1:30" ht="13.5" customHeight="1">
      <c r="A178" s="41"/>
      <c r="B178" s="33"/>
      <c r="C178" s="34"/>
      <c r="D178" s="34"/>
      <c r="E178" s="34"/>
      <c r="F178" s="34"/>
      <c r="G178" s="42"/>
      <c r="H178" s="34"/>
      <c r="I178" s="34"/>
      <c r="J178" s="34"/>
      <c r="K178" s="34"/>
      <c r="L178" s="33"/>
      <c r="M178" s="34"/>
      <c r="N178" s="33"/>
      <c r="O178" s="33"/>
      <c r="P178" s="34"/>
      <c r="Q178" s="34"/>
      <c r="R178" s="34"/>
      <c r="S178" s="34"/>
      <c r="T178" s="34"/>
      <c r="U178" s="34"/>
      <c r="V178" s="34"/>
      <c r="W178" s="34"/>
      <c r="X178" s="32"/>
      <c r="Y178" s="32"/>
      <c r="Z178" s="32"/>
      <c r="AA178" s="32"/>
      <c r="AB178" s="32"/>
      <c r="AC178" s="32"/>
      <c r="AD178" s="32"/>
    </row>
    <row r="179" spans="1:30" ht="13.5" customHeight="1">
      <c r="A179" s="41"/>
      <c r="B179" s="33"/>
      <c r="C179" s="34"/>
      <c r="D179" s="34"/>
      <c r="E179" s="34"/>
      <c r="F179" s="34"/>
      <c r="G179" s="42"/>
      <c r="H179" s="34"/>
      <c r="I179" s="34"/>
      <c r="J179" s="34"/>
      <c r="K179" s="34"/>
      <c r="L179" s="33"/>
      <c r="M179" s="34"/>
      <c r="N179" s="33"/>
      <c r="O179" s="33"/>
      <c r="P179" s="34"/>
      <c r="Q179" s="34"/>
      <c r="R179" s="34"/>
      <c r="S179" s="34"/>
      <c r="T179" s="34"/>
      <c r="U179" s="34"/>
      <c r="V179" s="34"/>
      <c r="W179" s="34"/>
      <c r="X179" s="32"/>
      <c r="Y179" s="32"/>
      <c r="Z179" s="32"/>
      <c r="AA179" s="32"/>
      <c r="AB179" s="32"/>
      <c r="AC179" s="32"/>
      <c r="AD179" s="32"/>
    </row>
    <row r="180" spans="1:30" ht="13.5" customHeight="1">
      <c r="A180" s="41"/>
      <c r="B180" s="33"/>
      <c r="C180" s="34"/>
      <c r="D180" s="34"/>
      <c r="E180" s="34"/>
      <c r="F180" s="34"/>
      <c r="G180" s="42"/>
      <c r="H180" s="34"/>
      <c r="I180" s="34"/>
      <c r="J180" s="34"/>
      <c r="K180" s="34"/>
      <c r="L180" s="33"/>
      <c r="M180" s="34"/>
      <c r="N180" s="33"/>
      <c r="O180" s="33"/>
      <c r="P180" s="34"/>
      <c r="Q180" s="34"/>
      <c r="R180" s="34"/>
      <c r="S180" s="34"/>
      <c r="T180" s="34"/>
      <c r="U180" s="34"/>
      <c r="V180" s="34"/>
      <c r="W180" s="34"/>
      <c r="X180" s="32"/>
      <c r="Y180" s="32"/>
      <c r="Z180" s="32"/>
      <c r="AA180" s="32"/>
      <c r="AB180" s="32"/>
      <c r="AC180" s="32"/>
      <c r="AD180" s="32"/>
    </row>
    <row r="181" spans="1:30" ht="13.5" customHeight="1">
      <c r="A181" s="41"/>
      <c r="B181" s="33"/>
      <c r="C181" s="34"/>
      <c r="D181" s="34"/>
      <c r="E181" s="34"/>
      <c r="F181" s="34"/>
      <c r="G181" s="42"/>
      <c r="H181" s="34"/>
      <c r="I181" s="34"/>
      <c r="J181" s="34"/>
      <c r="K181" s="34"/>
      <c r="L181" s="33"/>
      <c r="M181" s="34"/>
      <c r="N181" s="33"/>
      <c r="O181" s="33"/>
      <c r="P181" s="34"/>
      <c r="Q181" s="34"/>
      <c r="R181" s="34"/>
      <c r="S181" s="34"/>
      <c r="T181" s="34"/>
      <c r="U181" s="34"/>
      <c r="V181" s="34"/>
      <c r="W181" s="34"/>
      <c r="X181" s="32"/>
      <c r="Y181" s="32"/>
      <c r="Z181" s="32"/>
      <c r="AA181" s="32"/>
      <c r="AB181" s="32"/>
      <c r="AC181" s="32"/>
      <c r="AD181" s="32"/>
    </row>
    <row r="182" spans="1:30" ht="13.5" customHeight="1">
      <c r="A182" s="41"/>
      <c r="B182" s="33"/>
      <c r="C182" s="34"/>
      <c r="D182" s="34"/>
      <c r="E182" s="34"/>
      <c r="F182" s="34"/>
      <c r="G182" s="42"/>
      <c r="H182" s="34"/>
      <c r="I182" s="34"/>
      <c r="J182" s="34"/>
      <c r="K182" s="34"/>
      <c r="L182" s="33"/>
      <c r="M182" s="34"/>
      <c r="N182" s="33"/>
      <c r="O182" s="33"/>
      <c r="P182" s="34"/>
      <c r="Q182" s="34"/>
      <c r="R182" s="34"/>
      <c r="S182" s="34"/>
      <c r="T182" s="34"/>
      <c r="U182" s="34"/>
      <c r="V182" s="34"/>
      <c r="W182" s="34"/>
      <c r="X182" s="32"/>
      <c r="Y182" s="32"/>
      <c r="Z182" s="32"/>
      <c r="AA182" s="32"/>
      <c r="AB182" s="32"/>
      <c r="AC182" s="32"/>
      <c r="AD182" s="32"/>
    </row>
    <row r="183" spans="1:30" ht="13.5" customHeight="1">
      <c r="A183" s="41"/>
      <c r="B183" s="33"/>
      <c r="C183" s="34"/>
      <c r="D183" s="34"/>
      <c r="E183" s="34"/>
      <c r="F183" s="34"/>
      <c r="G183" s="42"/>
      <c r="H183" s="34"/>
      <c r="I183" s="34"/>
      <c r="J183" s="34"/>
      <c r="K183" s="34"/>
      <c r="L183" s="33"/>
      <c r="M183" s="34"/>
      <c r="N183" s="33"/>
      <c r="O183" s="33"/>
      <c r="P183" s="34"/>
      <c r="Q183" s="34"/>
      <c r="R183" s="34"/>
      <c r="S183" s="34"/>
      <c r="T183" s="34"/>
      <c r="U183" s="34"/>
      <c r="V183" s="34"/>
      <c r="W183" s="34"/>
      <c r="X183" s="32"/>
      <c r="Y183" s="32"/>
      <c r="Z183" s="32"/>
      <c r="AA183" s="32"/>
      <c r="AB183" s="32"/>
      <c r="AC183" s="32"/>
      <c r="AD183" s="32"/>
    </row>
    <row r="184" spans="1:30" ht="13.5" customHeight="1">
      <c r="A184" s="41"/>
      <c r="B184" s="33"/>
      <c r="C184" s="34"/>
      <c r="D184" s="34"/>
      <c r="E184" s="34"/>
      <c r="F184" s="34"/>
      <c r="G184" s="42"/>
      <c r="H184" s="34"/>
      <c r="I184" s="34"/>
      <c r="J184" s="34"/>
      <c r="K184" s="34"/>
      <c r="L184" s="33"/>
      <c r="M184" s="34"/>
      <c r="N184" s="33"/>
      <c r="O184" s="33"/>
      <c r="P184" s="34"/>
      <c r="Q184" s="34"/>
      <c r="R184" s="34"/>
      <c r="S184" s="34"/>
      <c r="T184" s="34"/>
      <c r="U184" s="34"/>
      <c r="V184" s="34"/>
      <c r="W184" s="34"/>
      <c r="X184" s="32"/>
      <c r="Y184" s="32"/>
      <c r="Z184" s="32"/>
      <c r="AA184" s="32"/>
      <c r="AB184" s="32"/>
      <c r="AC184" s="32"/>
      <c r="AD184" s="32"/>
    </row>
    <row r="185" spans="1:30" ht="13.5" customHeight="1">
      <c r="A185" s="41"/>
      <c r="B185" s="33"/>
      <c r="C185" s="34"/>
      <c r="D185" s="34"/>
      <c r="E185" s="34"/>
      <c r="F185" s="34"/>
      <c r="G185" s="42"/>
      <c r="H185" s="34"/>
      <c r="I185" s="34"/>
      <c r="J185" s="34"/>
      <c r="K185" s="34"/>
      <c r="L185" s="33"/>
      <c r="M185" s="34"/>
      <c r="N185" s="33"/>
      <c r="O185" s="33"/>
      <c r="P185" s="34"/>
      <c r="Q185" s="34"/>
      <c r="R185" s="34"/>
      <c r="S185" s="34"/>
      <c r="T185" s="34"/>
      <c r="U185" s="34"/>
      <c r="V185" s="34"/>
      <c r="W185" s="34"/>
      <c r="X185" s="32"/>
      <c r="Y185" s="32"/>
      <c r="Z185" s="32"/>
      <c r="AA185" s="32"/>
      <c r="AB185" s="32"/>
      <c r="AC185" s="32"/>
      <c r="AD185" s="32"/>
    </row>
    <row r="186" spans="1:30" ht="13.5" customHeight="1">
      <c r="A186" s="41"/>
      <c r="B186" s="33"/>
      <c r="C186" s="34"/>
      <c r="D186" s="34"/>
      <c r="E186" s="34"/>
      <c r="F186" s="34"/>
      <c r="G186" s="42"/>
      <c r="H186" s="34"/>
      <c r="I186" s="34"/>
      <c r="J186" s="34"/>
      <c r="K186" s="34"/>
      <c r="L186" s="33"/>
      <c r="M186" s="34"/>
      <c r="N186" s="33"/>
      <c r="O186" s="33"/>
      <c r="P186" s="34"/>
      <c r="Q186" s="34"/>
      <c r="R186" s="34"/>
      <c r="S186" s="34"/>
      <c r="T186" s="34"/>
      <c r="U186" s="34"/>
      <c r="V186" s="34"/>
      <c r="W186" s="34"/>
      <c r="X186" s="32"/>
      <c r="Y186" s="32"/>
      <c r="Z186" s="32"/>
      <c r="AA186" s="32"/>
      <c r="AB186" s="32"/>
      <c r="AC186" s="32"/>
      <c r="AD186" s="32"/>
    </row>
    <row r="187" spans="1:30" ht="13.5" customHeight="1">
      <c r="A187" s="41"/>
      <c r="B187" s="33"/>
      <c r="C187" s="34"/>
      <c r="D187" s="34"/>
      <c r="E187" s="34"/>
      <c r="F187" s="34"/>
      <c r="G187" s="42"/>
      <c r="H187" s="34"/>
      <c r="I187" s="34"/>
      <c r="J187" s="34"/>
      <c r="K187" s="34"/>
      <c r="L187" s="33"/>
      <c r="M187" s="34"/>
      <c r="N187" s="33"/>
      <c r="O187" s="33"/>
      <c r="P187" s="34"/>
      <c r="Q187" s="34"/>
      <c r="R187" s="34"/>
      <c r="S187" s="34"/>
      <c r="T187" s="34"/>
      <c r="U187" s="34"/>
      <c r="V187" s="34"/>
      <c r="W187" s="34"/>
      <c r="X187" s="32"/>
      <c r="Y187" s="32"/>
      <c r="Z187" s="32"/>
      <c r="AA187" s="32"/>
      <c r="AB187" s="32"/>
      <c r="AC187" s="32"/>
      <c r="AD187" s="32"/>
    </row>
    <row r="188" spans="1:30" ht="13.5" customHeight="1">
      <c r="A188" s="41"/>
      <c r="B188" s="33"/>
      <c r="C188" s="34"/>
      <c r="D188" s="34"/>
      <c r="E188" s="34"/>
      <c r="F188" s="34"/>
      <c r="G188" s="42"/>
      <c r="H188" s="34"/>
      <c r="I188" s="34"/>
      <c r="J188" s="34"/>
      <c r="K188" s="34"/>
      <c r="L188" s="33"/>
      <c r="M188" s="34"/>
      <c r="N188" s="33"/>
      <c r="O188" s="33"/>
      <c r="P188" s="34"/>
      <c r="Q188" s="34"/>
      <c r="R188" s="34"/>
      <c r="S188" s="34"/>
      <c r="T188" s="34"/>
      <c r="U188" s="34"/>
      <c r="V188" s="34"/>
      <c r="W188" s="34"/>
      <c r="X188" s="32"/>
      <c r="Y188" s="32"/>
      <c r="Z188" s="32"/>
      <c r="AA188" s="32"/>
      <c r="AB188" s="32"/>
      <c r="AC188" s="32"/>
      <c r="AD188" s="32"/>
    </row>
    <row r="189" spans="1:30" ht="13.5" customHeight="1">
      <c r="A189" s="41"/>
      <c r="B189" s="33"/>
      <c r="C189" s="34"/>
      <c r="D189" s="34"/>
      <c r="E189" s="34"/>
      <c r="F189" s="34"/>
      <c r="G189" s="42"/>
      <c r="H189" s="34"/>
      <c r="I189" s="34"/>
      <c r="J189" s="34"/>
      <c r="K189" s="34"/>
      <c r="L189" s="33"/>
      <c r="M189" s="34"/>
      <c r="N189" s="33"/>
      <c r="O189" s="33"/>
      <c r="P189" s="34"/>
      <c r="Q189" s="34"/>
      <c r="R189" s="34"/>
      <c r="S189" s="34"/>
      <c r="T189" s="34"/>
      <c r="U189" s="34"/>
      <c r="V189" s="34"/>
      <c r="W189" s="34"/>
      <c r="X189" s="32"/>
      <c r="Y189" s="32"/>
      <c r="Z189" s="32"/>
      <c r="AA189" s="32"/>
      <c r="AB189" s="32"/>
      <c r="AC189" s="32"/>
      <c r="AD189" s="32"/>
    </row>
    <row r="190" spans="1:30" ht="13.5" customHeight="1">
      <c r="A190" s="41"/>
      <c r="B190" s="33"/>
      <c r="C190" s="34"/>
      <c r="D190" s="34"/>
      <c r="E190" s="34"/>
      <c r="F190" s="34"/>
      <c r="G190" s="42"/>
      <c r="H190" s="34"/>
      <c r="I190" s="34"/>
      <c r="J190" s="34"/>
      <c r="K190" s="34"/>
      <c r="L190" s="33"/>
      <c r="M190" s="34"/>
      <c r="N190" s="33"/>
      <c r="O190" s="33"/>
      <c r="P190" s="34"/>
      <c r="Q190" s="34"/>
      <c r="R190" s="34"/>
      <c r="S190" s="34"/>
      <c r="T190" s="34"/>
      <c r="U190" s="34"/>
      <c r="V190" s="34"/>
      <c r="W190" s="34"/>
      <c r="X190" s="32"/>
      <c r="Y190" s="32"/>
      <c r="Z190" s="32"/>
      <c r="AA190" s="32"/>
      <c r="AB190" s="32"/>
      <c r="AC190" s="32"/>
      <c r="AD190" s="32"/>
    </row>
    <row r="191" spans="1:30" ht="13.5" customHeight="1">
      <c r="A191" s="41"/>
      <c r="B191" s="33"/>
      <c r="C191" s="34"/>
      <c r="D191" s="34"/>
      <c r="E191" s="34"/>
      <c r="F191" s="34"/>
      <c r="G191" s="42"/>
      <c r="H191" s="34"/>
      <c r="I191" s="34"/>
      <c r="J191" s="34"/>
      <c r="K191" s="34"/>
      <c r="L191" s="33"/>
      <c r="M191" s="34"/>
      <c r="N191" s="33"/>
      <c r="O191" s="33"/>
      <c r="P191" s="34"/>
      <c r="Q191" s="34"/>
      <c r="R191" s="34"/>
      <c r="S191" s="34"/>
      <c r="T191" s="34"/>
      <c r="U191" s="34"/>
      <c r="V191" s="34"/>
      <c r="W191" s="34"/>
      <c r="X191" s="32"/>
      <c r="Y191" s="32"/>
      <c r="Z191" s="32"/>
      <c r="AA191" s="32"/>
      <c r="AB191" s="32"/>
      <c r="AC191" s="32"/>
      <c r="AD191" s="32"/>
    </row>
    <row r="192" spans="1:30" ht="13.5" customHeight="1">
      <c r="A192" s="41"/>
      <c r="B192" s="33"/>
      <c r="C192" s="34"/>
      <c r="D192" s="34"/>
      <c r="E192" s="34"/>
      <c r="F192" s="34"/>
      <c r="G192" s="42"/>
      <c r="H192" s="34"/>
      <c r="I192" s="34"/>
      <c r="J192" s="34"/>
      <c r="K192" s="34"/>
      <c r="L192" s="33"/>
      <c r="M192" s="34"/>
      <c r="N192" s="33"/>
      <c r="O192" s="33"/>
      <c r="P192" s="34"/>
      <c r="Q192" s="34"/>
      <c r="R192" s="34"/>
      <c r="S192" s="34"/>
      <c r="T192" s="34"/>
      <c r="U192" s="34"/>
      <c r="V192" s="34"/>
      <c r="W192" s="34"/>
      <c r="X192" s="32"/>
      <c r="Y192" s="32"/>
      <c r="Z192" s="32"/>
      <c r="AA192" s="32"/>
      <c r="AB192" s="32"/>
      <c r="AC192" s="32"/>
      <c r="AD192" s="32"/>
    </row>
    <row r="193" spans="1:30" ht="13.5" customHeight="1">
      <c r="A193" s="41"/>
      <c r="B193" s="33"/>
      <c r="C193" s="34"/>
      <c r="D193" s="34"/>
      <c r="E193" s="34"/>
      <c r="F193" s="34"/>
      <c r="G193" s="42"/>
      <c r="H193" s="34"/>
      <c r="I193" s="34"/>
      <c r="J193" s="34"/>
      <c r="K193" s="34"/>
      <c r="L193" s="33"/>
      <c r="M193" s="34"/>
      <c r="N193" s="33"/>
      <c r="O193" s="33"/>
      <c r="P193" s="34"/>
      <c r="Q193" s="34"/>
      <c r="R193" s="34"/>
      <c r="S193" s="34"/>
      <c r="T193" s="34"/>
      <c r="U193" s="34"/>
      <c r="V193" s="34"/>
      <c r="W193" s="34"/>
      <c r="X193" s="32"/>
      <c r="Y193" s="32"/>
      <c r="Z193" s="32"/>
      <c r="AA193" s="32"/>
      <c r="AB193" s="32"/>
      <c r="AC193" s="32"/>
      <c r="AD193" s="32"/>
    </row>
    <row r="194" spans="1:30" ht="13.5" customHeight="1">
      <c r="A194" s="41"/>
      <c r="B194" s="33"/>
      <c r="C194" s="34"/>
      <c r="D194" s="34"/>
      <c r="E194" s="34"/>
      <c r="F194" s="34"/>
      <c r="G194" s="42"/>
      <c r="H194" s="34"/>
      <c r="I194" s="34"/>
      <c r="J194" s="34"/>
      <c r="K194" s="34"/>
      <c r="L194" s="33"/>
      <c r="M194" s="34"/>
      <c r="N194" s="33"/>
      <c r="O194" s="33"/>
      <c r="P194" s="34"/>
      <c r="Q194" s="34"/>
      <c r="R194" s="34"/>
      <c r="S194" s="34"/>
      <c r="T194" s="34"/>
      <c r="U194" s="34"/>
      <c r="V194" s="34"/>
      <c r="W194" s="34"/>
      <c r="X194" s="32"/>
      <c r="Y194" s="32"/>
      <c r="Z194" s="32"/>
      <c r="AA194" s="32"/>
      <c r="AB194" s="32"/>
      <c r="AC194" s="32"/>
      <c r="AD194" s="32"/>
    </row>
    <row r="195" spans="1:30" ht="13.5" customHeight="1">
      <c r="A195" s="41"/>
      <c r="B195" s="33"/>
      <c r="C195" s="34"/>
      <c r="D195" s="34"/>
      <c r="E195" s="34"/>
      <c r="F195" s="34"/>
      <c r="G195" s="42"/>
      <c r="H195" s="34"/>
      <c r="I195" s="34"/>
      <c r="J195" s="34"/>
      <c r="K195" s="34"/>
      <c r="L195" s="33"/>
      <c r="M195" s="34"/>
      <c r="N195" s="33"/>
      <c r="O195" s="33"/>
      <c r="P195" s="34"/>
      <c r="Q195" s="34"/>
      <c r="R195" s="34"/>
      <c r="S195" s="34"/>
      <c r="T195" s="34"/>
      <c r="U195" s="34"/>
      <c r="V195" s="34"/>
      <c r="W195" s="34"/>
      <c r="X195" s="32"/>
      <c r="Y195" s="32"/>
      <c r="Z195" s="32"/>
      <c r="AA195" s="32"/>
      <c r="AB195" s="32"/>
      <c r="AC195" s="32"/>
      <c r="AD195" s="32"/>
    </row>
    <row r="196" spans="1:30" ht="13.5" customHeight="1">
      <c r="A196" s="41"/>
      <c r="B196" s="33"/>
      <c r="C196" s="34"/>
      <c r="D196" s="34"/>
      <c r="E196" s="34"/>
      <c r="F196" s="34"/>
      <c r="G196" s="42"/>
      <c r="H196" s="34"/>
      <c r="I196" s="34"/>
      <c r="J196" s="34"/>
      <c r="K196" s="34"/>
      <c r="L196" s="33"/>
      <c r="M196" s="34"/>
      <c r="N196" s="33"/>
      <c r="O196" s="33"/>
      <c r="P196" s="34"/>
      <c r="Q196" s="34"/>
      <c r="R196" s="34"/>
      <c r="S196" s="34"/>
      <c r="T196" s="34"/>
      <c r="U196" s="34"/>
      <c r="V196" s="34"/>
      <c r="W196" s="34"/>
      <c r="X196" s="32"/>
      <c r="Y196" s="32"/>
      <c r="Z196" s="32"/>
      <c r="AA196" s="32"/>
      <c r="AB196" s="32"/>
      <c r="AC196" s="32"/>
      <c r="AD196" s="32"/>
    </row>
    <row r="197" spans="1:30" ht="13.5" customHeight="1">
      <c r="A197" s="41"/>
      <c r="B197" s="33"/>
      <c r="C197" s="34"/>
      <c r="D197" s="34"/>
      <c r="E197" s="34"/>
      <c r="F197" s="34"/>
      <c r="G197" s="42"/>
      <c r="H197" s="34"/>
      <c r="I197" s="34"/>
      <c r="J197" s="34"/>
      <c r="K197" s="34"/>
      <c r="L197" s="33"/>
      <c r="M197" s="34"/>
      <c r="N197" s="33"/>
      <c r="O197" s="33"/>
      <c r="P197" s="34"/>
      <c r="Q197" s="34"/>
      <c r="R197" s="34"/>
      <c r="S197" s="34"/>
      <c r="T197" s="34"/>
      <c r="U197" s="34"/>
      <c r="V197" s="34"/>
      <c r="W197" s="34"/>
      <c r="X197" s="32"/>
      <c r="Y197" s="32"/>
      <c r="Z197" s="32"/>
      <c r="AA197" s="32"/>
      <c r="AB197" s="32"/>
      <c r="AC197" s="32"/>
      <c r="AD197" s="32"/>
    </row>
    <row r="198" spans="1:30" ht="13.5" customHeight="1">
      <c r="A198" s="41"/>
      <c r="B198" s="33"/>
      <c r="C198" s="34"/>
      <c r="D198" s="34"/>
      <c r="E198" s="34"/>
      <c r="F198" s="34"/>
      <c r="G198" s="42"/>
      <c r="H198" s="34"/>
      <c r="I198" s="34"/>
      <c r="J198" s="34"/>
      <c r="K198" s="34"/>
      <c r="L198" s="33"/>
      <c r="M198" s="34"/>
      <c r="N198" s="33"/>
      <c r="O198" s="33"/>
      <c r="P198" s="34"/>
      <c r="Q198" s="34"/>
      <c r="R198" s="34"/>
      <c r="S198" s="34"/>
      <c r="T198" s="34"/>
      <c r="U198" s="34"/>
      <c r="V198" s="34"/>
      <c r="W198" s="34"/>
      <c r="X198" s="32"/>
      <c r="Y198" s="32"/>
      <c r="Z198" s="32"/>
      <c r="AA198" s="32"/>
      <c r="AB198" s="32"/>
      <c r="AC198" s="32"/>
      <c r="AD198" s="32"/>
    </row>
    <row r="199" spans="1:30" ht="13.5" customHeight="1">
      <c r="A199" s="41"/>
      <c r="B199" s="33"/>
      <c r="C199" s="34"/>
      <c r="D199" s="34"/>
      <c r="E199" s="34"/>
      <c r="F199" s="34"/>
      <c r="G199" s="42"/>
      <c r="H199" s="34"/>
      <c r="I199" s="34"/>
      <c r="J199" s="34"/>
      <c r="K199" s="34"/>
      <c r="L199" s="33"/>
      <c r="M199" s="34"/>
      <c r="N199" s="33"/>
      <c r="O199" s="33"/>
      <c r="P199" s="34"/>
      <c r="Q199" s="34"/>
      <c r="R199" s="34"/>
      <c r="S199" s="34"/>
      <c r="T199" s="34"/>
      <c r="U199" s="34"/>
      <c r="V199" s="34"/>
      <c r="W199" s="34"/>
      <c r="X199" s="32"/>
      <c r="Y199" s="32"/>
      <c r="Z199" s="32"/>
      <c r="AA199" s="32"/>
      <c r="AB199" s="32"/>
      <c r="AC199" s="32"/>
      <c r="AD199" s="32"/>
    </row>
    <row r="200" spans="1:30" ht="13.5" customHeight="1">
      <c r="A200" s="41"/>
      <c r="B200" s="33"/>
      <c r="C200" s="34"/>
      <c r="D200" s="34"/>
      <c r="E200" s="34"/>
      <c r="F200" s="34"/>
      <c r="G200" s="42"/>
      <c r="H200" s="34"/>
      <c r="I200" s="34"/>
      <c r="J200" s="34"/>
      <c r="K200" s="34"/>
      <c r="L200" s="33"/>
      <c r="M200" s="34"/>
      <c r="N200" s="33"/>
      <c r="O200" s="33"/>
      <c r="P200" s="34"/>
      <c r="Q200" s="34"/>
      <c r="R200" s="34"/>
      <c r="S200" s="34"/>
      <c r="T200" s="34"/>
      <c r="U200" s="34"/>
      <c r="V200" s="34"/>
      <c r="W200" s="34"/>
      <c r="X200" s="32"/>
      <c r="Y200" s="32"/>
      <c r="Z200" s="32"/>
      <c r="AA200" s="32"/>
      <c r="AB200" s="32"/>
      <c r="AC200" s="32"/>
      <c r="AD200" s="32"/>
    </row>
    <row r="201" spans="1:30" ht="13.5" customHeight="1">
      <c r="A201" s="41"/>
      <c r="B201" s="33"/>
      <c r="C201" s="34"/>
      <c r="D201" s="34"/>
      <c r="E201" s="34"/>
      <c r="F201" s="34"/>
      <c r="G201" s="42"/>
      <c r="H201" s="34"/>
      <c r="I201" s="34"/>
      <c r="J201" s="34"/>
      <c r="K201" s="34"/>
      <c r="L201" s="33"/>
      <c r="M201" s="34"/>
      <c r="N201" s="33"/>
      <c r="O201" s="33"/>
      <c r="P201" s="34"/>
      <c r="Q201" s="34"/>
      <c r="R201" s="34"/>
      <c r="S201" s="34"/>
      <c r="T201" s="34"/>
      <c r="U201" s="34"/>
      <c r="V201" s="34"/>
      <c r="W201" s="34"/>
      <c r="X201" s="32"/>
      <c r="Y201" s="32"/>
      <c r="Z201" s="32"/>
      <c r="AA201" s="32"/>
      <c r="AB201" s="32"/>
      <c r="AC201" s="32"/>
      <c r="AD201" s="32"/>
    </row>
    <row r="202" spans="1:30" ht="13.5" customHeight="1">
      <c r="A202" s="41"/>
      <c r="B202" s="33"/>
      <c r="C202" s="34"/>
      <c r="D202" s="34"/>
      <c r="E202" s="34"/>
      <c r="F202" s="34"/>
      <c r="G202" s="42"/>
      <c r="H202" s="34"/>
      <c r="I202" s="34"/>
      <c r="J202" s="34"/>
      <c r="K202" s="34"/>
      <c r="L202" s="33"/>
      <c r="M202" s="34"/>
      <c r="N202" s="33"/>
      <c r="O202" s="33"/>
      <c r="P202" s="34"/>
      <c r="Q202" s="34"/>
      <c r="R202" s="34"/>
      <c r="S202" s="34"/>
      <c r="T202" s="34"/>
      <c r="U202" s="34"/>
      <c r="V202" s="34"/>
      <c r="W202" s="34"/>
      <c r="X202" s="32"/>
      <c r="Y202" s="32"/>
      <c r="Z202" s="32"/>
      <c r="AA202" s="32"/>
      <c r="AB202" s="32"/>
      <c r="AC202" s="32"/>
      <c r="AD202" s="32"/>
    </row>
    <row r="203" spans="1:30" ht="13.5" customHeight="1">
      <c r="A203" s="41"/>
      <c r="B203" s="33"/>
      <c r="C203" s="34"/>
      <c r="D203" s="34"/>
      <c r="E203" s="34"/>
      <c r="F203" s="34"/>
      <c r="G203" s="42"/>
      <c r="H203" s="34"/>
      <c r="I203" s="34"/>
      <c r="J203" s="34"/>
      <c r="K203" s="34"/>
      <c r="L203" s="33"/>
      <c r="M203" s="34"/>
      <c r="N203" s="33"/>
      <c r="O203" s="33"/>
      <c r="P203" s="34"/>
      <c r="Q203" s="34"/>
      <c r="R203" s="34"/>
      <c r="S203" s="34"/>
      <c r="T203" s="34"/>
      <c r="U203" s="34"/>
      <c r="V203" s="34"/>
      <c r="W203" s="34"/>
      <c r="X203" s="32"/>
      <c r="Y203" s="32"/>
      <c r="Z203" s="32"/>
      <c r="AA203" s="32"/>
      <c r="AB203" s="32"/>
      <c r="AC203" s="32"/>
      <c r="AD203" s="32"/>
    </row>
    <row r="204" spans="1:30" ht="13.5" customHeight="1">
      <c r="A204" s="41"/>
      <c r="B204" s="33"/>
      <c r="C204" s="34"/>
      <c r="D204" s="34"/>
      <c r="E204" s="34"/>
      <c r="F204" s="34"/>
      <c r="G204" s="42"/>
      <c r="H204" s="34"/>
      <c r="I204" s="34"/>
      <c r="J204" s="34"/>
      <c r="K204" s="34"/>
      <c r="L204" s="33"/>
      <c r="M204" s="34"/>
      <c r="N204" s="33"/>
      <c r="O204" s="33"/>
      <c r="P204" s="34"/>
      <c r="Q204" s="34"/>
      <c r="R204" s="34"/>
      <c r="S204" s="34"/>
      <c r="T204" s="34"/>
      <c r="U204" s="34"/>
      <c r="V204" s="34"/>
      <c r="W204" s="34"/>
      <c r="X204" s="32"/>
      <c r="Y204" s="32"/>
      <c r="Z204" s="32"/>
      <c r="AA204" s="32"/>
      <c r="AB204" s="32"/>
      <c r="AC204" s="32"/>
      <c r="AD204" s="32"/>
    </row>
    <row r="205" spans="1:30" ht="13.5" customHeight="1">
      <c r="A205" s="41"/>
      <c r="B205" s="33"/>
      <c r="C205" s="34"/>
      <c r="D205" s="34"/>
      <c r="E205" s="34"/>
      <c r="F205" s="34"/>
      <c r="G205" s="42"/>
      <c r="H205" s="34"/>
      <c r="I205" s="34"/>
      <c r="J205" s="34"/>
      <c r="K205" s="34"/>
      <c r="L205" s="33"/>
      <c r="M205" s="34"/>
      <c r="N205" s="33"/>
      <c r="O205" s="33"/>
      <c r="P205" s="34"/>
      <c r="Q205" s="34"/>
      <c r="R205" s="34"/>
      <c r="S205" s="34"/>
      <c r="T205" s="34"/>
      <c r="U205" s="34"/>
      <c r="V205" s="34"/>
      <c r="W205" s="34"/>
      <c r="X205" s="32"/>
      <c r="Y205" s="32"/>
      <c r="Z205" s="32"/>
      <c r="AA205" s="32"/>
      <c r="AB205" s="32"/>
      <c r="AC205" s="32"/>
      <c r="AD205" s="32"/>
    </row>
    <row r="206" spans="1:30" ht="13.5" customHeight="1">
      <c r="A206" s="41"/>
      <c r="B206" s="33"/>
      <c r="C206" s="34"/>
      <c r="D206" s="34"/>
      <c r="E206" s="34"/>
      <c r="F206" s="34"/>
      <c r="G206" s="42"/>
      <c r="H206" s="34"/>
      <c r="I206" s="34"/>
      <c r="J206" s="34"/>
      <c r="K206" s="34"/>
      <c r="L206" s="33"/>
      <c r="M206" s="34"/>
      <c r="N206" s="33"/>
      <c r="O206" s="33"/>
      <c r="P206" s="34"/>
      <c r="Q206" s="34"/>
      <c r="R206" s="34"/>
      <c r="S206" s="34"/>
      <c r="T206" s="34"/>
      <c r="U206" s="34"/>
      <c r="V206" s="34"/>
      <c r="W206" s="34"/>
      <c r="X206" s="32"/>
      <c r="Y206" s="32"/>
      <c r="Z206" s="32"/>
      <c r="AA206" s="32"/>
      <c r="AB206" s="32"/>
      <c r="AC206" s="32"/>
      <c r="AD206" s="32"/>
    </row>
    <row r="207" spans="1:30" ht="13.5" customHeight="1">
      <c r="A207" s="41"/>
      <c r="B207" s="33"/>
      <c r="C207" s="34"/>
      <c r="D207" s="34"/>
      <c r="E207" s="34"/>
      <c r="F207" s="34"/>
      <c r="G207" s="42"/>
      <c r="H207" s="34"/>
      <c r="I207" s="34"/>
      <c r="J207" s="34"/>
      <c r="K207" s="34"/>
      <c r="L207" s="33"/>
      <c r="M207" s="34"/>
      <c r="N207" s="33"/>
      <c r="O207" s="33"/>
      <c r="P207" s="34"/>
      <c r="Q207" s="34"/>
      <c r="R207" s="34"/>
      <c r="S207" s="34"/>
      <c r="T207" s="34"/>
      <c r="U207" s="34"/>
      <c r="V207" s="34"/>
      <c r="W207" s="34"/>
      <c r="X207" s="32"/>
      <c r="Y207" s="32"/>
      <c r="Z207" s="32"/>
      <c r="AA207" s="32"/>
      <c r="AB207" s="32"/>
      <c r="AC207" s="32"/>
      <c r="AD207" s="32"/>
    </row>
    <row r="208" spans="1:30" ht="13.5" customHeight="1">
      <c r="A208" s="41"/>
      <c r="B208" s="33"/>
      <c r="C208" s="34"/>
      <c r="D208" s="34"/>
      <c r="E208" s="34"/>
      <c r="F208" s="34"/>
      <c r="G208" s="42"/>
      <c r="H208" s="34"/>
      <c r="I208" s="34"/>
      <c r="J208" s="34"/>
      <c r="K208" s="34"/>
      <c r="L208" s="33"/>
      <c r="M208" s="34"/>
      <c r="N208" s="33"/>
      <c r="O208" s="33"/>
      <c r="P208" s="34"/>
      <c r="Q208" s="34"/>
      <c r="R208" s="34"/>
      <c r="S208" s="34"/>
      <c r="T208" s="34"/>
      <c r="U208" s="34"/>
      <c r="V208" s="34"/>
      <c r="W208" s="34"/>
      <c r="X208" s="32"/>
      <c r="Y208" s="32"/>
      <c r="Z208" s="32"/>
      <c r="AA208" s="32"/>
      <c r="AB208" s="32"/>
      <c r="AC208" s="32"/>
      <c r="AD208" s="32"/>
    </row>
    <row r="209" spans="1:30" ht="13.5" customHeight="1">
      <c r="A209" s="41"/>
      <c r="B209" s="33"/>
      <c r="C209" s="34"/>
      <c r="D209" s="34"/>
      <c r="E209" s="34"/>
      <c r="F209" s="34"/>
      <c r="G209" s="42"/>
      <c r="H209" s="34"/>
      <c r="I209" s="34"/>
      <c r="J209" s="34"/>
      <c r="K209" s="34"/>
      <c r="L209" s="33"/>
      <c r="M209" s="34"/>
      <c r="N209" s="33"/>
      <c r="O209" s="33"/>
      <c r="P209" s="34"/>
      <c r="Q209" s="34"/>
      <c r="R209" s="34"/>
      <c r="S209" s="34"/>
      <c r="T209" s="34"/>
      <c r="U209" s="34"/>
      <c r="V209" s="34"/>
      <c r="W209" s="34"/>
      <c r="X209" s="32"/>
      <c r="Y209" s="32"/>
      <c r="Z209" s="32"/>
      <c r="AA209" s="32"/>
      <c r="AB209" s="32"/>
      <c r="AC209" s="32"/>
      <c r="AD209" s="32"/>
    </row>
    <row r="210" spans="1:30" ht="13.5" customHeight="1">
      <c r="A210" s="41"/>
      <c r="B210" s="33"/>
      <c r="C210" s="34"/>
      <c r="D210" s="34"/>
      <c r="E210" s="34"/>
      <c r="F210" s="34"/>
      <c r="G210" s="42"/>
      <c r="H210" s="34"/>
      <c r="I210" s="34"/>
      <c r="J210" s="34"/>
      <c r="K210" s="34"/>
      <c r="L210" s="33"/>
      <c r="M210" s="34"/>
      <c r="N210" s="33"/>
      <c r="O210" s="33"/>
      <c r="P210" s="34"/>
      <c r="Q210" s="34"/>
      <c r="R210" s="34"/>
      <c r="S210" s="34"/>
      <c r="T210" s="34"/>
      <c r="U210" s="34"/>
      <c r="V210" s="34"/>
      <c r="W210" s="34"/>
      <c r="X210" s="32"/>
      <c r="Y210" s="32"/>
      <c r="Z210" s="32"/>
      <c r="AA210" s="32"/>
      <c r="AB210" s="32"/>
      <c r="AC210" s="32"/>
      <c r="AD210" s="32"/>
    </row>
    <row r="211" spans="1:30" ht="13.5" customHeight="1">
      <c r="A211" s="41"/>
      <c r="B211" s="33"/>
      <c r="C211" s="34"/>
      <c r="D211" s="34"/>
      <c r="E211" s="34"/>
      <c r="F211" s="34"/>
      <c r="G211" s="42"/>
      <c r="H211" s="34"/>
      <c r="I211" s="34"/>
      <c r="J211" s="34"/>
      <c r="K211" s="34"/>
      <c r="L211" s="33"/>
      <c r="M211" s="34"/>
      <c r="N211" s="33"/>
      <c r="O211" s="33"/>
      <c r="P211" s="34"/>
      <c r="Q211" s="34"/>
      <c r="R211" s="34"/>
      <c r="S211" s="34"/>
      <c r="T211" s="34"/>
      <c r="U211" s="34"/>
      <c r="V211" s="34"/>
      <c r="W211" s="34"/>
      <c r="X211" s="32"/>
      <c r="Y211" s="32"/>
      <c r="Z211" s="32"/>
      <c r="AA211" s="32"/>
      <c r="AB211" s="32"/>
      <c r="AC211" s="32"/>
      <c r="AD211" s="32"/>
    </row>
    <row r="212" spans="1:30" ht="13.5" customHeight="1">
      <c r="A212" s="41"/>
      <c r="B212" s="33"/>
      <c r="C212" s="34"/>
      <c r="D212" s="34"/>
      <c r="E212" s="34"/>
      <c r="F212" s="34"/>
      <c r="G212" s="42"/>
      <c r="H212" s="34"/>
      <c r="I212" s="34"/>
      <c r="J212" s="34"/>
      <c r="K212" s="34"/>
      <c r="L212" s="33"/>
      <c r="M212" s="34"/>
      <c r="N212" s="33"/>
      <c r="O212" s="33"/>
      <c r="P212" s="34"/>
      <c r="Q212" s="34"/>
      <c r="R212" s="34"/>
      <c r="S212" s="34"/>
      <c r="T212" s="34"/>
      <c r="U212" s="34"/>
      <c r="V212" s="34"/>
      <c r="W212" s="34"/>
      <c r="X212" s="32"/>
      <c r="Y212" s="32"/>
      <c r="Z212" s="32"/>
      <c r="AA212" s="32"/>
      <c r="AB212" s="32"/>
      <c r="AC212" s="32"/>
      <c r="AD212" s="32"/>
    </row>
    <row r="213" spans="1:30" ht="13.5" customHeight="1">
      <c r="A213" s="41"/>
      <c r="B213" s="33"/>
      <c r="C213" s="34"/>
      <c r="D213" s="34"/>
      <c r="E213" s="34"/>
      <c r="F213" s="34"/>
      <c r="G213" s="42"/>
      <c r="H213" s="34"/>
      <c r="I213" s="34"/>
      <c r="J213" s="34"/>
      <c r="K213" s="34"/>
      <c r="L213" s="33"/>
      <c r="M213" s="34"/>
      <c r="N213" s="33"/>
      <c r="O213" s="33"/>
      <c r="P213" s="34"/>
      <c r="Q213" s="34"/>
      <c r="R213" s="34"/>
      <c r="S213" s="34"/>
      <c r="T213" s="34"/>
      <c r="U213" s="34"/>
      <c r="V213" s="34"/>
      <c r="W213" s="34"/>
      <c r="X213" s="32"/>
      <c r="Y213" s="32"/>
      <c r="Z213" s="32"/>
      <c r="AA213" s="32"/>
      <c r="AB213" s="32"/>
      <c r="AC213" s="32"/>
      <c r="AD213" s="32"/>
    </row>
    <row r="214" spans="1:30" ht="13.5" customHeight="1">
      <c r="A214" s="41"/>
      <c r="B214" s="33"/>
      <c r="C214" s="34"/>
      <c r="D214" s="34"/>
      <c r="E214" s="34"/>
      <c r="F214" s="34"/>
      <c r="G214" s="42"/>
      <c r="H214" s="34"/>
      <c r="I214" s="34"/>
      <c r="J214" s="34"/>
      <c r="K214" s="34"/>
      <c r="L214" s="33"/>
      <c r="M214" s="34"/>
      <c r="N214" s="33"/>
      <c r="O214" s="33"/>
      <c r="P214" s="34"/>
      <c r="Q214" s="34"/>
      <c r="R214" s="34"/>
      <c r="S214" s="34"/>
      <c r="T214" s="34"/>
      <c r="U214" s="34"/>
      <c r="V214" s="34"/>
      <c r="W214" s="34"/>
      <c r="X214" s="32"/>
      <c r="Y214" s="32"/>
      <c r="Z214" s="32"/>
      <c r="AA214" s="32"/>
      <c r="AB214" s="32"/>
      <c r="AC214" s="32"/>
      <c r="AD214" s="32"/>
    </row>
    <row r="215" spans="1:30" ht="13.5" customHeight="1">
      <c r="A215" s="41"/>
      <c r="B215" s="33"/>
      <c r="C215" s="34"/>
      <c r="D215" s="34"/>
      <c r="E215" s="34"/>
      <c r="F215" s="34"/>
      <c r="G215" s="42"/>
      <c r="H215" s="34"/>
      <c r="I215" s="34"/>
      <c r="J215" s="34"/>
      <c r="K215" s="34"/>
      <c r="L215" s="33"/>
      <c r="M215" s="34"/>
      <c r="N215" s="33"/>
      <c r="O215" s="33"/>
      <c r="P215" s="34"/>
      <c r="Q215" s="34"/>
      <c r="R215" s="34"/>
      <c r="S215" s="34"/>
      <c r="T215" s="34"/>
      <c r="U215" s="34"/>
      <c r="V215" s="34"/>
      <c r="W215" s="34"/>
      <c r="X215" s="32"/>
      <c r="Y215" s="32"/>
      <c r="Z215" s="32"/>
      <c r="AA215" s="32"/>
      <c r="AB215" s="32"/>
      <c r="AC215" s="32"/>
      <c r="AD215" s="32"/>
    </row>
    <row r="216" spans="1:30" ht="13.5" customHeight="1">
      <c r="A216" s="41"/>
      <c r="B216" s="33"/>
      <c r="C216" s="34"/>
      <c r="D216" s="34"/>
      <c r="E216" s="34"/>
      <c r="F216" s="34"/>
      <c r="G216" s="42"/>
      <c r="H216" s="34"/>
      <c r="I216" s="34"/>
      <c r="J216" s="34"/>
      <c r="K216" s="34"/>
      <c r="L216" s="33"/>
      <c r="M216" s="34"/>
      <c r="N216" s="33"/>
      <c r="O216" s="33"/>
      <c r="P216" s="34"/>
      <c r="Q216" s="34"/>
      <c r="R216" s="34"/>
      <c r="S216" s="34"/>
      <c r="T216" s="34"/>
      <c r="U216" s="34"/>
      <c r="V216" s="34"/>
      <c r="W216" s="34"/>
      <c r="X216" s="32"/>
      <c r="Y216" s="32"/>
      <c r="Z216" s="32"/>
      <c r="AA216" s="32"/>
      <c r="AB216" s="32"/>
      <c r="AC216" s="32"/>
      <c r="AD216" s="32"/>
    </row>
    <row r="217" spans="1:30" ht="13.5" customHeight="1">
      <c r="A217" s="41"/>
      <c r="B217" s="33"/>
      <c r="C217" s="34"/>
      <c r="D217" s="34"/>
      <c r="E217" s="34"/>
      <c r="F217" s="34"/>
      <c r="G217" s="42"/>
      <c r="H217" s="34"/>
      <c r="I217" s="34"/>
      <c r="J217" s="34"/>
      <c r="K217" s="34"/>
      <c r="L217" s="33"/>
      <c r="M217" s="34"/>
      <c r="N217" s="33"/>
      <c r="O217" s="33"/>
      <c r="P217" s="34"/>
      <c r="Q217" s="34"/>
      <c r="R217" s="34"/>
      <c r="S217" s="34"/>
      <c r="T217" s="34"/>
      <c r="U217" s="34"/>
      <c r="V217" s="34"/>
      <c r="W217" s="34"/>
      <c r="X217" s="32"/>
      <c r="Y217" s="32"/>
      <c r="Z217" s="32"/>
      <c r="AA217" s="32"/>
      <c r="AB217" s="32"/>
      <c r="AC217" s="32"/>
      <c r="AD217" s="32"/>
    </row>
    <row r="218" spans="1:30" ht="13.5" customHeight="1">
      <c r="A218" s="41"/>
      <c r="B218" s="33"/>
      <c r="C218" s="34"/>
      <c r="D218" s="34"/>
      <c r="E218" s="34"/>
      <c r="F218" s="34"/>
      <c r="G218" s="42"/>
      <c r="H218" s="34"/>
      <c r="I218" s="34"/>
      <c r="J218" s="34"/>
      <c r="K218" s="34"/>
      <c r="L218" s="33"/>
      <c r="M218" s="34"/>
      <c r="N218" s="33"/>
      <c r="O218" s="33"/>
      <c r="P218" s="34"/>
      <c r="Q218" s="34"/>
      <c r="R218" s="34"/>
      <c r="S218" s="34"/>
      <c r="T218" s="34"/>
      <c r="U218" s="34"/>
      <c r="V218" s="34"/>
      <c r="W218" s="34"/>
      <c r="X218" s="32"/>
      <c r="Y218" s="32"/>
      <c r="Z218" s="32"/>
      <c r="AA218" s="32"/>
      <c r="AB218" s="32"/>
      <c r="AC218" s="32"/>
      <c r="AD218" s="32"/>
    </row>
    <row r="219" spans="1:30" ht="13.5" customHeight="1">
      <c r="A219" s="41"/>
      <c r="B219" s="33"/>
      <c r="C219" s="34"/>
      <c r="D219" s="34"/>
      <c r="E219" s="34"/>
      <c r="F219" s="34"/>
      <c r="G219" s="42"/>
      <c r="H219" s="34"/>
      <c r="I219" s="34"/>
      <c r="J219" s="34"/>
      <c r="K219" s="34"/>
      <c r="L219" s="33"/>
      <c r="M219" s="34"/>
      <c r="N219" s="33"/>
      <c r="O219" s="33"/>
      <c r="P219" s="34"/>
      <c r="Q219" s="34"/>
      <c r="R219" s="34"/>
      <c r="S219" s="34"/>
      <c r="T219" s="34"/>
      <c r="U219" s="34"/>
      <c r="V219" s="34"/>
      <c r="W219" s="34"/>
      <c r="X219" s="32"/>
      <c r="Y219" s="32"/>
      <c r="Z219" s="32"/>
      <c r="AA219" s="32"/>
      <c r="AB219" s="32"/>
      <c r="AC219" s="32"/>
      <c r="AD219" s="32"/>
    </row>
    <row r="220" spans="1:30" ht="13.5" customHeight="1">
      <c r="A220" s="41"/>
      <c r="B220" s="33"/>
      <c r="C220" s="34"/>
      <c r="D220" s="34"/>
      <c r="E220" s="34"/>
      <c r="F220" s="34"/>
      <c r="G220" s="42"/>
      <c r="H220" s="34"/>
      <c r="I220" s="34"/>
      <c r="J220" s="34"/>
      <c r="K220" s="34"/>
      <c r="L220" s="33"/>
      <c r="M220" s="34"/>
      <c r="N220" s="33"/>
      <c r="O220" s="33"/>
      <c r="P220" s="34"/>
      <c r="Q220" s="34"/>
      <c r="R220" s="34"/>
      <c r="S220" s="34"/>
      <c r="T220" s="34"/>
      <c r="U220" s="34"/>
      <c r="V220" s="34"/>
      <c r="W220" s="34"/>
      <c r="X220" s="32"/>
      <c r="Y220" s="32"/>
      <c r="Z220" s="32"/>
      <c r="AA220" s="32"/>
      <c r="AB220" s="32"/>
      <c r="AC220" s="32"/>
      <c r="AD220" s="32"/>
    </row>
    <row r="221" spans="1:30" ht="13.5" customHeight="1">
      <c r="A221" s="41"/>
      <c r="B221" s="33"/>
      <c r="C221" s="34"/>
      <c r="D221" s="34"/>
      <c r="E221" s="34"/>
      <c r="F221" s="34"/>
      <c r="G221" s="42"/>
      <c r="H221" s="34"/>
      <c r="I221" s="34"/>
      <c r="J221" s="34"/>
      <c r="K221" s="34"/>
      <c r="L221" s="33"/>
      <c r="M221" s="34"/>
      <c r="N221" s="33"/>
      <c r="O221" s="33"/>
      <c r="P221" s="34"/>
      <c r="Q221" s="34"/>
      <c r="R221" s="34"/>
      <c r="S221" s="34"/>
      <c r="T221" s="34"/>
      <c r="U221" s="34"/>
      <c r="V221" s="34"/>
      <c r="W221" s="34"/>
      <c r="X221" s="32"/>
      <c r="Y221" s="32"/>
      <c r="Z221" s="32"/>
      <c r="AA221" s="32"/>
      <c r="AB221" s="32"/>
      <c r="AC221" s="32"/>
      <c r="AD221" s="32"/>
    </row>
    <row r="222" spans="1:30" ht="13.5" customHeight="1">
      <c r="A222" s="41"/>
      <c r="B222" s="33"/>
      <c r="C222" s="34"/>
      <c r="D222" s="34"/>
      <c r="E222" s="34"/>
      <c r="F222" s="34"/>
      <c r="G222" s="42"/>
      <c r="H222" s="34"/>
      <c r="I222" s="34"/>
      <c r="J222" s="34"/>
      <c r="K222" s="34"/>
      <c r="L222" s="33"/>
      <c r="M222" s="34"/>
      <c r="N222" s="33"/>
      <c r="O222" s="33"/>
      <c r="P222" s="34"/>
      <c r="Q222" s="34"/>
      <c r="R222" s="34"/>
      <c r="S222" s="34"/>
      <c r="T222" s="34"/>
      <c r="U222" s="34"/>
      <c r="V222" s="34"/>
      <c r="W222" s="34"/>
      <c r="X222" s="32"/>
      <c r="Y222" s="32"/>
      <c r="Z222" s="32"/>
      <c r="AA222" s="32"/>
      <c r="AB222" s="32"/>
      <c r="AC222" s="32"/>
      <c r="AD222" s="32"/>
    </row>
    <row r="223" spans="1:30" ht="13.5" customHeight="1">
      <c r="A223" s="41"/>
      <c r="B223" s="33"/>
      <c r="C223" s="34"/>
      <c r="D223" s="34"/>
      <c r="E223" s="34"/>
      <c r="F223" s="34"/>
      <c r="G223" s="42"/>
      <c r="H223" s="34"/>
      <c r="I223" s="34"/>
      <c r="J223" s="34"/>
      <c r="K223" s="34"/>
      <c r="L223" s="33"/>
      <c r="M223" s="34"/>
      <c r="N223" s="33"/>
      <c r="O223" s="33"/>
      <c r="P223" s="34"/>
      <c r="Q223" s="34"/>
      <c r="R223" s="34"/>
      <c r="S223" s="34"/>
      <c r="T223" s="34"/>
      <c r="U223" s="34"/>
      <c r="V223" s="34"/>
      <c r="W223" s="34"/>
      <c r="X223" s="32"/>
      <c r="Y223" s="32"/>
      <c r="Z223" s="32"/>
      <c r="AA223" s="32"/>
      <c r="AB223" s="32"/>
      <c r="AC223" s="32"/>
      <c r="AD223" s="32"/>
    </row>
    <row r="224" spans="1:30" ht="13.5" customHeight="1">
      <c r="A224" s="41"/>
      <c r="B224" s="33"/>
      <c r="C224" s="34"/>
      <c r="D224" s="34"/>
      <c r="E224" s="34"/>
      <c r="F224" s="34"/>
      <c r="G224" s="42"/>
      <c r="H224" s="34"/>
      <c r="I224" s="34"/>
      <c r="J224" s="34"/>
      <c r="K224" s="34"/>
      <c r="L224" s="33"/>
      <c r="M224" s="34"/>
      <c r="N224" s="33"/>
      <c r="O224" s="33"/>
      <c r="P224" s="34"/>
      <c r="Q224" s="34"/>
      <c r="R224" s="34"/>
      <c r="S224" s="34"/>
      <c r="T224" s="34"/>
      <c r="U224" s="34"/>
      <c r="V224" s="34"/>
      <c r="W224" s="34"/>
      <c r="X224" s="32"/>
      <c r="Y224" s="32"/>
      <c r="Z224" s="32"/>
      <c r="AA224" s="32"/>
      <c r="AB224" s="32"/>
      <c r="AC224" s="32"/>
      <c r="AD224" s="32"/>
    </row>
    <row r="225" spans="1:30" ht="13.5" customHeight="1">
      <c r="A225" s="41"/>
      <c r="B225" s="33"/>
      <c r="C225" s="34"/>
      <c r="D225" s="34"/>
      <c r="E225" s="34"/>
      <c r="F225" s="34"/>
      <c r="G225" s="42"/>
      <c r="H225" s="34"/>
      <c r="I225" s="34"/>
      <c r="J225" s="34"/>
      <c r="K225" s="34"/>
      <c r="L225" s="33"/>
      <c r="M225" s="34"/>
      <c r="N225" s="33"/>
      <c r="O225" s="33"/>
      <c r="P225" s="34"/>
      <c r="Q225" s="34"/>
      <c r="R225" s="34"/>
      <c r="S225" s="34"/>
      <c r="T225" s="34"/>
      <c r="U225" s="34"/>
      <c r="V225" s="34"/>
      <c r="W225" s="34"/>
      <c r="X225" s="32"/>
      <c r="Y225" s="32"/>
      <c r="Z225" s="32"/>
      <c r="AA225" s="32"/>
      <c r="AB225" s="32"/>
      <c r="AC225" s="32"/>
      <c r="AD225" s="32"/>
    </row>
    <row r="226" spans="1:30" ht="13.5" customHeight="1">
      <c r="A226" s="41"/>
      <c r="B226" s="33"/>
      <c r="C226" s="34"/>
      <c r="D226" s="34"/>
      <c r="E226" s="34"/>
      <c r="F226" s="34"/>
      <c r="G226" s="42"/>
      <c r="H226" s="34"/>
      <c r="I226" s="34"/>
      <c r="J226" s="34"/>
      <c r="K226" s="34"/>
      <c r="L226" s="33"/>
      <c r="M226" s="34"/>
      <c r="N226" s="33"/>
      <c r="O226" s="33"/>
      <c r="P226" s="34"/>
      <c r="Q226" s="34"/>
      <c r="R226" s="34"/>
      <c r="S226" s="34"/>
      <c r="T226" s="34"/>
      <c r="U226" s="34"/>
      <c r="V226" s="34"/>
      <c r="W226" s="34"/>
      <c r="X226" s="32"/>
      <c r="Y226" s="32"/>
      <c r="Z226" s="32"/>
      <c r="AA226" s="32"/>
      <c r="AB226" s="32"/>
      <c r="AC226" s="32"/>
      <c r="AD226" s="32"/>
    </row>
    <row r="227" spans="1:30" ht="13.5" customHeight="1">
      <c r="A227" s="41"/>
      <c r="B227" s="33"/>
      <c r="C227" s="34"/>
      <c r="D227" s="34"/>
      <c r="E227" s="34"/>
      <c r="F227" s="34"/>
      <c r="G227" s="42"/>
      <c r="H227" s="34"/>
      <c r="I227" s="34"/>
      <c r="J227" s="34"/>
      <c r="K227" s="34"/>
      <c r="L227" s="33"/>
      <c r="M227" s="34"/>
      <c r="N227" s="33"/>
      <c r="O227" s="33"/>
      <c r="P227" s="34"/>
      <c r="Q227" s="34"/>
      <c r="R227" s="34"/>
      <c r="S227" s="34"/>
      <c r="T227" s="34"/>
      <c r="U227" s="34"/>
      <c r="V227" s="34"/>
      <c r="W227" s="34"/>
      <c r="X227" s="32"/>
      <c r="Y227" s="32"/>
      <c r="Z227" s="32"/>
      <c r="AA227" s="32"/>
      <c r="AB227" s="32"/>
      <c r="AC227" s="32"/>
      <c r="AD227" s="32"/>
    </row>
    <row r="228" spans="1:30" ht="13.5" customHeight="1">
      <c r="A228" s="41"/>
      <c r="B228" s="33"/>
      <c r="C228" s="34"/>
      <c r="D228" s="34"/>
      <c r="E228" s="34"/>
      <c r="F228" s="34"/>
      <c r="G228" s="42"/>
      <c r="H228" s="34"/>
      <c r="I228" s="34"/>
      <c r="J228" s="34"/>
      <c r="K228" s="34"/>
      <c r="L228" s="33"/>
      <c r="M228" s="34"/>
      <c r="N228" s="33"/>
      <c r="O228" s="33"/>
      <c r="P228" s="34"/>
      <c r="Q228" s="34"/>
      <c r="R228" s="34"/>
      <c r="S228" s="34"/>
      <c r="T228" s="34"/>
      <c r="U228" s="34"/>
      <c r="V228" s="34"/>
      <c r="W228" s="34"/>
      <c r="X228" s="32"/>
      <c r="Y228" s="32"/>
      <c r="Z228" s="32"/>
      <c r="AA228" s="32"/>
      <c r="AB228" s="32"/>
      <c r="AC228" s="32"/>
      <c r="AD228" s="32"/>
    </row>
    <row r="229" spans="1:30" ht="13.5" customHeight="1">
      <c r="A229" s="41"/>
      <c r="B229" s="33"/>
      <c r="C229" s="34"/>
      <c r="D229" s="34"/>
      <c r="E229" s="34"/>
      <c r="F229" s="34"/>
      <c r="G229" s="42"/>
      <c r="H229" s="34"/>
      <c r="I229" s="34"/>
      <c r="J229" s="34"/>
      <c r="K229" s="34"/>
      <c r="L229" s="33"/>
      <c r="M229" s="34"/>
      <c r="N229" s="33"/>
      <c r="O229" s="33"/>
      <c r="P229" s="34"/>
      <c r="Q229" s="34"/>
      <c r="R229" s="34"/>
      <c r="S229" s="34"/>
      <c r="T229" s="34"/>
      <c r="U229" s="34"/>
      <c r="V229" s="34"/>
      <c r="W229" s="34"/>
      <c r="X229" s="32"/>
      <c r="Y229" s="32"/>
      <c r="Z229" s="32"/>
      <c r="AA229" s="32"/>
      <c r="AB229" s="32"/>
      <c r="AC229" s="32"/>
      <c r="AD229" s="32"/>
    </row>
    <row r="230" spans="1:30" ht="13.5" customHeight="1">
      <c r="A230" s="41"/>
      <c r="B230" s="33"/>
      <c r="C230" s="34"/>
      <c r="D230" s="34"/>
      <c r="E230" s="34"/>
      <c r="F230" s="34"/>
      <c r="G230" s="42"/>
      <c r="H230" s="34"/>
      <c r="I230" s="34"/>
      <c r="J230" s="34"/>
      <c r="K230" s="34"/>
      <c r="L230" s="33"/>
      <c r="M230" s="34"/>
      <c r="N230" s="33"/>
      <c r="O230" s="33"/>
      <c r="P230" s="34"/>
      <c r="Q230" s="34"/>
      <c r="R230" s="34"/>
      <c r="S230" s="34"/>
      <c r="T230" s="34"/>
      <c r="U230" s="34"/>
      <c r="V230" s="34"/>
      <c r="W230" s="34"/>
      <c r="X230" s="32"/>
      <c r="Y230" s="32"/>
      <c r="Z230" s="32"/>
      <c r="AA230" s="32"/>
      <c r="AB230" s="32"/>
      <c r="AC230" s="32"/>
      <c r="AD230" s="32"/>
    </row>
    <row r="231" spans="1:30" ht="13.5" customHeight="1">
      <c r="A231" s="41"/>
      <c r="B231" s="33"/>
      <c r="C231" s="34"/>
      <c r="D231" s="34"/>
      <c r="E231" s="34"/>
      <c r="F231" s="34"/>
      <c r="G231" s="42"/>
      <c r="H231" s="34"/>
      <c r="I231" s="34"/>
      <c r="J231" s="34"/>
      <c r="K231" s="34"/>
      <c r="L231" s="33"/>
      <c r="M231" s="34"/>
      <c r="N231" s="33"/>
      <c r="O231" s="33"/>
      <c r="P231" s="34"/>
      <c r="Q231" s="34"/>
      <c r="R231" s="34"/>
      <c r="S231" s="34"/>
      <c r="T231" s="34"/>
      <c r="U231" s="34"/>
      <c r="V231" s="34"/>
      <c r="W231" s="34"/>
      <c r="X231" s="32"/>
      <c r="Y231" s="32"/>
      <c r="Z231" s="32"/>
      <c r="AA231" s="32"/>
      <c r="AB231" s="32"/>
      <c r="AC231" s="32"/>
      <c r="AD231" s="32"/>
    </row>
    <row r="232" spans="1:30" ht="13.5" customHeight="1">
      <c r="A232" s="41"/>
      <c r="B232" s="33"/>
      <c r="C232" s="34"/>
      <c r="D232" s="34"/>
      <c r="E232" s="34"/>
      <c r="F232" s="34"/>
      <c r="G232" s="42"/>
      <c r="H232" s="34"/>
      <c r="I232" s="34"/>
      <c r="J232" s="34"/>
      <c r="K232" s="34"/>
      <c r="L232" s="33"/>
      <c r="M232" s="34"/>
      <c r="N232" s="33"/>
      <c r="O232" s="33"/>
      <c r="P232" s="34"/>
      <c r="Q232" s="34"/>
      <c r="R232" s="34"/>
      <c r="S232" s="34"/>
      <c r="T232" s="34"/>
      <c r="U232" s="34"/>
      <c r="V232" s="34"/>
      <c r="W232" s="34"/>
      <c r="X232" s="32"/>
      <c r="Y232" s="32"/>
      <c r="Z232" s="32"/>
      <c r="AA232" s="32"/>
      <c r="AB232" s="32"/>
      <c r="AC232" s="32"/>
      <c r="AD232" s="32"/>
    </row>
    <row r="233" spans="1:30" ht="13.5" customHeight="1">
      <c r="A233" s="41"/>
      <c r="B233" s="33"/>
      <c r="C233" s="34"/>
      <c r="D233" s="34"/>
      <c r="E233" s="34"/>
      <c r="F233" s="34"/>
      <c r="G233" s="42"/>
      <c r="H233" s="34"/>
      <c r="I233" s="34"/>
      <c r="J233" s="34"/>
      <c r="K233" s="34"/>
      <c r="L233" s="33"/>
      <c r="M233" s="34"/>
      <c r="N233" s="33"/>
      <c r="O233" s="33"/>
      <c r="P233" s="34"/>
      <c r="Q233" s="34"/>
      <c r="R233" s="34"/>
      <c r="S233" s="34"/>
      <c r="T233" s="34"/>
      <c r="U233" s="34"/>
      <c r="V233" s="34"/>
      <c r="W233" s="34"/>
      <c r="X233" s="32"/>
      <c r="Y233" s="32"/>
      <c r="Z233" s="32"/>
      <c r="AA233" s="32"/>
      <c r="AB233" s="32"/>
      <c r="AC233" s="32"/>
      <c r="AD233" s="32"/>
    </row>
    <row r="234" spans="1:30" ht="13.5" customHeight="1">
      <c r="A234" s="41"/>
      <c r="B234" s="33"/>
      <c r="C234" s="34"/>
      <c r="D234" s="34"/>
      <c r="E234" s="34"/>
      <c r="F234" s="34"/>
      <c r="G234" s="42"/>
      <c r="H234" s="34"/>
      <c r="I234" s="34"/>
      <c r="J234" s="34"/>
      <c r="K234" s="34"/>
      <c r="L234" s="33"/>
      <c r="M234" s="34"/>
      <c r="N234" s="33"/>
      <c r="O234" s="33"/>
      <c r="P234" s="34"/>
      <c r="Q234" s="34"/>
      <c r="R234" s="34"/>
      <c r="S234" s="34"/>
      <c r="T234" s="34"/>
      <c r="U234" s="34"/>
      <c r="V234" s="34"/>
      <c r="W234" s="34"/>
      <c r="X234" s="32"/>
      <c r="Y234" s="32"/>
      <c r="Z234" s="32"/>
      <c r="AA234" s="32"/>
      <c r="AB234" s="32"/>
      <c r="AC234" s="32"/>
      <c r="AD234" s="32"/>
    </row>
    <row r="235" spans="1:30" ht="13.5" customHeight="1">
      <c r="A235" s="41"/>
      <c r="B235" s="33"/>
      <c r="C235" s="34"/>
      <c r="D235" s="34"/>
      <c r="E235" s="34"/>
      <c r="F235" s="34"/>
      <c r="G235" s="42"/>
      <c r="H235" s="34"/>
      <c r="I235" s="34"/>
      <c r="J235" s="34"/>
      <c r="K235" s="34"/>
      <c r="L235" s="33"/>
      <c r="M235" s="34"/>
      <c r="N235" s="33"/>
      <c r="O235" s="33"/>
      <c r="P235" s="34"/>
      <c r="Q235" s="34"/>
      <c r="R235" s="34"/>
      <c r="S235" s="34"/>
      <c r="T235" s="34"/>
      <c r="U235" s="34"/>
      <c r="V235" s="34"/>
      <c r="W235" s="34"/>
      <c r="X235" s="32"/>
      <c r="Y235" s="32"/>
      <c r="Z235" s="32"/>
      <c r="AA235" s="32"/>
      <c r="AB235" s="32"/>
      <c r="AC235" s="32"/>
      <c r="AD235" s="32"/>
    </row>
    <row r="236" spans="1:30" ht="13.5" customHeight="1">
      <c r="A236" s="41"/>
      <c r="B236" s="33"/>
      <c r="C236" s="34"/>
      <c r="D236" s="34"/>
      <c r="E236" s="34"/>
      <c r="F236" s="34"/>
      <c r="G236" s="42"/>
      <c r="H236" s="34"/>
      <c r="I236" s="34"/>
      <c r="J236" s="34"/>
      <c r="K236" s="34"/>
      <c r="L236" s="33"/>
      <c r="M236" s="34"/>
      <c r="N236" s="33"/>
      <c r="O236" s="33"/>
      <c r="P236" s="34"/>
      <c r="Q236" s="34"/>
      <c r="R236" s="34"/>
      <c r="S236" s="34"/>
      <c r="T236" s="34"/>
      <c r="U236" s="34"/>
      <c r="V236" s="34"/>
      <c r="W236" s="34"/>
      <c r="X236" s="32"/>
      <c r="Y236" s="32"/>
      <c r="Z236" s="32"/>
      <c r="AA236" s="32"/>
      <c r="AB236" s="32"/>
      <c r="AC236" s="32"/>
      <c r="AD236" s="32"/>
    </row>
    <row r="237" spans="1:30" ht="13.5" customHeight="1">
      <c r="A237" s="41"/>
      <c r="B237" s="33"/>
      <c r="C237" s="34"/>
      <c r="D237" s="34"/>
      <c r="E237" s="34"/>
      <c r="F237" s="34"/>
      <c r="G237" s="42"/>
      <c r="H237" s="34"/>
      <c r="I237" s="34"/>
      <c r="J237" s="34"/>
      <c r="K237" s="34"/>
      <c r="L237" s="33"/>
      <c r="M237" s="34"/>
      <c r="N237" s="33"/>
      <c r="O237" s="33"/>
      <c r="P237" s="34"/>
      <c r="Q237" s="34"/>
      <c r="R237" s="34"/>
      <c r="S237" s="34"/>
      <c r="T237" s="34"/>
      <c r="U237" s="34"/>
      <c r="V237" s="34"/>
      <c r="W237" s="34"/>
      <c r="X237" s="32"/>
      <c r="Y237" s="32"/>
      <c r="Z237" s="32"/>
      <c r="AA237" s="32"/>
      <c r="AB237" s="32"/>
      <c r="AC237" s="32"/>
      <c r="AD237" s="32"/>
    </row>
    <row r="238" spans="1:30" ht="13.5" customHeight="1">
      <c r="A238" s="41"/>
      <c r="B238" s="33"/>
      <c r="C238" s="34"/>
      <c r="D238" s="34"/>
      <c r="E238" s="34"/>
      <c r="F238" s="34"/>
      <c r="G238" s="42"/>
      <c r="H238" s="34"/>
      <c r="I238" s="34"/>
      <c r="J238" s="34"/>
      <c r="K238" s="34"/>
      <c r="L238" s="33"/>
      <c r="M238" s="34"/>
      <c r="N238" s="33"/>
      <c r="O238" s="33"/>
      <c r="P238" s="34"/>
      <c r="Q238" s="34"/>
      <c r="R238" s="34"/>
      <c r="S238" s="34"/>
      <c r="T238" s="34"/>
      <c r="U238" s="34"/>
      <c r="V238" s="34"/>
      <c r="W238" s="34"/>
      <c r="X238" s="32"/>
      <c r="Y238" s="32"/>
      <c r="Z238" s="32"/>
      <c r="AA238" s="32"/>
      <c r="AB238" s="32"/>
      <c r="AC238" s="32"/>
      <c r="AD238" s="32"/>
    </row>
    <row r="239" spans="1:30" ht="13.5" customHeight="1">
      <c r="A239" s="41"/>
      <c r="B239" s="33"/>
      <c r="C239" s="34"/>
      <c r="D239" s="34"/>
      <c r="E239" s="34"/>
      <c r="F239" s="34"/>
      <c r="G239" s="42"/>
      <c r="H239" s="34"/>
      <c r="I239" s="34"/>
      <c r="J239" s="34"/>
      <c r="K239" s="34"/>
      <c r="L239" s="33"/>
      <c r="M239" s="34"/>
      <c r="N239" s="33"/>
      <c r="O239" s="33"/>
      <c r="P239" s="34"/>
      <c r="Q239" s="34"/>
      <c r="R239" s="34"/>
      <c r="S239" s="34"/>
      <c r="T239" s="34"/>
      <c r="U239" s="34"/>
      <c r="V239" s="34"/>
      <c r="W239" s="34"/>
      <c r="X239" s="32"/>
      <c r="Y239" s="32"/>
      <c r="Z239" s="32"/>
      <c r="AA239" s="32"/>
      <c r="AB239" s="32"/>
      <c r="AC239" s="32"/>
      <c r="AD239" s="32"/>
    </row>
    <row r="240" spans="1:30" ht="13.5" customHeight="1">
      <c r="A240" s="41"/>
      <c r="B240" s="33"/>
      <c r="C240" s="34"/>
      <c r="D240" s="34"/>
      <c r="E240" s="34"/>
      <c r="F240" s="34"/>
      <c r="G240" s="42"/>
      <c r="H240" s="34"/>
      <c r="I240" s="34"/>
      <c r="J240" s="34"/>
      <c r="K240" s="34"/>
      <c r="L240" s="33"/>
      <c r="M240" s="34"/>
      <c r="N240" s="33"/>
      <c r="O240" s="33"/>
      <c r="P240" s="34"/>
      <c r="Q240" s="34"/>
      <c r="R240" s="34"/>
      <c r="S240" s="34"/>
      <c r="T240" s="34"/>
      <c r="U240" s="34"/>
      <c r="V240" s="34"/>
      <c r="W240" s="34"/>
      <c r="X240" s="32"/>
      <c r="Y240" s="32"/>
      <c r="Z240" s="32"/>
      <c r="AA240" s="32"/>
      <c r="AB240" s="32"/>
      <c r="AC240" s="32"/>
      <c r="AD240" s="32"/>
    </row>
    <row r="241" spans="1:30" ht="13.5" customHeight="1">
      <c r="A241" s="41"/>
      <c r="B241" s="33"/>
      <c r="C241" s="34"/>
      <c r="D241" s="34"/>
      <c r="E241" s="34"/>
      <c r="F241" s="34"/>
      <c r="G241" s="42"/>
      <c r="H241" s="34"/>
      <c r="I241" s="34"/>
      <c r="J241" s="34"/>
      <c r="K241" s="34"/>
      <c r="L241" s="33"/>
      <c r="M241" s="34"/>
      <c r="N241" s="33"/>
      <c r="O241" s="33"/>
      <c r="P241" s="34"/>
      <c r="Q241" s="34"/>
      <c r="R241" s="34"/>
      <c r="S241" s="34"/>
      <c r="T241" s="34"/>
      <c r="U241" s="34"/>
      <c r="V241" s="34"/>
      <c r="W241" s="34"/>
      <c r="X241" s="32"/>
      <c r="Y241" s="32"/>
      <c r="Z241" s="32"/>
      <c r="AA241" s="32"/>
      <c r="AB241" s="32"/>
      <c r="AC241" s="32"/>
      <c r="AD241" s="32"/>
    </row>
    <row r="242" spans="1:30" ht="13.5" customHeight="1">
      <c r="A242" s="41"/>
      <c r="B242" s="33"/>
      <c r="C242" s="34"/>
      <c r="D242" s="34"/>
      <c r="E242" s="34"/>
      <c r="F242" s="34"/>
      <c r="G242" s="42"/>
      <c r="H242" s="34"/>
      <c r="I242" s="34"/>
      <c r="J242" s="34"/>
      <c r="K242" s="34"/>
      <c r="L242" s="33"/>
      <c r="M242" s="34"/>
      <c r="N242" s="33"/>
      <c r="O242" s="33"/>
      <c r="P242" s="34"/>
      <c r="Q242" s="34"/>
      <c r="R242" s="34"/>
      <c r="S242" s="34"/>
      <c r="T242" s="34"/>
      <c r="U242" s="34"/>
      <c r="V242" s="34"/>
      <c r="W242" s="34"/>
      <c r="X242" s="32"/>
      <c r="Y242" s="32"/>
      <c r="Z242" s="32"/>
      <c r="AA242" s="32"/>
      <c r="AB242" s="32"/>
      <c r="AC242" s="32"/>
      <c r="AD242" s="32"/>
    </row>
    <row r="243" spans="1:30" ht="13.5" customHeight="1">
      <c r="A243" s="41"/>
      <c r="B243" s="33"/>
      <c r="C243" s="34"/>
      <c r="D243" s="34"/>
      <c r="E243" s="34"/>
      <c r="F243" s="34"/>
      <c r="G243" s="42"/>
      <c r="H243" s="34"/>
      <c r="I243" s="34"/>
      <c r="J243" s="34"/>
      <c r="K243" s="34"/>
      <c r="L243" s="33"/>
      <c r="M243" s="34"/>
      <c r="N243" s="33"/>
      <c r="O243" s="33"/>
      <c r="P243" s="34"/>
      <c r="Q243" s="34"/>
      <c r="R243" s="34"/>
      <c r="S243" s="34"/>
      <c r="T243" s="34"/>
      <c r="U243" s="34"/>
      <c r="V243" s="34"/>
      <c r="W243" s="34"/>
      <c r="X243" s="32"/>
      <c r="Y243" s="32"/>
      <c r="Z243" s="32"/>
      <c r="AA243" s="32"/>
      <c r="AB243" s="32"/>
      <c r="AC243" s="32"/>
      <c r="AD243" s="32"/>
    </row>
    <row r="244" spans="1:30" ht="13.5" customHeight="1">
      <c r="A244" s="41"/>
      <c r="B244" s="33"/>
      <c r="C244" s="34"/>
      <c r="D244" s="34"/>
      <c r="E244" s="34"/>
      <c r="F244" s="34"/>
      <c r="G244" s="42"/>
      <c r="H244" s="34"/>
      <c r="I244" s="34"/>
      <c r="J244" s="34"/>
      <c r="K244" s="34"/>
      <c r="L244" s="33"/>
      <c r="M244" s="34"/>
      <c r="N244" s="33"/>
      <c r="O244" s="33"/>
      <c r="P244" s="34"/>
      <c r="Q244" s="34"/>
      <c r="R244" s="34"/>
      <c r="S244" s="34"/>
      <c r="T244" s="34"/>
      <c r="U244" s="34"/>
      <c r="V244" s="34"/>
      <c r="W244" s="34"/>
      <c r="X244" s="32"/>
      <c r="Y244" s="32"/>
      <c r="Z244" s="32"/>
      <c r="AA244" s="32"/>
      <c r="AB244" s="32"/>
      <c r="AC244" s="32"/>
      <c r="AD244" s="32"/>
    </row>
    <row r="245" spans="1:30" ht="13.5" customHeight="1">
      <c r="A245" s="41"/>
      <c r="B245" s="33"/>
      <c r="C245" s="34"/>
      <c r="D245" s="34"/>
      <c r="E245" s="34"/>
      <c r="F245" s="34"/>
      <c r="G245" s="42"/>
      <c r="H245" s="34"/>
      <c r="I245" s="34"/>
      <c r="J245" s="34"/>
      <c r="K245" s="34"/>
      <c r="L245" s="33"/>
      <c r="M245" s="34"/>
      <c r="N245" s="33"/>
      <c r="O245" s="33"/>
      <c r="P245" s="34"/>
      <c r="Q245" s="34"/>
      <c r="R245" s="34"/>
      <c r="S245" s="34"/>
      <c r="T245" s="34"/>
      <c r="U245" s="34"/>
      <c r="V245" s="34"/>
      <c r="W245" s="34"/>
      <c r="X245" s="32"/>
      <c r="Y245" s="32"/>
      <c r="Z245" s="32"/>
      <c r="AA245" s="32"/>
      <c r="AB245" s="32"/>
      <c r="AC245" s="32"/>
      <c r="AD245" s="32"/>
    </row>
    <row r="246" spans="1:30" ht="13.5" customHeight="1">
      <c r="A246" s="41"/>
      <c r="B246" s="33"/>
      <c r="C246" s="34"/>
      <c r="D246" s="34"/>
      <c r="E246" s="34"/>
      <c r="F246" s="34"/>
      <c r="G246" s="42"/>
      <c r="H246" s="34"/>
      <c r="I246" s="34"/>
      <c r="J246" s="34"/>
      <c r="K246" s="34"/>
      <c r="L246" s="33"/>
      <c r="M246" s="34"/>
      <c r="N246" s="33"/>
      <c r="O246" s="33"/>
      <c r="P246" s="34"/>
      <c r="Q246" s="34"/>
      <c r="R246" s="34"/>
      <c r="S246" s="34"/>
      <c r="T246" s="34"/>
      <c r="U246" s="34"/>
      <c r="V246" s="34"/>
      <c r="W246" s="34"/>
      <c r="X246" s="32"/>
      <c r="Y246" s="32"/>
      <c r="Z246" s="32"/>
      <c r="AA246" s="32"/>
      <c r="AB246" s="32"/>
      <c r="AC246" s="32"/>
      <c r="AD246" s="32"/>
    </row>
    <row r="247" spans="1:30" ht="13.5" customHeight="1">
      <c r="A247" s="41"/>
      <c r="B247" s="33"/>
      <c r="C247" s="34"/>
      <c r="D247" s="34"/>
      <c r="E247" s="34"/>
      <c r="F247" s="34"/>
      <c r="G247" s="42"/>
      <c r="H247" s="34"/>
      <c r="I247" s="34"/>
      <c r="J247" s="34"/>
      <c r="K247" s="34"/>
      <c r="L247" s="33"/>
      <c r="M247" s="34"/>
      <c r="N247" s="33"/>
      <c r="O247" s="33"/>
      <c r="P247" s="34"/>
      <c r="Q247" s="34"/>
      <c r="R247" s="34"/>
      <c r="S247" s="34"/>
      <c r="T247" s="34"/>
      <c r="U247" s="34"/>
      <c r="V247" s="34"/>
      <c r="W247" s="34"/>
      <c r="X247" s="32"/>
      <c r="Y247" s="32"/>
      <c r="Z247" s="32"/>
      <c r="AA247" s="32"/>
      <c r="AB247" s="32"/>
      <c r="AC247" s="32"/>
      <c r="AD247" s="32"/>
    </row>
    <row r="248" spans="1:30" ht="13.5" customHeight="1">
      <c r="A248" s="41"/>
      <c r="B248" s="33"/>
      <c r="C248" s="34"/>
      <c r="D248" s="34"/>
      <c r="E248" s="34"/>
      <c r="F248" s="34"/>
      <c r="G248" s="42"/>
      <c r="H248" s="34"/>
      <c r="I248" s="34"/>
      <c r="J248" s="34"/>
      <c r="K248" s="34"/>
      <c r="L248" s="33"/>
      <c r="M248" s="34"/>
      <c r="N248" s="33"/>
      <c r="O248" s="33"/>
      <c r="P248" s="34"/>
      <c r="Q248" s="34"/>
      <c r="R248" s="34"/>
      <c r="S248" s="34"/>
      <c r="T248" s="34"/>
      <c r="U248" s="34"/>
      <c r="V248" s="34"/>
      <c r="W248" s="34"/>
      <c r="X248" s="32"/>
      <c r="Y248" s="32"/>
      <c r="Z248" s="32"/>
      <c r="AA248" s="32"/>
      <c r="AB248" s="32"/>
      <c r="AC248" s="32"/>
      <c r="AD248" s="32"/>
    </row>
    <row r="249" spans="1:30" ht="13.5" customHeight="1">
      <c r="A249" s="41"/>
      <c r="B249" s="33"/>
      <c r="C249" s="34"/>
      <c r="D249" s="34"/>
      <c r="E249" s="34"/>
      <c r="F249" s="34"/>
      <c r="G249" s="42"/>
      <c r="H249" s="34"/>
      <c r="I249" s="34"/>
      <c r="J249" s="34"/>
      <c r="K249" s="34"/>
      <c r="L249" s="33"/>
      <c r="M249" s="34"/>
      <c r="N249" s="33"/>
      <c r="O249" s="33"/>
      <c r="P249" s="34"/>
      <c r="Q249" s="34"/>
      <c r="R249" s="34"/>
      <c r="S249" s="34"/>
      <c r="T249" s="34"/>
      <c r="U249" s="34"/>
      <c r="V249" s="34"/>
      <c r="W249" s="34"/>
      <c r="X249" s="32"/>
      <c r="Y249" s="32"/>
      <c r="Z249" s="32"/>
      <c r="AA249" s="32"/>
      <c r="AB249" s="32"/>
      <c r="AC249" s="32"/>
      <c r="AD249" s="32"/>
    </row>
    <row r="250" spans="1:30" ht="13.5" customHeight="1">
      <c r="A250" s="41"/>
      <c r="B250" s="33"/>
      <c r="C250" s="34"/>
      <c r="D250" s="34"/>
      <c r="E250" s="34"/>
      <c r="F250" s="34"/>
      <c r="G250" s="42"/>
      <c r="H250" s="34"/>
      <c r="I250" s="34"/>
      <c r="J250" s="34"/>
      <c r="K250" s="34"/>
      <c r="L250" s="33"/>
      <c r="M250" s="34"/>
      <c r="N250" s="33"/>
      <c r="O250" s="33"/>
      <c r="P250" s="34"/>
      <c r="Q250" s="34"/>
      <c r="R250" s="34"/>
      <c r="S250" s="34"/>
      <c r="T250" s="34"/>
      <c r="U250" s="34"/>
      <c r="V250" s="34"/>
      <c r="W250" s="34"/>
      <c r="X250" s="32"/>
      <c r="Y250" s="32"/>
      <c r="Z250" s="32"/>
      <c r="AA250" s="32"/>
      <c r="AB250" s="32"/>
      <c r="AC250" s="32"/>
      <c r="AD250" s="32"/>
    </row>
    <row r="251" spans="1:30" ht="13.5" customHeight="1">
      <c r="A251" s="41"/>
      <c r="B251" s="33"/>
      <c r="C251" s="34"/>
      <c r="D251" s="34"/>
      <c r="E251" s="34"/>
      <c r="F251" s="34"/>
      <c r="G251" s="42"/>
      <c r="H251" s="34"/>
      <c r="I251" s="34"/>
      <c r="J251" s="34"/>
      <c r="K251" s="34"/>
      <c r="L251" s="33"/>
      <c r="M251" s="34"/>
      <c r="N251" s="33"/>
      <c r="O251" s="33"/>
      <c r="P251" s="34"/>
      <c r="Q251" s="34"/>
      <c r="R251" s="34"/>
      <c r="S251" s="34"/>
      <c r="T251" s="34"/>
      <c r="U251" s="34"/>
      <c r="V251" s="34"/>
      <c r="W251" s="34"/>
      <c r="X251" s="32"/>
      <c r="Y251" s="32"/>
      <c r="Z251" s="32"/>
      <c r="AA251" s="32"/>
      <c r="AB251" s="32"/>
      <c r="AC251" s="32"/>
      <c r="AD251" s="32"/>
    </row>
    <row r="252" spans="1:30" ht="13.5" customHeight="1">
      <c r="A252" s="41"/>
      <c r="B252" s="33"/>
      <c r="C252" s="34"/>
      <c r="D252" s="34"/>
      <c r="E252" s="34"/>
      <c r="F252" s="34"/>
      <c r="G252" s="42"/>
      <c r="H252" s="34"/>
      <c r="I252" s="34"/>
      <c r="J252" s="34"/>
      <c r="K252" s="34"/>
      <c r="L252" s="33"/>
      <c r="M252" s="34"/>
      <c r="N252" s="33"/>
      <c r="O252" s="33"/>
      <c r="P252" s="34"/>
      <c r="Q252" s="34"/>
      <c r="R252" s="34"/>
      <c r="S252" s="34"/>
      <c r="T252" s="34"/>
      <c r="U252" s="34"/>
      <c r="V252" s="34"/>
      <c r="W252" s="34"/>
      <c r="X252" s="32"/>
      <c r="Y252" s="32"/>
      <c r="Z252" s="32"/>
      <c r="AA252" s="32"/>
      <c r="AB252" s="32"/>
      <c r="AC252" s="32"/>
      <c r="AD252" s="32"/>
    </row>
    <row r="253" spans="1:30" ht="13.5" customHeight="1">
      <c r="A253" s="41"/>
      <c r="B253" s="33"/>
      <c r="C253" s="34"/>
      <c r="D253" s="34"/>
      <c r="E253" s="34"/>
      <c r="F253" s="34"/>
      <c r="G253" s="42"/>
      <c r="H253" s="34"/>
      <c r="I253" s="34"/>
      <c r="J253" s="34"/>
      <c r="K253" s="34"/>
      <c r="L253" s="33"/>
      <c r="M253" s="34"/>
      <c r="N253" s="33"/>
      <c r="O253" s="33"/>
      <c r="P253" s="34"/>
      <c r="Q253" s="34"/>
      <c r="R253" s="34"/>
      <c r="S253" s="34"/>
      <c r="T253" s="34"/>
      <c r="U253" s="34"/>
      <c r="V253" s="34"/>
      <c r="W253" s="34"/>
      <c r="X253" s="32"/>
      <c r="Y253" s="32"/>
      <c r="Z253" s="32"/>
      <c r="AA253" s="32"/>
      <c r="AB253" s="32"/>
      <c r="AC253" s="32"/>
      <c r="AD253" s="32"/>
    </row>
    <row r="254" spans="1:30" ht="13.5" customHeight="1">
      <c r="A254" s="41"/>
      <c r="B254" s="33"/>
      <c r="C254" s="34"/>
      <c r="D254" s="34"/>
      <c r="E254" s="34"/>
      <c r="F254" s="34"/>
      <c r="G254" s="42"/>
      <c r="H254" s="34"/>
      <c r="I254" s="34"/>
      <c r="J254" s="34"/>
      <c r="K254" s="34"/>
      <c r="L254" s="33"/>
      <c r="M254" s="34"/>
      <c r="N254" s="33"/>
      <c r="O254" s="33"/>
      <c r="P254" s="34"/>
      <c r="Q254" s="34"/>
      <c r="R254" s="34"/>
      <c r="S254" s="34"/>
      <c r="T254" s="34"/>
      <c r="U254" s="34"/>
      <c r="V254" s="34"/>
      <c r="W254" s="34"/>
      <c r="X254" s="32"/>
      <c r="Y254" s="32"/>
      <c r="Z254" s="32"/>
      <c r="AA254" s="32"/>
      <c r="AB254" s="32"/>
      <c r="AC254" s="32"/>
      <c r="AD254" s="32"/>
    </row>
    <row r="255" spans="1:30" ht="13.5" customHeight="1">
      <c r="A255" s="41"/>
      <c r="B255" s="33"/>
      <c r="C255" s="34"/>
      <c r="D255" s="34"/>
      <c r="E255" s="34"/>
      <c r="F255" s="34"/>
      <c r="G255" s="42"/>
      <c r="H255" s="34"/>
      <c r="I255" s="34"/>
      <c r="J255" s="34"/>
      <c r="K255" s="34"/>
      <c r="L255" s="33"/>
      <c r="M255" s="34"/>
      <c r="N255" s="33"/>
      <c r="O255" s="33"/>
      <c r="P255" s="34"/>
      <c r="Q255" s="34"/>
      <c r="R255" s="34"/>
      <c r="S255" s="34"/>
      <c r="T255" s="34"/>
      <c r="U255" s="34"/>
      <c r="V255" s="34"/>
      <c r="W255" s="34"/>
      <c r="X255" s="32"/>
      <c r="Y255" s="32"/>
      <c r="Z255" s="32"/>
      <c r="AA255" s="32"/>
      <c r="AB255" s="32"/>
      <c r="AC255" s="32"/>
      <c r="AD255" s="32"/>
    </row>
    <row r="256" spans="1:30" ht="13.5" customHeight="1">
      <c r="A256" s="41"/>
      <c r="B256" s="33"/>
      <c r="C256" s="34"/>
      <c r="D256" s="34"/>
      <c r="E256" s="34"/>
      <c r="F256" s="34"/>
      <c r="G256" s="42"/>
      <c r="H256" s="34"/>
      <c r="I256" s="34"/>
      <c r="J256" s="34"/>
      <c r="K256" s="34"/>
      <c r="L256" s="33"/>
      <c r="M256" s="34"/>
      <c r="N256" s="33"/>
      <c r="O256" s="33"/>
      <c r="P256" s="34"/>
      <c r="Q256" s="34"/>
      <c r="R256" s="34"/>
      <c r="S256" s="34"/>
      <c r="T256" s="34"/>
      <c r="U256" s="34"/>
      <c r="V256" s="34"/>
      <c r="W256" s="34"/>
      <c r="X256" s="32"/>
      <c r="Y256" s="32"/>
      <c r="Z256" s="32"/>
      <c r="AA256" s="32"/>
      <c r="AB256" s="32"/>
      <c r="AC256" s="32"/>
      <c r="AD256" s="32"/>
    </row>
    <row r="257" spans="1:30" ht="13.5" customHeight="1">
      <c r="A257" s="41"/>
      <c r="B257" s="33"/>
      <c r="C257" s="34"/>
      <c r="D257" s="34"/>
      <c r="E257" s="34"/>
      <c r="F257" s="34"/>
      <c r="G257" s="42"/>
      <c r="H257" s="34"/>
      <c r="I257" s="34"/>
      <c r="J257" s="34"/>
      <c r="K257" s="34"/>
      <c r="L257" s="33"/>
      <c r="M257" s="34"/>
      <c r="N257" s="33"/>
      <c r="O257" s="33"/>
      <c r="P257" s="34"/>
      <c r="Q257" s="34"/>
      <c r="R257" s="34"/>
      <c r="S257" s="34"/>
      <c r="T257" s="34"/>
      <c r="U257" s="34"/>
      <c r="V257" s="34"/>
      <c r="W257" s="34"/>
      <c r="X257" s="32"/>
      <c r="Y257" s="32"/>
      <c r="Z257" s="32"/>
      <c r="AA257" s="32"/>
      <c r="AB257" s="32"/>
      <c r="AC257" s="32"/>
      <c r="AD257" s="32"/>
    </row>
    <row r="258" spans="1:30" ht="13.5" customHeight="1">
      <c r="A258" s="41"/>
      <c r="B258" s="33"/>
      <c r="C258" s="34"/>
      <c r="D258" s="34"/>
      <c r="E258" s="34"/>
      <c r="F258" s="34"/>
      <c r="G258" s="42"/>
      <c r="H258" s="34"/>
      <c r="I258" s="34"/>
      <c r="J258" s="34"/>
      <c r="K258" s="34"/>
      <c r="L258" s="33"/>
      <c r="M258" s="34"/>
      <c r="N258" s="33"/>
      <c r="O258" s="33"/>
      <c r="P258" s="34"/>
      <c r="Q258" s="34"/>
      <c r="R258" s="34"/>
      <c r="S258" s="34"/>
      <c r="T258" s="34"/>
      <c r="U258" s="34"/>
      <c r="V258" s="34"/>
      <c r="W258" s="34"/>
      <c r="X258" s="32"/>
      <c r="Y258" s="32"/>
      <c r="Z258" s="32"/>
      <c r="AA258" s="32"/>
      <c r="AB258" s="32"/>
      <c r="AC258" s="32"/>
      <c r="AD258" s="32"/>
    </row>
    <row r="259" spans="1:30" ht="13.5" customHeight="1">
      <c r="A259" s="41"/>
      <c r="B259" s="33"/>
      <c r="C259" s="34"/>
      <c r="D259" s="34"/>
      <c r="E259" s="34"/>
      <c r="F259" s="34"/>
      <c r="G259" s="42"/>
      <c r="H259" s="34"/>
      <c r="I259" s="34"/>
      <c r="J259" s="34"/>
      <c r="K259" s="34"/>
      <c r="L259" s="33"/>
      <c r="M259" s="34"/>
      <c r="N259" s="33"/>
      <c r="O259" s="33"/>
      <c r="P259" s="34"/>
      <c r="Q259" s="34"/>
      <c r="R259" s="34"/>
      <c r="S259" s="34"/>
      <c r="T259" s="34"/>
      <c r="U259" s="34"/>
      <c r="V259" s="34"/>
      <c r="W259" s="34"/>
      <c r="X259" s="32"/>
      <c r="Y259" s="32"/>
      <c r="Z259" s="32"/>
      <c r="AA259" s="32"/>
      <c r="AB259" s="32"/>
      <c r="AC259" s="32"/>
      <c r="AD259" s="32"/>
    </row>
    <row r="260" spans="1:30" ht="13.5" customHeight="1">
      <c r="A260" s="41"/>
      <c r="B260" s="33"/>
      <c r="C260" s="34"/>
      <c r="D260" s="34"/>
      <c r="E260" s="34"/>
      <c r="F260" s="34"/>
      <c r="G260" s="42"/>
      <c r="H260" s="34"/>
      <c r="I260" s="34"/>
      <c r="J260" s="34"/>
      <c r="K260" s="34"/>
      <c r="L260" s="33"/>
      <c r="M260" s="34"/>
      <c r="N260" s="33"/>
      <c r="O260" s="33"/>
      <c r="P260" s="34"/>
      <c r="Q260" s="34"/>
      <c r="R260" s="34"/>
      <c r="S260" s="34"/>
      <c r="T260" s="34"/>
      <c r="U260" s="34"/>
      <c r="V260" s="34"/>
      <c r="W260" s="34"/>
      <c r="X260" s="32"/>
      <c r="Y260" s="32"/>
      <c r="Z260" s="32"/>
      <c r="AA260" s="32"/>
      <c r="AB260" s="32"/>
      <c r="AC260" s="32"/>
      <c r="AD260" s="32"/>
    </row>
    <row r="261" spans="1:30" ht="13.5" customHeight="1">
      <c r="A261" s="41"/>
      <c r="B261" s="33"/>
      <c r="C261" s="34"/>
      <c r="D261" s="34"/>
      <c r="E261" s="34"/>
      <c r="F261" s="34"/>
      <c r="G261" s="42"/>
      <c r="H261" s="34"/>
      <c r="I261" s="34"/>
      <c r="J261" s="34"/>
      <c r="K261" s="34"/>
      <c r="L261" s="33"/>
      <c r="M261" s="34"/>
      <c r="N261" s="33"/>
      <c r="O261" s="33"/>
      <c r="P261" s="34"/>
      <c r="Q261" s="34"/>
      <c r="R261" s="34"/>
      <c r="S261" s="34"/>
      <c r="T261" s="34"/>
      <c r="U261" s="34"/>
      <c r="V261" s="34"/>
      <c r="W261" s="34"/>
      <c r="X261" s="32"/>
      <c r="Y261" s="32"/>
      <c r="Z261" s="32"/>
      <c r="AA261" s="32"/>
      <c r="AB261" s="32"/>
      <c r="AC261" s="32"/>
      <c r="AD261" s="32"/>
    </row>
    <row r="262" spans="1:30" ht="13.5" customHeight="1">
      <c r="A262" s="41"/>
      <c r="B262" s="33"/>
      <c r="C262" s="34"/>
      <c r="D262" s="34"/>
      <c r="E262" s="34"/>
      <c r="F262" s="34"/>
      <c r="G262" s="42"/>
      <c r="H262" s="34"/>
      <c r="I262" s="34"/>
      <c r="J262" s="34"/>
      <c r="K262" s="34"/>
      <c r="L262" s="33"/>
      <c r="M262" s="34"/>
      <c r="N262" s="33"/>
      <c r="O262" s="33"/>
      <c r="P262" s="34"/>
      <c r="Q262" s="34"/>
      <c r="R262" s="34"/>
      <c r="S262" s="34"/>
      <c r="T262" s="34"/>
      <c r="U262" s="34"/>
      <c r="V262" s="34"/>
      <c r="W262" s="34"/>
      <c r="X262" s="32"/>
      <c r="Y262" s="32"/>
      <c r="Z262" s="32"/>
      <c r="AA262" s="32"/>
      <c r="AB262" s="32"/>
      <c r="AC262" s="32"/>
      <c r="AD262" s="32"/>
    </row>
    <row r="263" spans="1:30" ht="13.5" customHeight="1">
      <c r="A263" s="41"/>
      <c r="B263" s="33"/>
      <c r="C263" s="34"/>
      <c r="D263" s="34"/>
      <c r="E263" s="34"/>
      <c r="F263" s="34"/>
      <c r="G263" s="42"/>
      <c r="H263" s="34"/>
      <c r="I263" s="34"/>
      <c r="J263" s="34"/>
      <c r="K263" s="34"/>
      <c r="L263" s="33"/>
      <c r="M263" s="34"/>
      <c r="N263" s="33"/>
      <c r="O263" s="33"/>
      <c r="P263" s="34"/>
      <c r="Q263" s="34"/>
      <c r="R263" s="34"/>
      <c r="S263" s="34"/>
      <c r="T263" s="34"/>
      <c r="U263" s="34"/>
      <c r="V263" s="34"/>
      <c r="W263" s="34"/>
      <c r="X263" s="32"/>
      <c r="Y263" s="32"/>
      <c r="Z263" s="32"/>
      <c r="AA263" s="32"/>
      <c r="AB263" s="32"/>
      <c r="AC263" s="32"/>
      <c r="AD263" s="32"/>
    </row>
    <row r="264" spans="1:30" ht="13.5" customHeight="1">
      <c r="A264" s="41"/>
      <c r="B264" s="33"/>
      <c r="C264" s="34"/>
      <c r="D264" s="34"/>
      <c r="E264" s="34"/>
      <c r="F264" s="34"/>
      <c r="G264" s="42"/>
      <c r="H264" s="34"/>
      <c r="I264" s="34"/>
      <c r="J264" s="34"/>
      <c r="K264" s="34"/>
      <c r="L264" s="33"/>
      <c r="M264" s="34"/>
      <c r="N264" s="33"/>
      <c r="O264" s="33"/>
      <c r="P264" s="34"/>
      <c r="Q264" s="34"/>
      <c r="R264" s="34"/>
      <c r="S264" s="34"/>
      <c r="T264" s="34"/>
      <c r="U264" s="34"/>
      <c r="V264" s="34"/>
      <c r="W264" s="34"/>
      <c r="X264" s="32"/>
      <c r="Y264" s="32"/>
      <c r="Z264" s="32"/>
      <c r="AA264" s="32"/>
      <c r="AB264" s="32"/>
      <c r="AC264" s="32"/>
      <c r="AD264" s="32"/>
    </row>
    <row r="265" spans="1:30" ht="13.5" customHeight="1">
      <c r="A265" s="41"/>
      <c r="B265" s="33"/>
      <c r="C265" s="34"/>
      <c r="D265" s="34"/>
      <c r="E265" s="34"/>
      <c r="F265" s="34"/>
      <c r="G265" s="42"/>
      <c r="H265" s="34"/>
      <c r="I265" s="34"/>
      <c r="J265" s="34"/>
      <c r="K265" s="34"/>
      <c r="L265" s="33"/>
      <c r="M265" s="34"/>
      <c r="N265" s="33"/>
      <c r="O265" s="33"/>
      <c r="P265" s="34"/>
      <c r="Q265" s="34"/>
      <c r="R265" s="34"/>
      <c r="S265" s="34"/>
      <c r="T265" s="34"/>
      <c r="U265" s="34"/>
      <c r="V265" s="34"/>
      <c r="W265" s="34"/>
      <c r="X265" s="32"/>
      <c r="Y265" s="32"/>
      <c r="Z265" s="32"/>
      <c r="AA265" s="32"/>
      <c r="AB265" s="32"/>
      <c r="AC265" s="32"/>
      <c r="AD265" s="32"/>
    </row>
    <row r="266" spans="1:30" ht="13.5" customHeight="1">
      <c r="A266" s="41"/>
      <c r="B266" s="33"/>
      <c r="C266" s="34"/>
      <c r="D266" s="34"/>
      <c r="E266" s="34"/>
      <c r="F266" s="34"/>
      <c r="G266" s="42"/>
      <c r="H266" s="34"/>
      <c r="I266" s="34"/>
      <c r="J266" s="34"/>
      <c r="K266" s="34"/>
      <c r="L266" s="33"/>
      <c r="M266" s="34"/>
      <c r="N266" s="33"/>
      <c r="O266" s="33"/>
      <c r="P266" s="34"/>
      <c r="Q266" s="34"/>
      <c r="R266" s="34"/>
      <c r="S266" s="34"/>
      <c r="T266" s="34"/>
      <c r="U266" s="34"/>
      <c r="V266" s="34"/>
      <c r="W266" s="34"/>
      <c r="X266" s="32"/>
      <c r="Y266" s="32"/>
      <c r="Z266" s="32"/>
      <c r="AA266" s="32"/>
      <c r="AB266" s="32"/>
      <c r="AC266" s="32"/>
      <c r="AD266" s="32"/>
    </row>
    <row r="267" spans="1:30" ht="13.5" customHeight="1">
      <c r="A267" s="41"/>
      <c r="B267" s="33"/>
      <c r="C267" s="34"/>
      <c r="D267" s="34"/>
      <c r="E267" s="34"/>
      <c r="F267" s="34"/>
      <c r="G267" s="42"/>
      <c r="H267" s="34"/>
      <c r="I267" s="34"/>
      <c r="J267" s="34"/>
      <c r="K267" s="34"/>
      <c r="L267" s="33"/>
      <c r="M267" s="34"/>
      <c r="N267" s="33"/>
      <c r="O267" s="33"/>
      <c r="P267" s="34"/>
      <c r="Q267" s="34"/>
      <c r="R267" s="34"/>
      <c r="S267" s="34"/>
      <c r="T267" s="34"/>
      <c r="U267" s="34"/>
      <c r="V267" s="34"/>
      <c r="W267" s="34"/>
      <c r="X267" s="32"/>
      <c r="Y267" s="32"/>
      <c r="Z267" s="32"/>
      <c r="AA267" s="32"/>
      <c r="AB267" s="32"/>
      <c r="AC267" s="32"/>
      <c r="AD267" s="32"/>
    </row>
    <row r="268" spans="1:30" ht="13.5" customHeight="1">
      <c r="A268" s="41"/>
      <c r="B268" s="33"/>
      <c r="C268" s="34"/>
      <c r="D268" s="34"/>
      <c r="E268" s="34"/>
      <c r="F268" s="34"/>
      <c r="G268" s="42"/>
      <c r="H268" s="34"/>
      <c r="I268" s="34"/>
      <c r="J268" s="34"/>
      <c r="K268" s="34"/>
      <c r="L268" s="33"/>
      <c r="M268" s="34"/>
      <c r="N268" s="33"/>
      <c r="O268" s="33"/>
      <c r="P268" s="34"/>
      <c r="Q268" s="34"/>
      <c r="R268" s="34"/>
      <c r="S268" s="34"/>
      <c r="T268" s="34"/>
      <c r="U268" s="34"/>
      <c r="V268" s="34"/>
      <c r="W268" s="34"/>
      <c r="X268" s="32"/>
      <c r="Y268" s="32"/>
      <c r="Z268" s="32"/>
      <c r="AA268" s="32"/>
      <c r="AB268" s="32"/>
      <c r="AC268" s="32"/>
      <c r="AD268" s="32"/>
    </row>
    <row r="269" spans="1:30" ht="13.5" customHeight="1">
      <c r="A269" s="41"/>
      <c r="B269" s="33"/>
      <c r="C269" s="34"/>
      <c r="D269" s="34"/>
      <c r="E269" s="34"/>
      <c r="F269" s="34"/>
      <c r="G269" s="42"/>
      <c r="H269" s="34"/>
      <c r="I269" s="34"/>
      <c r="J269" s="34"/>
      <c r="K269" s="34"/>
      <c r="L269" s="33"/>
      <c r="M269" s="34"/>
      <c r="N269" s="33"/>
      <c r="O269" s="33"/>
      <c r="P269" s="34"/>
      <c r="Q269" s="34"/>
      <c r="R269" s="34"/>
      <c r="S269" s="34"/>
      <c r="T269" s="34"/>
      <c r="U269" s="34"/>
      <c r="V269" s="34"/>
      <c r="W269" s="34"/>
      <c r="X269" s="32"/>
      <c r="Y269" s="32"/>
      <c r="Z269" s="32"/>
      <c r="AA269" s="32"/>
      <c r="AB269" s="32"/>
      <c r="AC269" s="32"/>
      <c r="AD269" s="32"/>
    </row>
    <row r="270" spans="1:30" ht="13.5" customHeight="1">
      <c r="A270" s="41"/>
      <c r="B270" s="33"/>
      <c r="C270" s="34"/>
      <c r="D270" s="34"/>
      <c r="E270" s="34"/>
      <c r="F270" s="34"/>
      <c r="G270" s="42"/>
      <c r="H270" s="34"/>
      <c r="I270" s="34"/>
      <c r="J270" s="34"/>
      <c r="K270" s="34"/>
      <c r="L270" s="33"/>
      <c r="M270" s="34"/>
      <c r="N270" s="33"/>
      <c r="O270" s="33"/>
      <c r="P270" s="34"/>
      <c r="Q270" s="34"/>
      <c r="R270" s="34"/>
      <c r="S270" s="34"/>
      <c r="T270" s="34"/>
      <c r="U270" s="34"/>
      <c r="V270" s="34"/>
      <c r="W270" s="34"/>
      <c r="X270" s="32"/>
      <c r="Y270" s="32"/>
      <c r="Z270" s="32"/>
      <c r="AA270" s="32"/>
      <c r="AB270" s="32"/>
      <c r="AC270" s="32"/>
      <c r="AD270" s="32"/>
    </row>
    <row r="271" spans="1:30" ht="13.5" customHeight="1">
      <c r="A271" s="41"/>
      <c r="B271" s="33"/>
      <c r="C271" s="34"/>
      <c r="D271" s="34"/>
      <c r="E271" s="34"/>
      <c r="F271" s="34"/>
      <c r="G271" s="42"/>
      <c r="H271" s="34"/>
      <c r="I271" s="34"/>
      <c r="J271" s="34"/>
      <c r="K271" s="34"/>
      <c r="L271" s="33"/>
      <c r="M271" s="34"/>
      <c r="N271" s="33"/>
      <c r="O271" s="33"/>
      <c r="P271" s="34"/>
      <c r="Q271" s="34"/>
      <c r="R271" s="34"/>
      <c r="S271" s="34"/>
      <c r="T271" s="34"/>
      <c r="U271" s="34"/>
      <c r="V271" s="34"/>
      <c r="W271" s="34"/>
      <c r="X271" s="32"/>
      <c r="Y271" s="32"/>
      <c r="Z271" s="32"/>
      <c r="AA271" s="32"/>
      <c r="AB271" s="32"/>
      <c r="AC271" s="32"/>
      <c r="AD271" s="32"/>
    </row>
    <row r="272" spans="1:30" ht="13.5" customHeight="1">
      <c r="A272" s="41"/>
      <c r="B272" s="33"/>
      <c r="C272" s="34"/>
      <c r="D272" s="34"/>
      <c r="E272" s="34"/>
      <c r="F272" s="34"/>
      <c r="G272" s="42"/>
      <c r="H272" s="34"/>
      <c r="I272" s="34"/>
      <c r="J272" s="34"/>
      <c r="K272" s="34"/>
      <c r="L272" s="33"/>
      <c r="M272" s="34"/>
      <c r="N272" s="33"/>
      <c r="O272" s="33"/>
      <c r="P272" s="34"/>
      <c r="Q272" s="34"/>
      <c r="R272" s="34"/>
      <c r="S272" s="34"/>
      <c r="T272" s="34"/>
      <c r="U272" s="34"/>
      <c r="V272" s="34"/>
      <c r="W272" s="34"/>
      <c r="X272" s="32"/>
      <c r="Y272" s="32"/>
      <c r="Z272" s="32"/>
      <c r="AA272" s="32"/>
      <c r="AB272" s="32"/>
      <c r="AC272" s="32"/>
      <c r="AD272" s="32"/>
    </row>
    <row r="273" spans="1:30" ht="13.5" customHeight="1">
      <c r="A273" s="41"/>
      <c r="B273" s="33"/>
      <c r="C273" s="34"/>
      <c r="D273" s="34"/>
      <c r="E273" s="34"/>
      <c r="F273" s="34"/>
      <c r="G273" s="42"/>
      <c r="H273" s="34"/>
      <c r="I273" s="34"/>
      <c r="J273" s="34"/>
      <c r="K273" s="34"/>
      <c r="L273" s="33"/>
      <c r="M273" s="34"/>
      <c r="N273" s="33"/>
      <c r="O273" s="33"/>
      <c r="P273" s="34"/>
      <c r="Q273" s="34"/>
      <c r="R273" s="34"/>
      <c r="S273" s="34"/>
      <c r="T273" s="34"/>
      <c r="U273" s="34"/>
      <c r="V273" s="34"/>
      <c r="W273" s="34"/>
      <c r="X273" s="32"/>
      <c r="Y273" s="32"/>
      <c r="Z273" s="32"/>
      <c r="AA273" s="32"/>
      <c r="AB273" s="32"/>
      <c r="AC273" s="32"/>
      <c r="AD273" s="32"/>
    </row>
    <row r="274" spans="1:30" ht="13.5" customHeight="1">
      <c r="A274" s="41"/>
      <c r="B274" s="33"/>
      <c r="C274" s="34"/>
      <c r="D274" s="34"/>
      <c r="E274" s="34"/>
      <c r="F274" s="34"/>
      <c r="G274" s="42"/>
      <c r="H274" s="34"/>
      <c r="I274" s="34"/>
      <c r="J274" s="34"/>
      <c r="K274" s="34"/>
      <c r="L274" s="33"/>
      <c r="M274" s="34"/>
      <c r="N274" s="33"/>
      <c r="O274" s="33"/>
      <c r="P274" s="34"/>
      <c r="Q274" s="34"/>
      <c r="R274" s="34"/>
      <c r="S274" s="34"/>
      <c r="T274" s="34"/>
      <c r="U274" s="34"/>
      <c r="V274" s="34"/>
      <c r="W274" s="34"/>
      <c r="X274" s="32"/>
      <c r="Y274" s="32"/>
      <c r="Z274" s="32"/>
      <c r="AA274" s="32"/>
      <c r="AB274" s="32"/>
      <c r="AC274" s="32"/>
      <c r="AD274" s="32"/>
    </row>
    <row r="275" spans="1:30" ht="13.5" customHeight="1">
      <c r="A275" s="41"/>
      <c r="B275" s="33"/>
      <c r="C275" s="34"/>
      <c r="D275" s="34"/>
      <c r="E275" s="34"/>
      <c r="F275" s="34"/>
      <c r="G275" s="42"/>
      <c r="H275" s="34"/>
      <c r="I275" s="34"/>
      <c r="J275" s="34"/>
      <c r="K275" s="34"/>
      <c r="L275" s="33"/>
      <c r="M275" s="34"/>
      <c r="N275" s="33"/>
      <c r="O275" s="33"/>
      <c r="P275" s="34"/>
      <c r="Q275" s="34"/>
      <c r="R275" s="34"/>
      <c r="S275" s="34"/>
      <c r="T275" s="34"/>
      <c r="U275" s="34"/>
      <c r="V275" s="34"/>
      <c r="W275" s="34"/>
      <c r="X275" s="32"/>
      <c r="Y275" s="32"/>
      <c r="Z275" s="32"/>
      <c r="AA275" s="32"/>
      <c r="AB275" s="32"/>
      <c r="AC275" s="32"/>
      <c r="AD275" s="32"/>
    </row>
    <row r="276" spans="1:30" ht="13.5" customHeight="1">
      <c r="A276" s="41"/>
      <c r="B276" s="33"/>
      <c r="C276" s="34"/>
      <c r="D276" s="34"/>
      <c r="E276" s="34"/>
      <c r="F276" s="34"/>
      <c r="G276" s="42"/>
      <c r="H276" s="34"/>
      <c r="I276" s="34"/>
      <c r="J276" s="34"/>
      <c r="K276" s="34"/>
      <c r="L276" s="33"/>
      <c r="M276" s="34"/>
      <c r="N276" s="33"/>
      <c r="O276" s="33"/>
      <c r="P276" s="34"/>
      <c r="Q276" s="34"/>
      <c r="R276" s="34"/>
      <c r="S276" s="34"/>
      <c r="T276" s="34"/>
      <c r="U276" s="34"/>
      <c r="V276" s="34"/>
      <c r="W276" s="34"/>
      <c r="X276" s="32"/>
      <c r="Y276" s="32"/>
      <c r="Z276" s="32"/>
      <c r="AA276" s="32"/>
      <c r="AB276" s="32"/>
      <c r="AC276" s="32"/>
      <c r="AD276" s="32"/>
    </row>
    <row r="277" spans="1:30" ht="13.5" customHeight="1">
      <c r="A277" s="41"/>
      <c r="B277" s="33"/>
      <c r="C277" s="34"/>
      <c r="D277" s="34"/>
      <c r="E277" s="34"/>
      <c r="F277" s="34"/>
      <c r="G277" s="42"/>
      <c r="H277" s="34"/>
      <c r="I277" s="34"/>
      <c r="J277" s="34"/>
      <c r="K277" s="34"/>
      <c r="L277" s="33"/>
      <c r="M277" s="34"/>
      <c r="N277" s="33"/>
      <c r="O277" s="33"/>
      <c r="P277" s="34"/>
      <c r="Q277" s="34"/>
      <c r="R277" s="34"/>
      <c r="S277" s="34"/>
      <c r="T277" s="34"/>
      <c r="U277" s="34"/>
      <c r="V277" s="34"/>
      <c r="W277" s="34"/>
      <c r="X277" s="32"/>
      <c r="Y277" s="32"/>
      <c r="Z277" s="32"/>
      <c r="AA277" s="32"/>
      <c r="AB277" s="32"/>
      <c r="AC277" s="32"/>
      <c r="AD277" s="32"/>
    </row>
    <row r="278" spans="1:30" ht="13.5" customHeight="1">
      <c r="A278" s="41"/>
      <c r="B278" s="33"/>
      <c r="C278" s="34"/>
      <c r="D278" s="34"/>
      <c r="E278" s="34"/>
      <c r="F278" s="34"/>
      <c r="G278" s="42"/>
      <c r="H278" s="34"/>
      <c r="I278" s="34"/>
      <c r="J278" s="34"/>
      <c r="K278" s="34"/>
      <c r="L278" s="33"/>
      <c r="M278" s="34"/>
      <c r="N278" s="33"/>
      <c r="O278" s="33"/>
      <c r="P278" s="34"/>
      <c r="Q278" s="34"/>
      <c r="R278" s="34"/>
      <c r="S278" s="34"/>
      <c r="T278" s="34"/>
      <c r="U278" s="34"/>
      <c r="V278" s="34"/>
      <c r="W278" s="34"/>
      <c r="X278" s="32"/>
      <c r="Y278" s="32"/>
      <c r="Z278" s="32"/>
      <c r="AA278" s="32"/>
      <c r="AB278" s="32"/>
      <c r="AC278" s="32"/>
      <c r="AD278" s="32"/>
    </row>
    <row r="279" spans="1:30" ht="13.5" customHeight="1">
      <c r="A279" s="41"/>
      <c r="B279" s="33"/>
      <c r="C279" s="34"/>
      <c r="D279" s="34"/>
      <c r="E279" s="34"/>
      <c r="F279" s="34"/>
      <c r="G279" s="42"/>
      <c r="H279" s="34"/>
      <c r="I279" s="34"/>
      <c r="J279" s="34"/>
      <c r="K279" s="34"/>
      <c r="L279" s="33"/>
      <c r="M279" s="34"/>
      <c r="N279" s="33"/>
      <c r="O279" s="33"/>
      <c r="P279" s="34"/>
      <c r="Q279" s="34"/>
      <c r="R279" s="34"/>
      <c r="S279" s="34"/>
      <c r="T279" s="34"/>
      <c r="U279" s="34"/>
      <c r="V279" s="34"/>
      <c r="W279" s="34"/>
      <c r="X279" s="32"/>
      <c r="Y279" s="32"/>
      <c r="Z279" s="32"/>
      <c r="AA279" s="32"/>
      <c r="AB279" s="32"/>
      <c r="AC279" s="32"/>
      <c r="AD279" s="32"/>
    </row>
    <row r="280" spans="1:30" ht="13.5" customHeight="1">
      <c r="A280" s="41"/>
      <c r="B280" s="33"/>
      <c r="C280" s="34"/>
      <c r="D280" s="34"/>
      <c r="E280" s="34"/>
      <c r="F280" s="34"/>
      <c r="G280" s="42"/>
      <c r="H280" s="34"/>
      <c r="I280" s="34"/>
      <c r="J280" s="34"/>
      <c r="K280" s="34"/>
      <c r="L280" s="33"/>
      <c r="M280" s="34"/>
      <c r="N280" s="33"/>
      <c r="O280" s="33"/>
      <c r="P280" s="34"/>
      <c r="Q280" s="34"/>
      <c r="R280" s="34"/>
      <c r="S280" s="34"/>
      <c r="T280" s="34"/>
      <c r="U280" s="34"/>
      <c r="V280" s="34"/>
      <c r="W280" s="34"/>
      <c r="X280" s="32"/>
      <c r="Y280" s="32"/>
      <c r="Z280" s="32"/>
      <c r="AA280" s="32"/>
      <c r="AB280" s="32"/>
      <c r="AC280" s="32"/>
      <c r="AD280" s="32"/>
    </row>
    <row r="281" spans="1:30" ht="13.5" customHeight="1">
      <c r="A281" s="41"/>
      <c r="B281" s="33"/>
      <c r="C281" s="34"/>
      <c r="D281" s="34"/>
      <c r="E281" s="34"/>
      <c r="F281" s="34"/>
      <c r="G281" s="42"/>
      <c r="H281" s="34"/>
      <c r="I281" s="34"/>
      <c r="J281" s="34"/>
      <c r="K281" s="34"/>
      <c r="L281" s="33"/>
      <c r="M281" s="34"/>
      <c r="N281" s="33"/>
      <c r="O281" s="33"/>
      <c r="P281" s="34"/>
      <c r="Q281" s="34"/>
      <c r="R281" s="34"/>
      <c r="S281" s="34"/>
      <c r="T281" s="34"/>
      <c r="U281" s="34"/>
      <c r="V281" s="34"/>
      <c r="W281" s="34"/>
      <c r="X281" s="32"/>
      <c r="Y281" s="32"/>
      <c r="Z281" s="32"/>
      <c r="AA281" s="32"/>
      <c r="AB281" s="32"/>
      <c r="AC281" s="32"/>
      <c r="AD281" s="32"/>
    </row>
    <row r="282" spans="1:30" ht="13.5" customHeight="1">
      <c r="A282" s="41"/>
      <c r="B282" s="33"/>
      <c r="C282" s="34"/>
      <c r="D282" s="34"/>
      <c r="E282" s="34"/>
      <c r="F282" s="34"/>
      <c r="G282" s="42"/>
      <c r="H282" s="34"/>
      <c r="I282" s="34"/>
      <c r="J282" s="34"/>
      <c r="K282" s="34"/>
      <c r="L282" s="33"/>
      <c r="M282" s="34"/>
      <c r="N282" s="33"/>
      <c r="O282" s="33"/>
      <c r="P282" s="34"/>
      <c r="Q282" s="34"/>
      <c r="R282" s="34"/>
      <c r="S282" s="34"/>
      <c r="T282" s="34"/>
      <c r="U282" s="34"/>
      <c r="V282" s="34"/>
      <c r="W282" s="34"/>
      <c r="X282" s="32"/>
      <c r="Y282" s="32"/>
      <c r="Z282" s="32"/>
      <c r="AA282" s="32"/>
      <c r="AB282" s="32"/>
      <c r="AC282" s="32"/>
      <c r="AD282" s="32"/>
    </row>
    <row r="283" spans="1:30" ht="13.5" customHeight="1">
      <c r="A283" s="41"/>
      <c r="B283" s="33"/>
      <c r="C283" s="34"/>
      <c r="D283" s="34"/>
      <c r="E283" s="34"/>
      <c r="F283" s="34"/>
      <c r="G283" s="42"/>
      <c r="H283" s="34"/>
      <c r="I283" s="34"/>
      <c r="J283" s="34"/>
      <c r="K283" s="34"/>
      <c r="L283" s="33"/>
      <c r="M283" s="34"/>
      <c r="N283" s="33"/>
      <c r="O283" s="33"/>
      <c r="P283" s="34"/>
      <c r="Q283" s="34"/>
      <c r="R283" s="34"/>
      <c r="S283" s="34"/>
      <c r="T283" s="34"/>
      <c r="U283" s="34"/>
      <c r="V283" s="34"/>
      <c r="W283" s="34"/>
      <c r="X283" s="32"/>
      <c r="Y283" s="32"/>
      <c r="Z283" s="32"/>
      <c r="AA283" s="32"/>
      <c r="AB283" s="32"/>
      <c r="AC283" s="32"/>
      <c r="AD283" s="32"/>
    </row>
    <row r="284" spans="1:30" ht="13.5" customHeight="1">
      <c r="A284" s="41"/>
      <c r="B284" s="33"/>
      <c r="C284" s="34"/>
      <c r="D284" s="34"/>
      <c r="E284" s="34"/>
      <c r="F284" s="34"/>
      <c r="G284" s="42"/>
      <c r="H284" s="34"/>
      <c r="I284" s="34"/>
      <c r="J284" s="34"/>
      <c r="K284" s="34"/>
      <c r="L284" s="33"/>
      <c r="M284" s="34"/>
      <c r="N284" s="33"/>
      <c r="O284" s="33"/>
      <c r="P284" s="34"/>
      <c r="Q284" s="34"/>
      <c r="R284" s="34"/>
      <c r="S284" s="34"/>
      <c r="T284" s="34"/>
      <c r="U284" s="34"/>
      <c r="V284" s="34"/>
      <c r="W284" s="34"/>
      <c r="X284" s="32"/>
      <c r="Y284" s="32"/>
      <c r="Z284" s="32"/>
      <c r="AA284" s="32"/>
      <c r="AB284" s="32"/>
      <c r="AC284" s="32"/>
      <c r="AD284" s="32"/>
    </row>
    <row r="285" spans="1:30" ht="13.5" customHeight="1">
      <c r="A285" s="41"/>
      <c r="B285" s="33"/>
      <c r="C285" s="34"/>
      <c r="D285" s="34"/>
      <c r="E285" s="34"/>
      <c r="F285" s="34"/>
      <c r="G285" s="42"/>
      <c r="H285" s="34"/>
      <c r="I285" s="34"/>
      <c r="J285" s="34"/>
      <c r="K285" s="34"/>
      <c r="L285" s="33"/>
      <c r="M285" s="34"/>
      <c r="N285" s="33"/>
      <c r="O285" s="33"/>
      <c r="P285" s="34"/>
      <c r="Q285" s="34"/>
      <c r="R285" s="34"/>
      <c r="S285" s="34"/>
      <c r="T285" s="34"/>
      <c r="U285" s="34"/>
      <c r="V285" s="34"/>
      <c r="W285" s="34"/>
      <c r="X285" s="32"/>
      <c r="Y285" s="32"/>
      <c r="Z285" s="32"/>
      <c r="AA285" s="32"/>
      <c r="AB285" s="32"/>
      <c r="AC285" s="32"/>
      <c r="AD285" s="32"/>
    </row>
    <row r="286" spans="1:30" ht="13.5" customHeight="1">
      <c r="G286" s="5"/>
    </row>
    <row r="287" spans="1:30" ht="13.5" customHeight="1">
      <c r="G287" s="5"/>
    </row>
    <row r="288" spans="1:30" ht="13.5" customHeight="1">
      <c r="G288" s="5"/>
    </row>
    <row r="289" spans="7:7" ht="13.5" customHeight="1">
      <c r="G289" s="5"/>
    </row>
    <row r="290" spans="7:7" ht="13.5" customHeight="1">
      <c r="G290" s="5"/>
    </row>
    <row r="291" spans="7:7" ht="13.5" customHeight="1">
      <c r="G291" s="5"/>
    </row>
    <row r="292" spans="7:7" ht="13.5" customHeight="1">
      <c r="G292" s="5"/>
    </row>
    <row r="293" spans="7:7" ht="13.5" customHeight="1">
      <c r="G293" s="5"/>
    </row>
    <row r="294" spans="7:7" ht="13.5" customHeight="1">
      <c r="G294" s="5"/>
    </row>
    <row r="295" spans="7:7" ht="13.5" customHeight="1">
      <c r="G295" s="5"/>
    </row>
    <row r="296" spans="7:7" ht="13.5" customHeight="1">
      <c r="G296" s="5"/>
    </row>
    <row r="297" spans="7:7" ht="13.5" customHeight="1">
      <c r="G297" s="5"/>
    </row>
    <row r="298" spans="7:7" ht="13.5" customHeight="1">
      <c r="G298" s="5"/>
    </row>
    <row r="299" spans="7:7" ht="13.5" customHeight="1">
      <c r="G299" s="5"/>
    </row>
    <row r="300" spans="7:7" ht="13.5" customHeight="1">
      <c r="G300" s="5"/>
    </row>
    <row r="301" spans="7:7" ht="13.5" customHeight="1">
      <c r="G301" s="5"/>
    </row>
    <row r="302" spans="7:7" ht="13.5" customHeight="1">
      <c r="G302" s="5"/>
    </row>
    <row r="303" spans="7:7" ht="13.5" customHeight="1">
      <c r="G303" s="5"/>
    </row>
    <row r="304" spans="7:7" ht="13.5" customHeight="1">
      <c r="G304" s="5"/>
    </row>
    <row r="305" spans="7:7" ht="13.5" customHeight="1">
      <c r="G305" s="5"/>
    </row>
    <row r="306" spans="7:7" ht="13.5" customHeight="1">
      <c r="G306" s="5"/>
    </row>
    <row r="307" spans="7:7" ht="13.5" customHeight="1">
      <c r="G307" s="5"/>
    </row>
    <row r="308" spans="7:7" ht="13.5" customHeight="1">
      <c r="G308" s="5"/>
    </row>
    <row r="309" spans="7:7" ht="13.5" customHeight="1">
      <c r="G309" s="5"/>
    </row>
    <row r="310" spans="7:7" ht="13.5" customHeight="1">
      <c r="G310" s="5"/>
    </row>
    <row r="311" spans="7:7" ht="13.5" customHeight="1">
      <c r="G311" s="5"/>
    </row>
    <row r="312" spans="7:7" ht="13.5" customHeight="1">
      <c r="G312" s="5"/>
    </row>
    <row r="313" spans="7:7" ht="13.5" customHeight="1">
      <c r="G313" s="5"/>
    </row>
    <row r="314" spans="7:7" ht="13.5" customHeight="1">
      <c r="G314" s="5"/>
    </row>
    <row r="315" spans="7:7" ht="13.5" customHeight="1">
      <c r="G315" s="5"/>
    </row>
    <row r="316" spans="7:7" ht="13.5" customHeight="1">
      <c r="G316" s="5"/>
    </row>
    <row r="317" spans="7:7" ht="13.5" customHeight="1">
      <c r="G317" s="5"/>
    </row>
    <row r="318" spans="7:7" ht="13.5" customHeight="1">
      <c r="G318" s="5"/>
    </row>
    <row r="319" spans="7:7" ht="13.5" customHeight="1">
      <c r="G319" s="5"/>
    </row>
    <row r="320" spans="7:7" ht="13.5" customHeight="1">
      <c r="G320" s="5"/>
    </row>
    <row r="321" spans="7:7" ht="13.5" customHeight="1">
      <c r="G321" s="5"/>
    </row>
    <row r="322" spans="7:7" ht="13.5" customHeight="1">
      <c r="G322" s="5"/>
    </row>
    <row r="323" spans="7:7" ht="13.5" customHeight="1">
      <c r="G323" s="5"/>
    </row>
    <row r="324" spans="7:7" ht="13.5" customHeight="1">
      <c r="G324" s="5"/>
    </row>
    <row r="325" spans="7:7" ht="13.5" customHeight="1">
      <c r="G325" s="5"/>
    </row>
    <row r="326" spans="7:7" ht="13.5" customHeight="1">
      <c r="G326" s="5"/>
    </row>
    <row r="327" spans="7:7" ht="13.5" customHeight="1">
      <c r="G327" s="5"/>
    </row>
    <row r="328" spans="7:7" ht="13.5" customHeight="1">
      <c r="G328" s="5"/>
    </row>
    <row r="329" spans="7:7" ht="13.5" customHeight="1">
      <c r="G329" s="5"/>
    </row>
    <row r="330" spans="7:7" ht="13.5" customHeight="1">
      <c r="G330" s="5"/>
    </row>
    <row r="331" spans="7:7" ht="13.5" customHeight="1">
      <c r="G331" s="5"/>
    </row>
    <row r="332" spans="7:7" ht="13.5" customHeight="1">
      <c r="G332" s="5"/>
    </row>
    <row r="333" spans="7:7" ht="13.5" customHeight="1">
      <c r="G333" s="5"/>
    </row>
    <row r="334" spans="7:7" ht="13.5" customHeight="1">
      <c r="G334" s="5"/>
    </row>
    <row r="335" spans="7:7" ht="13.5" customHeight="1">
      <c r="G335" s="5"/>
    </row>
    <row r="336" spans="7:7" ht="13.5" customHeight="1">
      <c r="G336" s="5"/>
    </row>
    <row r="337" spans="7:7" ht="13.5" customHeight="1">
      <c r="G337" s="5"/>
    </row>
    <row r="338" spans="7:7" ht="13.5" customHeight="1">
      <c r="G338" s="5"/>
    </row>
    <row r="339" spans="7:7" ht="13.5" customHeight="1">
      <c r="G339" s="5"/>
    </row>
    <row r="340" spans="7:7" ht="13.5" customHeight="1">
      <c r="G340" s="5"/>
    </row>
    <row r="341" spans="7:7" ht="13.5" customHeight="1">
      <c r="G341" s="5"/>
    </row>
    <row r="342" spans="7:7" ht="13.5" customHeight="1">
      <c r="G342" s="5"/>
    </row>
    <row r="343" spans="7:7" ht="13.5" customHeight="1">
      <c r="G343" s="5"/>
    </row>
    <row r="344" spans="7:7" ht="13.5" customHeight="1">
      <c r="G344" s="5"/>
    </row>
    <row r="345" spans="7:7" ht="13.5" customHeight="1">
      <c r="G345" s="5"/>
    </row>
    <row r="346" spans="7:7" ht="13.5" customHeight="1">
      <c r="G346" s="5"/>
    </row>
    <row r="347" spans="7:7" ht="13.5" customHeight="1">
      <c r="G347" s="5"/>
    </row>
    <row r="348" spans="7:7" ht="13.5" customHeight="1">
      <c r="G348" s="5"/>
    </row>
    <row r="349" spans="7:7" ht="13.5" customHeight="1">
      <c r="G349" s="5"/>
    </row>
    <row r="350" spans="7:7" ht="13.5" customHeight="1">
      <c r="G350" s="5"/>
    </row>
    <row r="351" spans="7:7" ht="13.5" customHeight="1">
      <c r="G351" s="5"/>
    </row>
    <row r="352" spans="7:7" ht="13.5" customHeight="1">
      <c r="G352" s="5"/>
    </row>
    <row r="353" spans="7:7" ht="13.5" customHeight="1">
      <c r="G353" s="5"/>
    </row>
    <row r="354" spans="7:7" ht="13.5" customHeight="1">
      <c r="G354" s="5"/>
    </row>
    <row r="355" spans="7:7" ht="13.5" customHeight="1">
      <c r="G355" s="5"/>
    </row>
    <row r="356" spans="7:7" ht="13.5" customHeight="1">
      <c r="G356" s="5"/>
    </row>
    <row r="357" spans="7:7" ht="13.5" customHeight="1">
      <c r="G357" s="5"/>
    </row>
    <row r="358" spans="7:7" ht="13.5" customHeight="1">
      <c r="G358" s="5"/>
    </row>
    <row r="359" spans="7:7" ht="13.5" customHeight="1">
      <c r="G359" s="5"/>
    </row>
    <row r="360" spans="7:7" ht="13.5" customHeight="1">
      <c r="G360" s="5"/>
    </row>
    <row r="361" spans="7:7" ht="13.5" customHeight="1">
      <c r="G361" s="5"/>
    </row>
    <row r="362" spans="7:7" ht="13.5" customHeight="1">
      <c r="G362" s="5"/>
    </row>
    <row r="363" spans="7:7" ht="13.5" customHeight="1">
      <c r="G363" s="5"/>
    </row>
    <row r="364" spans="7:7" ht="13.5" customHeight="1">
      <c r="G364" s="5"/>
    </row>
    <row r="365" spans="7:7" ht="13.5" customHeight="1">
      <c r="G365" s="5"/>
    </row>
    <row r="366" spans="7:7" ht="13.5" customHeight="1">
      <c r="G366" s="5"/>
    </row>
    <row r="367" spans="7:7" ht="13.5" customHeight="1">
      <c r="G367" s="5"/>
    </row>
    <row r="368" spans="7:7" ht="13.5" customHeight="1">
      <c r="G368" s="5"/>
    </row>
    <row r="369" spans="7:7" ht="13.5" customHeight="1">
      <c r="G369" s="5"/>
    </row>
    <row r="370" spans="7:7" ht="13.5" customHeight="1">
      <c r="G370" s="5"/>
    </row>
    <row r="371" spans="7:7" ht="13.5" customHeight="1">
      <c r="G371" s="5"/>
    </row>
    <row r="372" spans="7:7" ht="13.5" customHeight="1">
      <c r="G372" s="5"/>
    </row>
    <row r="373" spans="7:7" ht="13.5" customHeight="1">
      <c r="G373" s="5"/>
    </row>
    <row r="374" spans="7:7" ht="13.5" customHeight="1">
      <c r="G374" s="5"/>
    </row>
    <row r="375" spans="7:7" ht="13.5" customHeight="1">
      <c r="G375" s="5"/>
    </row>
    <row r="376" spans="7:7" ht="13.5" customHeight="1">
      <c r="G376" s="5"/>
    </row>
    <row r="377" spans="7:7" ht="13.5" customHeight="1">
      <c r="G377" s="5"/>
    </row>
    <row r="378" spans="7:7" ht="13.5" customHeight="1">
      <c r="G378" s="5"/>
    </row>
    <row r="379" spans="7:7" ht="13.5" customHeight="1">
      <c r="G379" s="5"/>
    </row>
    <row r="380" spans="7:7" ht="13.5" customHeight="1">
      <c r="G380" s="5"/>
    </row>
    <row r="381" spans="7:7" ht="13.5" customHeight="1">
      <c r="G381" s="5"/>
    </row>
    <row r="382" spans="7:7" ht="13.5" customHeight="1">
      <c r="G382" s="5"/>
    </row>
    <row r="383" spans="7:7" ht="13.5" customHeight="1">
      <c r="G383" s="5"/>
    </row>
    <row r="384" spans="7:7" ht="13.5" customHeight="1">
      <c r="G384" s="5"/>
    </row>
    <row r="385" spans="7:7" ht="13.5" customHeight="1">
      <c r="G385" s="5"/>
    </row>
    <row r="386" spans="7:7" ht="13.5" customHeight="1">
      <c r="G386" s="5"/>
    </row>
    <row r="387" spans="7:7" ht="13.5" customHeight="1">
      <c r="G387" s="5"/>
    </row>
    <row r="388" spans="7:7" ht="13.5" customHeight="1">
      <c r="G388" s="5"/>
    </row>
    <row r="389" spans="7:7" ht="13.5" customHeight="1">
      <c r="G389" s="5"/>
    </row>
    <row r="390" spans="7:7" ht="13.5" customHeight="1">
      <c r="G390" s="5"/>
    </row>
    <row r="391" spans="7:7" ht="13.5" customHeight="1">
      <c r="G391" s="5"/>
    </row>
    <row r="392" spans="7:7" ht="13.5" customHeight="1">
      <c r="G392" s="5"/>
    </row>
    <row r="393" spans="7:7" ht="13.5" customHeight="1">
      <c r="G393" s="5"/>
    </row>
    <row r="394" spans="7:7" ht="13.5" customHeight="1">
      <c r="G394" s="5"/>
    </row>
    <row r="395" spans="7:7" ht="13.5" customHeight="1">
      <c r="G395" s="5"/>
    </row>
    <row r="396" spans="7:7" ht="13.5" customHeight="1">
      <c r="G396" s="5"/>
    </row>
    <row r="397" spans="7:7" ht="13.5" customHeight="1">
      <c r="G397" s="5"/>
    </row>
    <row r="398" spans="7:7" ht="13.5" customHeight="1">
      <c r="G398" s="5"/>
    </row>
    <row r="399" spans="7:7" ht="13.5" customHeight="1">
      <c r="G399" s="5"/>
    </row>
    <row r="400" spans="7:7" ht="13.5" customHeight="1">
      <c r="G400" s="5"/>
    </row>
    <row r="401" spans="7:7" ht="13.5" customHeight="1">
      <c r="G401" s="5"/>
    </row>
    <row r="402" spans="7:7" ht="13.5" customHeight="1">
      <c r="G402" s="5"/>
    </row>
    <row r="403" spans="7:7" ht="13.5" customHeight="1">
      <c r="G403" s="5"/>
    </row>
    <row r="404" spans="7:7" ht="13.5" customHeight="1">
      <c r="G404" s="5"/>
    </row>
    <row r="405" spans="7:7" ht="13.5" customHeight="1">
      <c r="G405" s="5"/>
    </row>
    <row r="406" spans="7:7" ht="13.5" customHeight="1">
      <c r="G406" s="5"/>
    </row>
    <row r="407" spans="7:7" ht="13.5" customHeight="1">
      <c r="G407" s="5"/>
    </row>
    <row r="408" spans="7:7" ht="13.5" customHeight="1">
      <c r="G408" s="5"/>
    </row>
    <row r="409" spans="7:7" ht="13.5" customHeight="1">
      <c r="G409" s="5"/>
    </row>
    <row r="410" spans="7:7" ht="13.5" customHeight="1">
      <c r="G410" s="5"/>
    </row>
    <row r="411" spans="7:7" ht="13.5" customHeight="1">
      <c r="G411" s="5"/>
    </row>
    <row r="412" spans="7:7" ht="13.5" customHeight="1">
      <c r="G412" s="5"/>
    </row>
    <row r="413" spans="7:7" ht="13.5" customHeight="1">
      <c r="G413" s="5"/>
    </row>
    <row r="414" spans="7:7" ht="13.5" customHeight="1">
      <c r="G414" s="5"/>
    </row>
    <row r="415" spans="7:7" ht="13.5" customHeight="1">
      <c r="G415" s="5"/>
    </row>
    <row r="416" spans="7:7" ht="13.5" customHeight="1">
      <c r="G416" s="5"/>
    </row>
    <row r="417" spans="7:7" ht="13.5" customHeight="1">
      <c r="G417" s="5"/>
    </row>
    <row r="418" spans="7:7" ht="13.5" customHeight="1">
      <c r="G418" s="5"/>
    </row>
    <row r="419" spans="7:7" ht="13.5" customHeight="1">
      <c r="G419" s="5"/>
    </row>
    <row r="420" spans="7:7" ht="13.5" customHeight="1">
      <c r="G420" s="5"/>
    </row>
    <row r="421" spans="7:7" ht="13.5" customHeight="1">
      <c r="G421" s="5"/>
    </row>
    <row r="422" spans="7:7" ht="13.5" customHeight="1">
      <c r="G422" s="5"/>
    </row>
    <row r="423" spans="7:7" ht="13.5" customHeight="1">
      <c r="G423" s="5"/>
    </row>
    <row r="424" spans="7:7" ht="13.5" customHeight="1">
      <c r="G424" s="5"/>
    </row>
    <row r="425" spans="7:7" ht="13.5" customHeight="1">
      <c r="G425" s="5"/>
    </row>
    <row r="426" spans="7:7" ht="13.5" customHeight="1">
      <c r="G426" s="5"/>
    </row>
    <row r="427" spans="7:7" ht="13.5" customHeight="1">
      <c r="G427" s="5"/>
    </row>
    <row r="428" spans="7:7" ht="13.5" customHeight="1">
      <c r="G428" s="5"/>
    </row>
    <row r="429" spans="7:7" ht="13.5" customHeight="1">
      <c r="G429" s="5"/>
    </row>
    <row r="430" spans="7:7" ht="13.5" customHeight="1">
      <c r="G430" s="5"/>
    </row>
    <row r="431" spans="7:7" ht="13.5" customHeight="1">
      <c r="G431" s="5"/>
    </row>
    <row r="432" spans="7:7" ht="13.5" customHeight="1">
      <c r="G432" s="5"/>
    </row>
    <row r="433" spans="7:7" ht="13.5" customHeight="1">
      <c r="G433" s="5"/>
    </row>
    <row r="434" spans="7:7" ht="13.5" customHeight="1">
      <c r="G434" s="5"/>
    </row>
    <row r="435" spans="7:7" ht="13.5" customHeight="1">
      <c r="G435" s="5"/>
    </row>
    <row r="436" spans="7:7" ht="13.5" customHeight="1">
      <c r="G436" s="5"/>
    </row>
    <row r="437" spans="7:7" ht="13.5" customHeight="1">
      <c r="G437" s="5"/>
    </row>
    <row r="438" spans="7:7" ht="13.5" customHeight="1">
      <c r="G438" s="5"/>
    </row>
    <row r="439" spans="7:7" ht="13.5" customHeight="1">
      <c r="G439" s="5"/>
    </row>
    <row r="440" spans="7:7" ht="13.5" customHeight="1">
      <c r="G440" s="5"/>
    </row>
    <row r="441" spans="7:7" ht="13.5" customHeight="1">
      <c r="G441" s="5"/>
    </row>
    <row r="442" spans="7:7" ht="13.5" customHeight="1">
      <c r="G442" s="5"/>
    </row>
    <row r="443" spans="7:7" ht="13.5" customHeight="1">
      <c r="G443" s="5"/>
    </row>
    <row r="444" spans="7:7" ht="13.5" customHeight="1">
      <c r="G444" s="5"/>
    </row>
    <row r="445" spans="7:7" ht="13.5" customHeight="1">
      <c r="G445" s="5"/>
    </row>
    <row r="446" spans="7:7" ht="13.5" customHeight="1">
      <c r="G446" s="5"/>
    </row>
    <row r="447" spans="7:7" ht="13.5" customHeight="1">
      <c r="G447" s="5"/>
    </row>
    <row r="448" spans="7:7" ht="13.5" customHeight="1">
      <c r="G448" s="5"/>
    </row>
    <row r="449" spans="7:7" ht="13.5" customHeight="1">
      <c r="G449" s="5"/>
    </row>
    <row r="450" spans="7:7" ht="13.5" customHeight="1">
      <c r="G450" s="5"/>
    </row>
    <row r="451" spans="7:7" ht="13.5" customHeight="1">
      <c r="G451" s="5"/>
    </row>
    <row r="452" spans="7:7" ht="13.5" customHeight="1">
      <c r="G452" s="5"/>
    </row>
    <row r="453" spans="7:7" ht="13.5" customHeight="1">
      <c r="G453" s="5"/>
    </row>
    <row r="454" spans="7:7" ht="13.5" customHeight="1">
      <c r="G454" s="5"/>
    </row>
    <row r="455" spans="7:7" ht="13.5" customHeight="1">
      <c r="G455" s="5"/>
    </row>
    <row r="456" spans="7:7" ht="13.5" customHeight="1">
      <c r="G456" s="5"/>
    </row>
    <row r="457" spans="7:7" ht="13.5" customHeight="1">
      <c r="G457" s="5"/>
    </row>
    <row r="458" spans="7:7" ht="13.5" customHeight="1">
      <c r="G458" s="5"/>
    </row>
    <row r="459" spans="7:7" ht="13.5" customHeight="1">
      <c r="G459" s="5"/>
    </row>
    <row r="460" spans="7:7" ht="13.5" customHeight="1">
      <c r="G460" s="5"/>
    </row>
    <row r="461" spans="7:7" ht="13.5" customHeight="1">
      <c r="G461" s="5"/>
    </row>
    <row r="462" spans="7:7" ht="13.5" customHeight="1">
      <c r="G462" s="5"/>
    </row>
    <row r="463" spans="7:7" ht="13.5" customHeight="1">
      <c r="G463" s="5"/>
    </row>
    <row r="464" spans="7:7" ht="13.5" customHeight="1">
      <c r="G464" s="5"/>
    </row>
    <row r="465" spans="7:7" ht="13.5" customHeight="1">
      <c r="G465" s="5"/>
    </row>
    <row r="466" spans="7:7" ht="13.5" customHeight="1">
      <c r="G466" s="5"/>
    </row>
    <row r="467" spans="7:7" ht="13.5" customHeight="1">
      <c r="G467" s="5"/>
    </row>
    <row r="468" spans="7:7" ht="13.5" customHeight="1">
      <c r="G468" s="5"/>
    </row>
    <row r="469" spans="7:7" ht="13.5" customHeight="1">
      <c r="G469" s="5"/>
    </row>
    <row r="470" spans="7:7" ht="13.5" customHeight="1">
      <c r="G470" s="5"/>
    </row>
    <row r="471" spans="7:7" ht="13.5" customHeight="1">
      <c r="G471" s="5"/>
    </row>
    <row r="472" spans="7:7" ht="13.5" customHeight="1">
      <c r="G472" s="5"/>
    </row>
    <row r="473" spans="7:7" ht="13.5" customHeight="1">
      <c r="G473" s="5"/>
    </row>
    <row r="474" spans="7:7" ht="13.5" customHeight="1">
      <c r="G474" s="5"/>
    </row>
    <row r="475" spans="7:7" ht="13.5" customHeight="1">
      <c r="G475" s="5"/>
    </row>
    <row r="476" spans="7:7" ht="13.5" customHeight="1">
      <c r="G476" s="5"/>
    </row>
    <row r="477" spans="7:7" ht="13.5" customHeight="1">
      <c r="G477" s="5"/>
    </row>
    <row r="478" spans="7:7" ht="13.5" customHeight="1">
      <c r="G478" s="5"/>
    </row>
    <row r="479" spans="7:7" ht="13.5" customHeight="1">
      <c r="G479" s="5"/>
    </row>
    <row r="480" spans="7:7" ht="13.5" customHeight="1">
      <c r="G480" s="5"/>
    </row>
    <row r="481" spans="7:7" ht="13.5" customHeight="1">
      <c r="G481" s="5"/>
    </row>
    <row r="482" spans="7:7" ht="13.5" customHeight="1">
      <c r="G482" s="5"/>
    </row>
    <row r="483" spans="7:7" ht="13.5" customHeight="1">
      <c r="G483" s="5"/>
    </row>
    <row r="484" spans="7:7" ht="13.5" customHeight="1">
      <c r="G484" s="5"/>
    </row>
    <row r="485" spans="7:7" ht="13.5" customHeight="1">
      <c r="G485" s="5"/>
    </row>
    <row r="486" spans="7:7" ht="13.5" customHeight="1">
      <c r="G486" s="5"/>
    </row>
    <row r="487" spans="7:7" ht="13.5" customHeight="1">
      <c r="G487" s="5"/>
    </row>
    <row r="488" spans="7:7" ht="13.5" customHeight="1">
      <c r="G488" s="5"/>
    </row>
    <row r="489" spans="7:7" ht="13.5" customHeight="1">
      <c r="G489" s="5"/>
    </row>
    <row r="490" spans="7:7" ht="13.5" customHeight="1">
      <c r="G490" s="5"/>
    </row>
    <row r="491" spans="7:7" ht="13.5" customHeight="1">
      <c r="G491" s="5"/>
    </row>
    <row r="492" spans="7:7" ht="13.5" customHeight="1">
      <c r="G492" s="5"/>
    </row>
    <row r="493" spans="7:7" ht="13.5" customHeight="1">
      <c r="G493" s="5"/>
    </row>
    <row r="494" spans="7:7" ht="13.5" customHeight="1">
      <c r="G494" s="5"/>
    </row>
    <row r="495" spans="7:7" ht="13.5" customHeight="1">
      <c r="G495" s="5"/>
    </row>
    <row r="496" spans="7:7" ht="13.5" customHeight="1">
      <c r="G496" s="5"/>
    </row>
    <row r="497" spans="7:7" ht="13.5" customHeight="1">
      <c r="G497" s="5"/>
    </row>
    <row r="498" spans="7:7" ht="13.5" customHeight="1">
      <c r="G498" s="5"/>
    </row>
    <row r="499" spans="7:7" ht="13.5" customHeight="1">
      <c r="G499" s="5"/>
    </row>
    <row r="500" spans="7:7" ht="13.5" customHeight="1">
      <c r="G500" s="5"/>
    </row>
    <row r="501" spans="7:7" ht="13.5" customHeight="1">
      <c r="G501" s="5"/>
    </row>
    <row r="502" spans="7:7" ht="13.5" customHeight="1">
      <c r="G502" s="5"/>
    </row>
    <row r="503" spans="7:7" ht="13.5" customHeight="1">
      <c r="G503" s="5"/>
    </row>
    <row r="504" spans="7:7" ht="13.5" customHeight="1">
      <c r="G504" s="5"/>
    </row>
    <row r="505" spans="7:7" ht="13.5" customHeight="1">
      <c r="G505" s="5"/>
    </row>
    <row r="506" spans="7:7" ht="13.5" customHeight="1">
      <c r="G506" s="5"/>
    </row>
    <row r="507" spans="7:7" ht="13.5" customHeight="1">
      <c r="G507" s="5"/>
    </row>
    <row r="508" spans="7:7" ht="13.5" customHeight="1">
      <c r="G508" s="5"/>
    </row>
    <row r="509" spans="7:7" ht="13.5" customHeight="1">
      <c r="G509" s="5"/>
    </row>
    <row r="510" spans="7:7" ht="13.5" customHeight="1">
      <c r="G510" s="5"/>
    </row>
    <row r="511" spans="7:7" ht="13.5" customHeight="1">
      <c r="G511" s="5"/>
    </row>
    <row r="512" spans="7:7" ht="13.5" customHeight="1">
      <c r="G512" s="5"/>
    </row>
    <row r="513" spans="7:7" ht="13.5" customHeight="1">
      <c r="G513" s="5"/>
    </row>
    <row r="514" spans="7:7" ht="13.5" customHeight="1">
      <c r="G514" s="5"/>
    </row>
    <row r="515" spans="7:7" ht="13.5" customHeight="1">
      <c r="G515" s="5"/>
    </row>
    <row r="516" spans="7:7" ht="13.5" customHeight="1">
      <c r="G516" s="5"/>
    </row>
    <row r="517" spans="7:7" ht="13.5" customHeight="1">
      <c r="G517" s="5"/>
    </row>
    <row r="518" spans="7:7" ht="13.5" customHeight="1">
      <c r="G518" s="5"/>
    </row>
    <row r="519" spans="7:7" ht="13.5" customHeight="1">
      <c r="G519" s="5"/>
    </row>
    <row r="520" spans="7:7" ht="13.5" customHeight="1">
      <c r="G520" s="5"/>
    </row>
    <row r="521" spans="7:7" ht="13.5" customHeight="1">
      <c r="G521" s="5"/>
    </row>
    <row r="522" spans="7:7" ht="13.5" customHeight="1">
      <c r="G522" s="5"/>
    </row>
    <row r="523" spans="7:7" ht="13.5" customHeight="1">
      <c r="G523" s="5"/>
    </row>
    <row r="524" spans="7:7" ht="13.5" customHeight="1">
      <c r="G524" s="5"/>
    </row>
    <row r="525" spans="7:7" ht="13.5" customHeight="1">
      <c r="G525" s="5"/>
    </row>
    <row r="526" spans="7:7" ht="13.5" customHeight="1">
      <c r="G526" s="5"/>
    </row>
    <row r="527" spans="7:7" ht="13.5" customHeight="1">
      <c r="G527" s="5"/>
    </row>
    <row r="528" spans="7:7" ht="13.5" customHeight="1">
      <c r="G528" s="5"/>
    </row>
    <row r="529" spans="7:7" ht="13.5" customHeight="1">
      <c r="G529" s="5"/>
    </row>
    <row r="530" spans="7:7" ht="13.5" customHeight="1">
      <c r="G530" s="5"/>
    </row>
    <row r="531" spans="7:7" ht="13.5" customHeight="1">
      <c r="G531" s="5"/>
    </row>
    <row r="532" spans="7:7" ht="13.5" customHeight="1">
      <c r="G532" s="5"/>
    </row>
    <row r="533" spans="7:7" ht="13.5" customHeight="1">
      <c r="G533" s="5"/>
    </row>
    <row r="534" spans="7:7" ht="13.5" customHeight="1">
      <c r="G534" s="5"/>
    </row>
    <row r="535" spans="7:7" ht="13.5" customHeight="1">
      <c r="G535" s="5"/>
    </row>
    <row r="536" spans="7:7" ht="13.5" customHeight="1">
      <c r="G536" s="5"/>
    </row>
    <row r="537" spans="7:7" ht="13.5" customHeight="1">
      <c r="G537" s="5"/>
    </row>
    <row r="538" spans="7:7" ht="13.5" customHeight="1">
      <c r="G538" s="5"/>
    </row>
    <row r="539" spans="7:7" ht="13.5" customHeight="1">
      <c r="G539" s="5"/>
    </row>
    <row r="540" spans="7:7" ht="13.5" customHeight="1">
      <c r="G540" s="5"/>
    </row>
    <row r="541" spans="7:7" ht="13.5" customHeight="1">
      <c r="G541" s="5"/>
    </row>
    <row r="542" spans="7:7" ht="13.5" customHeight="1">
      <c r="G542" s="5"/>
    </row>
    <row r="543" spans="7:7" ht="13.5" customHeight="1">
      <c r="G543" s="5"/>
    </row>
    <row r="544" spans="7:7" ht="13.5" customHeight="1">
      <c r="G544" s="5"/>
    </row>
    <row r="545" spans="7:7" ht="13.5" customHeight="1">
      <c r="G545" s="5"/>
    </row>
    <row r="546" spans="7:7" ht="13.5" customHeight="1">
      <c r="G546" s="5"/>
    </row>
    <row r="547" spans="7:7" ht="13.5" customHeight="1">
      <c r="G547" s="5"/>
    </row>
    <row r="548" spans="7:7" ht="13.5" customHeight="1">
      <c r="G548" s="5"/>
    </row>
    <row r="549" spans="7:7" ht="13.5" customHeight="1">
      <c r="G549" s="5"/>
    </row>
    <row r="550" spans="7:7" ht="13.5" customHeight="1">
      <c r="G550" s="5"/>
    </row>
    <row r="551" spans="7:7" ht="13.5" customHeight="1">
      <c r="G551" s="5"/>
    </row>
    <row r="552" spans="7:7" ht="13.5" customHeight="1">
      <c r="G552" s="5"/>
    </row>
    <row r="553" spans="7:7" ht="13.5" customHeight="1">
      <c r="G553" s="5"/>
    </row>
    <row r="554" spans="7:7" ht="13.5" customHeight="1">
      <c r="G554" s="5"/>
    </row>
    <row r="555" spans="7:7" ht="13.5" customHeight="1">
      <c r="G555" s="5"/>
    </row>
    <row r="556" spans="7:7" ht="13.5" customHeight="1">
      <c r="G556" s="5"/>
    </row>
    <row r="557" spans="7:7" ht="13.5" customHeight="1">
      <c r="G557" s="5"/>
    </row>
    <row r="558" spans="7:7" ht="13.5" customHeight="1">
      <c r="G558" s="5"/>
    </row>
    <row r="559" spans="7:7" ht="13.5" customHeight="1">
      <c r="G559" s="5"/>
    </row>
    <row r="560" spans="7:7" ht="13.5" customHeight="1">
      <c r="G560" s="5"/>
    </row>
    <row r="561" spans="7:7" ht="13.5" customHeight="1">
      <c r="G561" s="5"/>
    </row>
    <row r="562" spans="7:7" ht="13.5" customHeight="1">
      <c r="G562" s="5"/>
    </row>
    <row r="563" spans="7:7" ht="13.5" customHeight="1">
      <c r="G563" s="5"/>
    </row>
    <row r="564" spans="7:7" ht="13.5" customHeight="1">
      <c r="G564" s="5"/>
    </row>
    <row r="565" spans="7:7" ht="13.5" customHeight="1">
      <c r="G565" s="5"/>
    </row>
    <row r="566" spans="7:7" ht="13.5" customHeight="1">
      <c r="G566" s="5"/>
    </row>
    <row r="567" spans="7:7" ht="13.5" customHeight="1">
      <c r="G567" s="5"/>
    </row>
    <row r="568" spans="7:7" ht="13.5" customHeight="1">
      <c r="G568" s="5"/>
    </row>
    <row r="569" spans="7:7" ht="13.5" customHeight="1">
      <c r="G569" s="5"/>
    </row>
    <row r="570" spans="7:7" ht="13.5" customHeight="1">
      <c r="G570" s="5"/>
    </row>
    <row r="571" spans="7:7" ht="13.5" customHeight="1">
      <c r="G571" s="5"/>
    </row>
    <row r="572" spans="7:7" ht="13.5" customHeight="1">
      <c r="G572" s="5"/>
    </row>
    <row r="573" spans="7:7" ht="13.5" customHeight="1">
      <c r="G573" s="5"/>
    </row>
    <row r="574" spans="7:7" ht="13.5" customHeight="1">
      <c r="G574" s="5"/>
    </row>
    <row r="575" spans="7:7" ht="13.5" customHeight="1">
      <c r="G575" s="5"/>
    </row>
    <row r="576" spans="7:7" ht="13.5" customHeight="1">
      <c r="G576" s="5"/>
    </row>
    <row r="577" spans="7:7" ht="13.5" customHeight="1">
      <c r="G577" s="5"/>
    </row>
    <row r="578" spans="7:7" ht="13.5" customHeight="1">
      <c r="G578" s="5"/>
    </row>
    <row r="579" spans="7:7" ht="13.5" customHeight="1">
      <c r="G579" s="5"/>
    </row>
    <row r="580" spans="7:7" ht="13.5" customHeight="1">
      <c r="G580" s="5"/>
    </row>
    <row r="581" spans="7:7" ht="13.5" customHeight="1">
      <c r="G581" s="5"/>
    </row>
    <row r="582" spans="7:7" ht="13.5" customHeight="1">
      <c r="G582" s="5"/>
    </row>
    <row r="583" spans="7:7" ht="13.5" customHeight="1">
      <c r="G583" s="5"/>
    </row>
    <row r="584" spans="7:7" ht="13.5" customHeight="1">
      <c r="G584" s="5"/>
    </row>
    <row r="585" spans="7:7" ht="13.5" customHeight="1">
      <c r="G585" s="5"/>
    </row>
    <row r="586" spans="7:7" ht="13.5" customHeight="1">
      <c r="G586" s="5"/>
    </row>
    <row r="587" spans="7:7" ht="13.5" customHeight="1">
      <c r="G587" s="5"/>
    </row>
    <row r="588" spans="7:7" ht="13.5" customHeight="1">
      <c r="G588" s="5"/>
    </row>
    <row r="589" spans="7:7" ht="13.5" customHeight="1">
      <c r="G589" s="5"/>
    </row>
    <row r="590" spans="7:7" ht="13.5" customHeight="1">
      <c r="G590" s="5"/>
    </row>
    <row r="591" spans="7:7" ht="13.5" customHeight="1">
      <c r="G591" s="5"/>
    </row>
    <row r="592" spans="7:7" ht="13.5" customHeight="1">
      <c r="G592" s="5"/>
    </row>
    <row r="593" spans="7:7" ht="13.5" customHeight="1">
      <c r="G593" s="5"/>
    </row>
    <row r="594" spans="7:7" ht="13.5" customHeight="1">
      <c r="G594" s="5"/>
    </row>
    <row r="595" spans="7:7" ht="13.5" customHeight="1">
      <c r="G595" s="5"/>
    </row>
    <row r="596" spans="7:7" ht="13.5" customHeight="1">
      <c r="G596" s="5"/>
    </row>
    <row r="597" spans="7:7" ht="13.5" customHeight="1">
      <c r="G597" s="5"/>
    </row>
    <row r="598" spans="7:7" ht="13.5" customHeight="1">
      <c r="G598" s="5"/>
    </row>
    <row r="599" spans="7:7" ht="13.5" customHeight="1">
      <c r="G599" s="5"/>
    </row>
    <row r="600" spans="7:7" ht="13.5" customHeight="1">
      <c r="G600" s="5"/>
    </row>
    <row r="601" spans="7:7" ht="13.5" customHeight="1">
      <c r="G601" s="5"/>
    </row>
    <row r="602" spans="7:7" ht="13.5" customHeight="1">
      <c r="G602" s="5"/>
    </row>
    <row r="603" spans="7:7" ht="13.5" customHeight="1">
      <c r="G603" s="5"/>
    </row>
    <row r="604" spans="7:7" ht="13.5" customHeight="1">
      <c r="G604" s="5"/>
    </row>
    <row r="605" spans="7:7" ht="13.5" customHeight="1">
      <c r="G605" s="5"/>
    </row>
    <row r="606" spans="7:7" ht="13.5" customHeight="1">
      <c r="G606" s="5"/>
    </row>
    <row r="607" spans="7:7" ht="13.5" customHeight="1">
      <c r="G607" s="5"/>
    </row>
    <row r="608" spans="7:7" ht="13.5" customHeight="1">
      <c r="G608" s="5"/>
    </row>
    <row r="609" spans="7:7" ht="13.5" customHeight="1">
      <c r="G609" s="5"/>
    </row>
    <row r="610" spans="7:7" ht="13.5" customHeight="1">
      <c r="G610" s="5"/>
    </row>
    <row r="611" spans="7:7" ht="13.5" customHeight="1">
      <c r="G611" s="5"/>
    </row>
    <row r="612" spans="7:7" ht="13.5" customHeight="1">
      <c r="G612" s="5"/>
    </row>
    <row r="613" spans="7:7" ht="13.5" customHeight="1">
      <c r="G613" s="5"/>
    </row>
    <row r="614" spans="7:7" ht="13.5" customHeight="1">
      <c r="G614" s="5"/>
    </row>
    <row r="615" spans="7:7" ht="13.5" customHeight="1">
      <c r="G615" s="5"/>
    </row>
    <row r="616" spans="7:7" ht="13.5" customHeight="1">
      <c r="G616" s="5"/>
    </row>
    <row r="617" spans="7:7" ht="13.5" customHeight="1">
      <c r="G617" s="5"/>
    </row>
    <row r="618" spans="7:7" ht="13.5" customHeight="1">
      <c r="G618" s="5"/>
    </row>
    <row r="619" spans="7:7" ht="13.5" customHeight="1">
      <c r="G619" s="5"/>
    </row>
    <row r="620" spans="7:7" ht="13.5" customHeight="1">
      <c r="G620" s="5"/>
    </row>
    <row r="621" spans="7:7" ht="13.5" customHeight="1">
      <c r="G621" s="5"/>
    </row>
    <row r="622" spans="7:7" ht="13.5" customHeight="1">
      <c r="G622" s="5"/>
    </row>
    <row r="623" spans="7:7" ht="13.5" customHeight="1">
      <c r="G623" s="5"/>
    </row>
    <row r="624" spans="7:7" ht="13.5" customHeight="1">
      <c r="G624" s="5"/>
    </row>
    <row r="625" spans="7:7" ht="13.5" customHeight="1">
      <c r="G625" s="5"/>
    </row>
    <row r="626" spans="7:7" ht="13.5" customHeight="1">
      <c r="G626" s="5"/>
    </row>
    <row r="627" spans="7:7" ht="13.5" customHeight="1">
      <c r="G627" s="5"/>
    </row>
    <row r="628" spans="7:7" ht="13.5" customHeight="1">
      <c r="G628" s="5"/>
    </row>
    <row r="629" spans="7:7" ht="13.5" customHeight="1">
      <c r="G629" s="5"/>
    </row>
    <row r="630" spans="7:7" ht="13.5" customHeight="1">
      <c r="G630" s="5"/>
    </row>
    <row r="631" spans="7:7" ht="13.5" customHeight="1">
      <c r="G631" s="5"/>
    </row>
    <row r="632" spans="7:7" ht="13.5" customHeight="1">
      <c r="G632" s="5"/>
    </row>
    <row r="633" spans="7:7" ht="13.5" customHeight="1">
      <c r="G633" s="5"/>
    </row>
    <row r="634" spans="7:7" ht="13.5" customHeight="1">
      <c r="G634" s="5"/>
    </row>
    <row r="635" spans="7:7" ht="13.5" customHeight="1">
      <c r="G635" s="5"/>
    </row>
    <row r="636" spans="7:7" ht="13.5" customHeight="1">
      <c r="G636" s="5"/>
    </row>
    <row r="637" spans="7:7" ht="13.5" customHeight="1">
      <c r="G637" s="5"/>
    </row>
    <row r="638" spans="7:7" ht="13.5" customHeight="1">
      <c r="G638" s="5"/>
    </row>
    <row r="639" spans="7:7" ht="13.5" customHeight="1">
      <c r="G639" s="5"/>
    </row>
    <row r="640" spans="7:7" ht="13.5" customHeight="1">
      <c r="G640" s="5"/>
    </row>
    <row r="641" spans="7:7" ht="13.5" customHeight="1">
      <c r="G641" s="5"/>
    </row>
    <row r="642" spans="7:7" ht="13.5" customHeight="1">
      <c r="G642" s="5"/>
    </row>
    <row r="643" spans="7:7" ht="13.5" customHeight="1">
      <c r="G643" s="5"/>
    </row>
    <row r="644" spans="7:7" ht="13.5" customHeight="1">
      <c r="G644" s="5"/>
    </row>
    <row r="645" spans="7:7" ht="13.5" customHeight="1">
      <c r="G645" s="5"/>
    </row>
    <row r="646" spans="7:7" ht="13.5" customHeight="1">
      <c r="G646" s="5"/>
    </row>
    <row r="647" spans="7:7" ht="13.5" customHeight="1">
      <c r="G647" s="5"/>
    </row>
    <row r="648" spans="7:7" ht="13.5" customHeight="1">
      <c r="G648" s="5"/>
    </row>
    <row r="649" spans="7:7" ht="13.5" customHeight="1">
      <c r="G649" s="5"/>
    </row>
    <row r="650" spans="7:7" ht="13.5" customHeight="1">
      <c r="G650" s="5"/>
    </row>
    <row r="651" spans="7:7" ht="13.5" customHeight="1">
      <c r="G651" s="5"/>
    </row>
    <row r="652" spans="7:7" ht="13.5" customHeight="1">
      <c r="G652" s="5"/>
    </row>
    <row r="653" spans="7:7" ht="13.5" customHeight="1">
      <c r="G653" s="5"/>
    </row>
    <row r="654" spans="7:7" ht="13.5" customHeight="1">
      <c r="G654" s="5"/>
    </row>
    <row r="655" spans="7:7" ht="13.5" customHeight="1">
      <c r="G655" s="5"/>
    </row>
    <row r="656" spans="7:7" ht="13.5" customHeight="1">
      <c r="G656" s="5"/>
    </row>
    <row r="657" spans="7:7" ht="13.5" customHeight="1">
      <c r="G657" s="5"/>
    </row>
    <row r="658" spans="7:7" ht="13.5" customHeight="1">
      <c r="G658" s="5"/>
    </row>
    <row r="659" spans="7:7" ht="13.5" customHeight="1">
      <c r="G659" s="5"/>
    </row>
    <row r="660" spans="7:7" ht="13.5" customHeight="1">
      <c r="G660" s="5"/>
    </row>
    <row r="661" spans="7:7" ht="13.5" customHeight="1">
      <c r="G661" s="5"/>
    </row>
    <row r="662" spans="7:7" ht="13.5" customHeight="1">
      <c r="G662" s="5"/>
    </row>
    <row r="663" spans="7:7" ht="13.5" customHeight="1">
      <c r="G663" s="5"/>
    </row>
    <row r="664" spans="7:7" ht="13.5" customHeight="1">
      <c r="G664" s="5"/>
    </row>
    <row r="665" spans="7:7" ht="13.5" customHeight="1">
      <c r="G665" s="5"/>
    </row>
    <row r="666" spans="7:7" ht="13.5" customHeight="1">
      <c r="G666" s="5"/>
    </row>
    <row r="667" spans="7:7" ht="13.5" customHeight="1">
      <c r="G667" s="5"/>
    </row>
    <row r="668" spans="7:7" ht="13.5" customHeight="1">
      <c r="G668" s="5"/>
    </row>
    <row r="669" spans="7:7" ht="13.5" customHeight="1">
      <c r="G669" s="5"/>
    </row>
    <row r="670" spans="7:7" ht="13.5" customHeight="1">
      <c r="G670" s="5"/>
    </row>
    <row r="671" spans="7:7" ht="13.5" customHeight="1">
      <c r="G671" s="5"/>
    </row>
    <row r="672" spans="7:7" ht="13.5" customHeight="1">
      <c r="G672" s="5"/>
    </row>
    <row r="673" spans="7:7" ht="13.5" customHeight="1">
      <c r="G673" s="5"/>
    </row>
    <row r="674" spans="7:7" ht="13.5" customHeight="1">
      <c r="G674" s="5"/>
    </row>
    <row r="675" spans="7:7" ht="13.5" customHeight="1">
      <c r="G675" s="5"/>
    </row>
    <row r="676" spans="7:7" ht="13.5" customHeight="1">
      <c r="G676" s="5"/>
    </row>
    <row r="677" spans="7:7" ht="13.5" customHeight="1">
      <c r="G677" s="5"/>
    </row>
    <row r="678" spans="7:7" ht="13.5" customHeight="1">
      <c r="G678" s="5"/>
    </row>
    <row r="679" spans="7:7" ht="13.5" customHeight="1">
      <c r="G679" s="5"/>
    </row>
    <row r="680" spans="7:7" ht="13.5" customHeight="1">
      <c r="G680" s="5"/>
    </row>
    <row r="681" spans="7:7" ht="13.5" customHeight="1">
      <c r="G681" s="5"/>
    </row>
    <row r="682" spans="7:7" ht="13.5" customHeight="1">
      <c r="G682" s="5"/>
    </row>
    <row r="683" spans="7:7" ht="13.5" customHeight="1">
      <c r="G683" s="5"/>
    </row>
    <row r="684" spans="7:7" ht="13.5" customHeight="1">
      <c r="G684" s="5"/>
    </row>
    <row r="685" spans="7:7" ht="13.5" customHeight="1">
      <c r="G685" s="5"/>
    </row>
    <row r="686" spans="7:7" ht="13.5" customHeight="1">
      <c r="G686" s="5"/>
    </row>
    <row r="687" spans="7:7" ht="13.5" customHeight="1">
      <c r="G687" s="5"/>
    </row>
    <row r="688" spans="7:7" ht="13.5" customHeight="1">
      <c r="G688" s="5"/>
    </row>
    <row r="689" spans="7:7" ht="13.5" customHeight="1">
      <c r="G689" s="5"/>
    </row>
    <row r="690" spans="7:7" ht="13.5" customHeight="1">
      <c r="G690" s="5"/>
    </row>
    <row r="691" spans="7:7" ht="13.5" customHeight="1">
      <c r="G691" s="5"/>
    </row>
    <row r="692" spans="7:7" ht="13.5" customHeight="1">
      <c r="G692" s="5"/>
    </row>
    <row r="693" spans="7:7" ht="13.5" customHeight="1">
      <c r="G693" s="5"/>
    </row>
    <row r="694" spans="7:7" ht="13.5" customHeight="1">
      <c r="G694" s="5"/>
    </row>
    <row r="695" spans="7:7" ht="13.5" customHeight="1">
      <c r="G695" s="5"/>
    </row>
    <row r="696" spans="7:7" ht="13.5" customHeight="1">
      <c r="G696" s="5"/>
    </row>
    <row r="697" spans="7:7" ht="13.5" customHeight="1">
      <c r="G697" s="5"/>
    </row>
    <row r="698" spans="7:7" ht="13.5" customHeight="1">
      <c r="G698" s="5"/>
    </row>
    <row r="699" spans="7:7" ht="13.5" customHeight="1">
      <c r="G699" s="5"/>
    </row>
    <row r="700" spans="7:7" ht="13.5" customHeight="1">
      <c r="G700" s="5"/>
    </row>
    <row r="701" spans="7:7" ht="13.5" customHeight="1">
      <c r="G701" s="5"/>
    </row>
    <row r="702" spans="7:7" ht="13.5" customHeight="1">
      <c r="G702" s="5"/>
    </row>
    <row r="703" spans="7:7" ht="13.5" customHeight="1">
      <c r="G703" s="5"/>
    </row>
    <row r="704" spans="7:7" ht="13.5" customHeight="1">
      <c r="G704" s="5"/>
    </row>
    <row r="705" spans="7:7" ht="13.5" customHeight="1">
      <c r="G705" s="5"/>
    </row>
    <row r="706" spans="7:7" ht="13.5" customHeight="1">
      <c r="G706" s="5"/>
    </row>
    <row r="707" spans="7:7" ht="13.5" customHeight="1">
      <c r="G707" s="5"/>
    </row>
    <row r="708" spans="7:7" ht="13.5" customHeight="1">
      <c r="G708" s="5"/>
    </row>
    <row r="709" spans="7:7" ht="13.5" customHeight="1">
      <c r="G709" s="5"/>
    </row>
    <row r="710" spans="7:7" ht="13.5" customHeight="1">
      <c r="G710" s="5"/>
    </row>
    <row r="711" spans="7:7" ht="13.5" customHeight="1">
      <c r="G711" s="5"/>
    </row>
    <row r="712" spans="7:7" ht="13.5" customHeight="1">
      <c r="G712" s="5"/>
    </row>
    <row r="713" spans="7:7" ht="13.5" customHeight="1">
      <c r="G713" s="5"/>
    </row>
    <row r="714" spans="7:7" ht="13.5" customHeight="1">
      <c r="G714" s="5"/>
    </row>
    <row r="715" spans="7:7" ht="13.5" customHeight="1">
      <c r="G715" s="5"/>
    </row>
    <row r="716" spans="7:7" ht="13.5" customHeight="1">
      <c r="G716" s="5"/>
    </row>
    <row r="717" spans="7:7" ht="13.5" customHeight="1">
      <c r="G717" s="5"/>
    </row>
    <row r="718" spans="7:7" ht="13.5" customHeight="1">
      <c r="G718" s="5"/>
    </row>
    <row r="719" spans="7:7" ht="13.5" customHeight="1">
      <c r="G719" s="5"/>
    </row>
    <row r="720" spans="7:7" ht="13.5" customHeight="1">
      <c r="G720" s="5"/>
    </row>
    <row r="721" spans="7:7" ht="13.5" customHeight="1">
      <c r="G721" s="5"/>
    </row>
    <row r="722" spans="7:7" ht="13.5" customHeight="1">
      <c r="G722" s="5"/>
    </row>
    <row r="723" spans="7:7" ht="13.5" customHeight="1">
      <c r="G723" s="5"/>
    </row>
    <row r="724" spans="7:7" ht="13.5" customHeight="1">
      <c r="G724" s="5"/>
    </row>
    <row r="725" spans="7:7" ht="13.5" customHeight="1">
      <c r="G725" s="5"/>
    </row>
    <row r="726" spans="7:7" ht="13.5" customHeight="1">
      <c r="G726" s="5"/>
    </row>
    <row r="727" spans="7:7" ht="13.5" customHeight="1">
      <c r="G727" s="5"/>
    </row>
    <row r="728" spans="7:7" ht="13.5" customHeight="1">
      <c r="G728" s="5"/>
    </row>
    <row r="729" spans="7:7" ht="13.5" customHeight="1">
      <c r="G729" s="5"/>
    </row>
    <row r="730" spans="7:7" ht="13.5" customHeight="1">
      <c r="G730" s="5"/>
    </row>
    <row r="731" spans="7:7" ht="13.5" customHeight="1">
      <c r="G731" s="5"/>
    </row>
    <row r="732" spans="7:7" ht="13.5" customHeight="1">
      <c r="G732" s="5"/>
    </row>
    <row r="733" spans="7:7" ht="13.5" customHeight="1">
      <c r="G733" s="5"/>
    </row>
    <row r="734" spans="7:7" ht="13.5" customHeight="1">
      <c r="G734" s="5"/>
    </row>
    <row r="735" spans="7:7" ht="13.5" customHeight="1">
      <c r="G735" s="5"/>
    </row>
    <row r="736" spans="7:7" ht="13.5" customHeight="1">
      <c r="G736" s="5"/>
    </row>
    <row r="737" spans="7:7" ht="13.5" customHeight="1">
      <c r="G737" s="5"/>
    </row>
    <row r="738" spans="7:7" ht="13.5" customHeight="1">
      <c r="G738" s="5"/>
    </row>
    <row r="739" spans="7:7" ht="13.5" customHeight="1">
      <c r="G739" s="5"/>
    </row>
    <row r="740" spans="7:7" ht="13.5" customHeight="1">
      <c r="G740" s="5"/>
    </row>
    <row r="741" spans="7:7" ht="13.5" customHeight="1">
      <c r="G741" s="5"/>
    </row>
    <row r="742" spans="7:7" ht="13.5" customHeight="1">
      <c r="G742" s="5"/>
    </row>
    <row r="743" spans="7:7" ht="13.5" customHeight="1">
      <c r="G743" s="5"/>
    </row>
    <row r="744" spans="7:7" ht="13.5" customHeight="1">
      <c r="G744" s="5"/>
    </row>
    <row r="745" spans="7:7" ht="13.5" customHeight="1">
      <c r="G745" s="5"/>
    </row>
    <row r="746" spans="7:7" ht="13.5" customHeight="1">
      <c r="G746" s="5"/>
    </row>
    <row r="747" spans="7:7" ht="13.5" customHeight="1">
      <c r="G747" s="5"/>
    </row>
    <row r="748" spans="7:7" ht="13.5" customHeight="1">
      <c r="G748" s="5"/>
    </row>
    <row r="749" spans="7:7" ht="13.5" customHeight="1">
      <c r="G749" s="5"/>
    </row>
    <row r="750" spans="7:7" ht="13.5" customHeight="1">
      <c r="G750" s="5"/>
    </row>
    <row r="751" spans="7:7" ht="13.5" customHeight="1">
      <c r="G751" s="5"/>
    </row>
    <row r="752" spans="7:7" ht="13.5" customHeight="1">
      <c r="G752" s="5"/>
    </row>
    <row r="753" spans="7:7" ht="13.5" customHeight="1">
      <c r="G753" s="5"/>
    </row>
    <row r="754" spans="7:7" ht="13.5" customHeight="1">
      <c r="G754" s="5"/>
    </row>
    <row r="755" spans="7:7" ht="13.5" customHeight="1">
      <c r="G755" s="5"/>
    </row>
    <row r="756" spans="7:7" ht="13.5" customHeight="1">
      <c r="G756" s="5"/>
    </row>
    <row r="757" spans="7:7" ht="13.5" customHeight="1">
      <c r="G757" s="5"/>
    </row>
    <row r="758" spans="7:7" ht="13.5" customHeight="1">
      <c r="G758" s="5"/>
    </row>
    <row r="759" spans="7:7" ht="13.5" customHeight="1">
      <c r="G759" s="5"/>
    </row>
    <row r="760" spans="7:7" ht="13.5" customHeight="1">
      <c r="G760" s="5"/>
    </row>
    <row r="761" spans="7:7" ht="13.5" customHeight="1">
      <c r="G761" s="5"/>
    </row>
    <row r="762" spans="7:7" ht="13.5" customHeight="1">
      <c r="G762" s="5"/>
    </row>
    <row r="763" spans="7:7" ht="13.5" customHeight="1">
      <c r="G763" s="5"/>
    </row>
    <row r="764" spans="7:7" ht="13.5" customHeight="1">
      <c r="G764" s="5"/>
    </row>
    <row r="765" spans="7:7" ht="13.5" customHeight="1">
      <c r="G765" s="5"/>
    </row>
    <row r="766" spans="7:7" ht="13.5" customHeight="1">
      <c r="G766" s="5"/>
    </row>
    <row r="767" spans="7:7" ht="13.5" customHeight="1">
      <c r="G767" s="5"/>
    </row>
    <row r="768" spans="7:7" ht="13.5" customHeight="1">
      <c r="G768" s="5"/>
    </row>
    <row r="769" spans="7:7" ht="13.5" customHeight="1">
      <c r="G769" s="5"/>
    </row>
    <row r="770" spans="7:7" ht="13.5" customHeight="1">
      <c r="G770" s="5"/>
    </row>
    <row r="771" spans="7:7" ht="13.5" customHeight="1">
      <c r="G771" s="5"/>
    </row>
    <row r="772" spans="7:7" ht="13.5" customHeight="1">
      <c r="G772" s="5"/>
    </row>
    <row r="773" spans="7:7" ht="13.5" customHeight="1">
      <c r="G773" s="5"/>
    </row>
    <row r="774" spans="7:7" ht="13.5" customHeight="1">
      <c r="G774" s="5"/>
    </row>
    <row r="775" spans="7:7" ht="13.5" customHeight="1">
      <c r="G775" s="5"/>
    </row>
    <row r="776" spans="7:7" ht="13.5" customHeight="1">
      <c r="G776" s="5"/>
    </row>
    <row r="777" spans="7:7" ht="13.5" customHeight="1">
      <c r="G777" s="5"/>
    </row>
    <row r="778" spans="7:7" ht="13.5" customHeight="1">
      <c r="G778" s="5"/>
    </row>
    <row r="779" spans="7:7" ht="13.5" customHeight="1">
      <c r="G779" s="5"/>
    </row>
    <row r="780" spans="7:7" ht="13.5" customHeight="1">
      <c r="G780" s="5"/>
    </row>
    <row r="781" spans="7:7" ht="13.5" customHeight="1">
      <c r="G781" s="5"/>
    </row>
    <row r="782" spans="7:7" ht="13.5" customHeight="1">
      <c r="G782" s="5"/>
    </row>
    <row r="783" spans="7:7" ht="13.5" customHeight="1">
      <c r="G783" s="5"/>
    </row>
    <row r="784" spans="7:7" ht="13.5" customHeight="1">
      <c r="G784" s="5"/>
    </row>
    <row r="785" spans="7:7" ht="13.5" customHeight="1">
      <c r="G785" s="5"/>
    </row>
    <row r="786" spans="7:7" ht="13.5" customHeight="1">
      <c r="G786" s="5"/>
    </row>
    <row r="787" spans="7:7" ht="13.5" customHeight="1">
      <c r="G787" s="5"/>
    </row>
    <row r="788" spans="7:7" ht="13.5" customHeight="1">
      <c r="G788" s="5"/>
    </row>
    <row r="789" spans="7:7" ht="13.5" customHeight="1">
      <c r="G789" s="5"/>
    </row>
    <row r="790" spans="7:7" ht="13.5" customHeight="1">
      <c r="G790" s="5"/>
    </row>
    <row r="791" spans="7:7" ht="13.5" customHeight="1">
      <c r="G791" s="5"/>
    </row>
    <row r="792" spans="7:7" ht="13.5" customHeight="1">
      <c r="G792" s="5"/>
    </row>
    <row r="793" spans="7:7" ht="13.5" customHeight="1">
      <c r="G793" s="5"/>
    </row>
    <row r="794" spans="7:7" ht="13.5" customHeight="1">
      <c r="G794" s="5"/>
    </row>
    <row r="795" spans="7:7" ht="13.5" customHeight="1">
      <c r="G795" s="5"/>
    </row>
    <row r="796" spans="7:7" ht="13.5" customHeight="1">
      <c r="G796" s="5"/>
    </row>
    <row r="797" spans="7:7" ht="13.5" customHeight="1">
      <c r="G797" s="5"/>
    </row>
    <row r="798" spans="7:7" ht="13.5" customHeight="1">
      <c r="G798" s="5"/>
    </row>
    <row r="799" spans="7:7" ht="13.5" customHeight="1">
      <c r="G799" s="5"/>
    </row>
    <row r="800" spans="7:7" ht="13.5" customHeight="1">
      <c r="G800" s="5"/>
    </row>
    <row r="801" spans="7:7" ht="13.5" customHeight="1">
      <c r="G801" s="5"/>
    </row>
    <row r="802" spans="7:7" ht="13.5" customHeight="1">
      <c r="G802" s="5"/>
    </row>
    <row r="803" spans="7:7" ht="13.5" customHeight="1">
      <c r="G803" s="5"/>
    </row>
    <row r="804" spans="7:7" ht="13.5" customHeight="1">
      <c r="G804" s="5"/>
    </row>
    <row r="805" spans="7:7" ht="13.5" customHeight="1">
      <c r="G805" s="5"/>
    </row>
    <row r="806" spans="7:7" ht="13.5" customHeight="1">
      <c r="G806" s="5"/>
    </row>
    <row r="807" spans="7:7" ht="13.5" customHeight="1">
      <c r="G807" s="5"/>
    </row>
    <row r="808" spans="7:7" ht="13.5" customHeight="1">
      <c r="G808" s="5"/>
    </row>
    <row r="809" spans="7:7" ht="13.5" customHeight="1">
      <c r="G809" s="5"/>
    </row>
    <row r="810" spans="7:7" ht="13.5" customHeight="1">
      <c r="G810" s="5"/>
    </row>
    <row r="811" spans="7:7" ht="13.5" customHeight="1">
      <c r="G811" s="5"/>
    </row>
    <row r="812" spans="7:7" ht="13.5" customHeight="1">
      <c r="G812" s="5"/>
    </row>
    <row r="813" spans="7:7" ht="13.5" customHeight="1">
      <c r="G813" s="5"/>
    </row>
    <row r="814" spans="7:7" ht="13.5" customHeight="1">
      <c r="G814" s="5"/>
    </row>
    <row r="815" spans="7:7" ht="13.5" customHeight="1">
      <c r="G815" s="5"/>
    </row>
    <row r="816" spans="7:7" ht="13.5" customHeight="1">
      <c r="G816" s="5"/>
    </row>
    <row r="817" spans="7:7" ht="13.5" customHeight="1">
      <c r="G817" s="5"/>
    </row>
    <row r="818" spans="7:7" ht="13.5" customHeight="1">
      <c r="G818" s="5"/>
    </row>
    <row r="819" spans="7:7" ht="13.5" customHeight="1">
      <c r="G819" s="5"/>
    </row>
    <row r="820" spans="7:7" ht="13.5" customHeight="1">
      <c r="G820" s="5"/>
    </row>
    <row r="821" spans="7:7" ht="13.5" customHeight="1">
      <c r="G821" s="5"/>
    </row>
    <row r="822" spans="7:7" ht="13.5" customHeight="1">
      <c r="G822" s="5"/>
    </row>
    <row r="823" spans="7:7" ht="13.5" customHeight="1">
      <c r="G823" s="5"/>
    </row>
    <row r="824" spans="7:7" ht="13.5" customHeight="1">
      <c r="G824" s="5"/>
    </row>
    <row r="825" spans="7:7" ht="13.5" customHeight="1">
      <c r="G825" s="5"/>
    </row>
    <row r="826" spans="7:7" ht="13.5" customHeight="1">
      <c r="G826" s="5"/>
    </row>
    <row r="827" spans="7:7" ht="13.5" customHeight="1">
      <c r="G827" s="5"/>
    </row>
    <row r="828" spans="7:7" ht="13.5" customHeight="1">
      <c r="G828" s="5"/>
    </row>
    <row r="829" spans="7:7" ht="13.5" customHeight="1">
      <c r="G829" s="5"/>
    </row>
    <row r="830" spans="7:7" ht="13.5" customHeight="1">
      <c r="G830" s="5"/>
    </row>
    <row r="831" spans="7:7" ht="13.5" customHeight="1">
      <c r="G831" s="5"/>
    </row>
    <row r="832" spans="7:7" ht="13.5" customHeight="1">
      <c r="G832" s="5"/>
    </row>
    <row r="833" spans="7:7" ht="13.5" customHeight="1">
      <c r="G833" s="5"/>
    </row>
    <row r="834" spans="7:7" ht="13.5" customHeight="1">
      <c r="G834" s="5"/>
    </row>
    <row r="835" spans="7:7" ht="13.5" customHeight="1">
      <c r="G835" s="5"/>
    </row>
    <row r="836" spans="7:7" ht="13.5" customHeight="1">
      <c r="G836" s="5"/>
    </row>
    <row r="837" spans="7:7" ht="13.5" customHeight="1">
      <c r="G837" s="5"/>
    </row>
    <row r="838" spans="7:7" ht="13.5" customHeight="1">
      <c r="G838" s="5"/>
    </row>
    <row r="839" spans="7:7" ht="13.5" customHeight="1">
      <c r="G839" s="5"/>
    </row>
    <row r="840" spans="7:7" ht="13.5" customHeight="1">
      <c r="G840" s="5"/>
    </row>
    <row r="841" spans="7:7" ht="13.5" customHeight="1">
      <c r="G841" s="5"/>
    </row>
    <row r="842" spans="7:7" ht="13.5" customHeight="1">
      <c r="G842" s="5"/>
    </row>
    <row r="843" spans="7:7" ht="13.5" customHeight="1">
      <c r="G843" s="5"/>
    </row>
    <row r="844" spans="7:7" ht="13.5" customHeight="1">
      <c r="G844" s="5"/>
    </row>
    <row r="845" spans="7:7" ht="13.5" customHeight="1">
      <c r="G845" s="5"/>
    </row>
    <row r="846" spans="7:7" ht="13.5" customHeight="1">
      <c r="G846" s="5"/>
    </row>
    <row r="847" spans="7:7" ht="13.5" customHeight="1">
      <c r="G847" s="5"/>
    </row>
    <row r="848" spans="7:7" ht="13.5" customHeight="1">
      <c r="G848" s="5"/>
    </row>
    <row r="849" spans="7:7" ht="13.5" customHeight="1">
      <c r="G849" s="5"/>
    </row>
    <row r="850" spans="7:7" ht="13.5" customHeight="1">
      <c r="G850" s="5"/>
    </row>
    <row r="851" spans="7:7" ht="13.5" customHeight="1">
      <c r="G851" s="5"/>
    </row>
    <row r="852" spans="7:7" ht="13.5" customHeight="1">
      <c r="G852" s="5"/>
    </row>
    <row r="853" spans="7:7" ht="13.5" customHeight="1">
      <c r="G853" s="5"/>
    </row>
    <row r="854" spans="7:7" ht="13.5" customHeight="1">
      <c r="G854" s="5"/>
    </row>
    <row r="855" spans="7:7" ht="13.5" customHeight="1">
      <c r="G855" s="5"/>
    </row>
    <row r="856" spans="7:7" ht="13.5" customHeight="1">
      <c r="G856" s="5"/>
    </row>
    <row r="857" spans="7:7" ht="13.5" customHeight="1">
      <c r="G857" s="5"/>
    </row>
    <row r="858" spans="7:7" ht="13.5" customHeight="1">
      <c r="G858" s="5"/>
    </row>
    <row r="859" spans="7:7" ht="13.5" customHeight="1">
      <c r="G859" s="5"/>
    </row>
    <row r="860" spans="7:7" ht="13.5" customHeight="1">
      <c r="G860" s="5"/>
    </row>
    <row r="861" spans="7:7" ht="13.5" customHeight="1">
      <c r="G861" s="5"/>
    </row>
    <row r="862" spans="7:7" ht="13.5" customHeight="1">
      <c r="G862" s="5"/>
    </row>
    <row r="863" spans="7:7" ht="13.5" customHeight="1">
      <c r="G863" s="5"/>
    </row>
    <row r="864" spans="7:7" ht="13.5" customHeight="1">
      <c r="G864" s="5"/>
    </row>
    <row r="865" spans="7:7" ht="13.5" customHeight="1">
      <c r="G865" s="5"/>
    </row>
    <row r="866" spans="7:7" ht="13.5" customHeight="1">
      <c r="G866" s="5"/>
    </row>
    <row r="867" spans="7:7" ht="13.5" customHeight="1">
      <c r="G867" s="5"/>
    </row>
    <row r="868" spans="7:7" ht="13.5" customHeight="1">
      <c r="G868" s="5"/>
    </row>
    <row r="869" spans="7:7" ht="13.5" customHeight="1">
      <c r="G869" s="5"/>
    </row>
    <row r="870" spans="7:7" ht="13.5" customHeight="1">
      <c r="G870" s="5"/>
    </row>
    <row r="871" spans="7:7" ht="13.5" customHeight="1">
      <c r="G871" s="5"/>
    </row>
    <row r="872" spans="7:7" ht="13.5" customHeight="1">
      <c r="G872" s="5"/>
    </row>
    <row r="873" spans="7:7" ht="13.5" customHeight="1">
      <c r="G873" s="5"/>
    </row>
    <row r="874" spans="7:7" ht="13.5" customHeight="1">
      <c r="G874" s="5"/>
    </row>
    <row r="875" spans="7:7" ht="13.5" customHeight="1">
      <c r="G875" s="5"/>
    </row>
    <row r="876" spans="7:7" ht="13.5" customHeight="1">
      <c r="G876" s="5"/>
    </row>
    <row r="877" spans="7:7" ht="13.5" customHeight="1">
      <c r="G877" s="5"/>
    </row>
    <row r="878" spans="7:7" ht="13.5" customHeight="1">
      <c r="G878" s="5"/>
    </row>
    <row r="879" spans="7:7" ht="13.5" customHeight="1">
      <c r="G879" s="5"/>
    </row>
    <row r="880" spans="7:7" ht="13.5" customHeight="1">
      <c r="G880" s="5"/>
    </row>
    <row r="881" spans="7:7" ht="13.5" customHeight="1">
      <c r="G881" s="5"/>
    </row>
    <row r="882" spans="7:7" ht="13.5" customHeight="1">
      <c r="G882" s="5"/>
    </row>
    <row r="883" spans="7:7" ht="13.5" customHeight="1">
      <c r="G883" s="5"/>
    </row>
    <row r="884" spans="7:7" ht="13.5" customHeight="1">
      <c r="G884" s="5"/>
    </row>
    <row r="885" spans="7:7" ht="13.5" customHeight="1">
      <c r="G885" s="5"/>
    </row>
    <row r="886" spans="7:7" ht="13.5" customHeight="1">
      <c r="G886" s="5"/>
    </row>
    <row r="887" spans="7:7" ht="13.5" customHeight="1">
      <c r="G887" s="5"/>
    </row>
    <row r="888" spans="7:7" ht="13.5" customHeight="1">
      <c r="G888" s="5"/>
    </row>
    <row r="889" spans="7:7" ht="13.5" customHeight="1">
      <c r="G889" s="5"/>
    </row>
    <row r="890" spans="7:7" ht="13.5" customHeight="1">
      <c r="G890" s="5"/>
    </row>
    <row r="891" spans="7:7" ht="13.5" customHeight="1">
      <c r="G891" s="5"/>
    </row>
    <row r="892" spans="7:7" ht="13.5" customHeight="1">
      <c r="G892" s="5"/>
    </row>
    <row r="893" spans="7:7" ht="13.5" customHeight="1">
      <c r="G893" s="5"/>
    </row>
    <row r="894" spans="7:7" ht="13.5" customHeight="1">
      <c r="G894" s="5"/>
    </row>
    <row r="895" spans="7:7" ht="13.5" customHeight="1">
      <c r="G895" s="5"/>
    </row>
    <row r="896" spans="7:7" ht="13.5" customHeight="1">
      <c r="G896" s="5"/>
    </row>
    <row r="897" spans="7:7" ht="13.5" customHeight="1">
      <c r="G897" s="5"/>
    </row>
    <row r="898" spans="7:7" ht="13.5" customHeight="1">
      <c r="G898" s="5"/>
    </row>
    <row r="899" spans="7:7" ht="13.5" customHeight="1">
      <c r="G899" s="5"/>
    </row>
    <row r="900" spans="7:7" ht="13.5" customHeight="1">
      <c r="G900" s="5"/>
    </row>
    <row r="901" spans="7:7" ht="13.5" customHeight="1">
      <c r="G901" s="5"/>
    </row>
    <row r="902" spans="7:7" ht="13.5" customHeight="1">
      <c r="G902" s="5"/>
    </row>
    <row r="903" spans="7:7" ht="13.5" customHeight="1">
      <c r="G903" s="5"/>
    </row>
    <row r="904" spans="7:7" ht="13.5" customHeight="1">
      <c r="G904" s="5"/>
    </row>
    <row r="905" spans="7:7" ht="13.5" customHeight="1">
      <c r="G905" s="5"/>
    </row>
    <row r="906" spans="7:7" ht="13.5" customHeight="1">
      <c r="G906" s="5"/>
    </row>
    <row r="907" spans="7:7" ht="13.5" customHeight="1">
      <c r="G907" s="5"/>
    </row>
    <row r="908" spans="7:7" ht="13.5" customHeight="1">
      <c r="G908" s="5"/>
    </row>
    <row r="909" spans="7:7" ht="13.5" customHeight="1">
      <c r="G909" s="5"/>
    </row>
    <row r="910" spans="7:7" ht="13.5" customHeight="1">
      <c r="G910" s="5"/>
    </row>
    <row r="911" spans="7:7" ht="13.5" customHeight="1">
      <c r="G911" s="5"/>
    </row>
    <row r="912" spans="7:7" ht="13.5" customHeight="1">
      <c r="G912" s="5"/>
    </row>
    <row r="913" spans="7:7" ht="13.5" customHeight="1">
      <c r="G913" s="5"/>
    </row>
    <row r="914" spans="7:7" ht="13.5" customHeight="1">
      <c r="G914" s="5"/>
    </row>
    <row r="915" spans="7:7" ht="13.5" customHeight="1">
      <c r="G915" s="5"/>
    </row>
    <row r="916" spans="7:7" ht="13.5" customHeight="1">
      <c r="G916" s="5"/>
    </row>
    <row r="917" spans="7:7" ht="13.5" customHeight="1">
      <c r="G917" s="5"/>
    </row>
    <row r="918" spans="7:7" ht="13.5" customHeight="1">
      <c r="G918" s="5"/>
    </row>
    <row r="919" spans="7:7" ht="13.5" customHeight="1">
      <c r="G919" s="5"/>
    </row>
    <row r="920" spans="7:7" ht="13.5" customHeight="1">
      <c r="G920" s="5"/>
    </row>
    <row r="921" spans="7:7" ht="13.5" customHeight="1">
      <c r="G921" s="5"/>
    </row>
    <row r="922" spans="7:7" ht="13.5" customHeight="1">
      <c r="G922" s="5"/>
    </row>
    <row r="923" spans="7:7" ht="13.5" customHeight="1">
      <c r="G923" s="5"/>
    </row>
    <row r="924" spans="7:7" ht="13.5" customHeight="1">
      <c r="G924" s="5"/>
    </row>
    <row r="925" spans="7:7" ht="13.5" customHeight="1">
      <c r="G925" s="5"/>
    </row>
    <row r="926" spans="7:7" ht="13.5" customHeight="1">
      <c r="G926" s="5"/>
    </row>
    <row r="927" spans="7:7" ht="13.5" customHeight="1">
      <c r="G927" s="5"/>
    </row>
    <row r="928" spans="7:7" ht="13.5" customHeight="1">
      <c r="G928" s="5"/>
    </row>
    <row r="929" spans="7:7" ht="13.5" customHeight="1">
      <c r="G929" s="5"/>
    </row>
    <row r="930" spans="7:7" ht="13.5" customHeight="1">
      <c r="G930" s="5"/>
    </row>
    <row r="931" spans="7:7" ht="13.5" customHeight="1">
      <c r="G931" s="5"/>
    </row>
    <row r="932" spans="7:7" ht="13.5" customHeight="1">
      <c r="G932" s="5"/>
    </row>
    <row r="933" spans="7:7" ht="13.5" customHeight="1">
      <c r="G933" s="5"/>
    </row>
    <row r="934" spans="7:7" ht="13.5" customHeight="1">
      <c r="G934" s="5"/>
    </row>
    <row r="935" spans="7:7" ht="13.5" customHeight="1">
      <c r="G935" s="5"/>
    </row>
    <row r="936" spans="7:7" ht="13.5" customHeight="1">
      <c r="G936" s="5"/>
    </row>
    <row r="937" spans="7:7" ht="13.5" customHeight="1">
      <c r="G937" s="5"/>
    </row>
    <row r="938" spans="7:7" ht="13.5" customHeight="1">
      <c r="G938" s="5"/>
    </row>
    <row r="939" spans="7:7" ht="13.5" customHeight="1">
      <c r="G939" s="5"/>
    </row>
    <row r="940" spans="7:7" ht="13.5" customHeight="1">
      <c r="G940" s="5"/>
    </row>
    <row r="941" spans="7:7" ht="13.5" customHeight="1">
      <c r="G941" s="5"/>
    </row>
    <row r="942" spans="7:7" ht="13.5" customHeight="1">
      <c r="G942" s="5"/>
    </row>
    <row r="943" spans="7:7" ht="13.5" customHeight="1">
      <c r="G943" s="5"/>
    </row>
    <row r="944" spans="7:7" ht="13.5" customHeight="1">
      <c r="G944" s="5"/>
    </row>
    <row r="945" spans="7:7" ht="13.5" customHeight="1">
      <c r="G945" s="5"/>
    </row>
    <row r="946" spans="7:7" ht="13.5" customHeight="1">
      <c r="G946" s="5"/>
    </row>
    <row r="947" spans="7:7" ht="13.5" customHeight="1">
      <c r="G947" s="5"/>
    </row>
    <row r="948" spans="7:7" ht="13.5" customHeight="1">
      <c r="G948" s="5"/>
    </row>
    <row r="949" spans="7:7" ht="13.5" customHeight="1">
      <c r="G949" s="5"/>
    </row>
    <row r="950" spans="7:7" ht="13.5" customHeight="1">
      <c r="G950" s="5"/>
    </row>
    <row r="951" spans="7:7" ht="13.5" customHeight="1">
      <c r="G951" s="5"/>
    </row>
    <row r="952" spans="7:7" ht="13.5" customHeight="1">
      <c r="G952" s="5"/>
    </row>
    <row r="953" spans="7:7" ht="13.5" customHeight="1">
      <c r="G953" s="5"/>
    </row>
    <row r="954" spans="7:7" ht="13.5" customHeight="1">
      <c r="G954" s="5"/>
    </row>
    <row r="955" spans="7:7" ht="13.5" customHeight="1">
      <c r="G955" s="5"/>
    </row>
    <row r="956" spans="7:7" ht="13.5" customHeight="1">
      <c r="G956" s="5"/>
    </row>
    <row r="957" spans="7:7" ht="13.5" customHeight="1">
      <c r="G957" s="5"/>
    </row>
    <row r="958" spans="7:7" ht="13.5" customHeight="1">
      <c r="G958" s="5"/>
    </row>
    <row r="959" spans="7:7" ht="13.5" customHeight="1">
      <c r="G959" s="5"/>
    </row>
    <row r="960" spans="7:7" ht="13.5" customHeight="1">
      <c r="G960" s="5"/>
    </row>
    <row r="961" spans="7:7" ht="13.5" customHeight="1">
      <c r="G961" s="5"/>
    </row>
    <row r="962" spans="7:7" ht="13.5" customHeight="1">
      <c r="G962" s="5"/>
    </row>
    <row r="963" spans="7:7" ht="13.5" customHeight="1">
      <c r="G963" s="5"/>
    </row>
    <row r="964" spans="7:7" ht="13.5" customHeight="1">
      <c r="G964" s="5"/>
    </row>
    <row r="965" spans="7:7" ht="13.5" customHeight="1">
      <c r="G965" s="5"/>
    </row>
    <row r="966" spans="7:7" ht="13.5" customHeight="1">
      <c r="G966" s="5"/>
    </row>
    <row r="967" spans="7:7" ht="13.5" customHeight="1">
      <c r="G967" s="5"/>
    </row>
    <row r="968" spans="7:7" ht="13.5" customHeight="1">
      <c r="G968" s="5"/>
    </row>
    <row r="969" spans="7:7" ht="13.5" customHeight="1">
      <c r="G969" s="5"/>
    </row>
    <row r="970" spans="7:7" ht="13.5" customHeight="1">
      <c r="G970" s="5"/>
    </row>
    <row r="971" spans="7:7" ht="13.5" customHeight="1">
      <c r="G971" s="5"/>
    </row>
    <row r="972" spans="7:7" ht="13.5" customHeight="1">
      <c r="G972" s="5"/>
    </row>
    <row r="973" spans="7:7" ht="13.5" customHeight="1">
      <c r="G973" s="5"/>
    </row>
    <row r="974" spans="7:7" ht="13.5" customHeight="1">
      <c r="G974" s="5"/>
    </row>
    <row r="975" spans="7:7" ht="13.5" customHeight="1">
      <c r="G975" s="5"/>
    </row>
    <row r="976" spans="7:7" ht="13.5" customHeight="1">
      <c r="G976" s="5"/>
    </row>
    <row r="977" spans="7:7" ht="13.5" customHeight="1">
      <c r="G977" s="5"/>
    </row>
    <row r="978" spans="7:7" ht="13.5" customHeight="1">
      <c r="G978" s="5"/>
    </row>
    <row r="979" spans="7:7" ht="13.5" customHeight="1">
      <c r="G979" s="5"/>
    </row>
    <row r="980" spans="7:7" ht="13.5" customHeight="1">
      <c r="G980" s="5"/>
    </row>
    <row r="981" spans="7:7" ht="13.5" customHeight="1">
      <c r="G981" s="5"/>
    </row>
    <row r="982" spans="7:7" ht="13.5" customHeight="1">
      <c r="G982" s="5"/>
    </row>
    <row r="983" spans="7:7" ht="13.5" customHeight="1">
      <c r="G983" s="5"/>
    </row>
    <row r="984" spans="7:7" ht="13.5" customHeight="1">
      <c r="G984" s="5"/>
    </row>
    <row r="985" spans="7:7" ht="13.5" customHeight="1">
      <c r="G985" s="5"/>
    </row>
    <row r="986" spans="7:7" ht="13.5" customHeight="1">
      <c r="G986" s="5"/>
    </row>
    <row r="987" spans="7:7" ht="13.5" customHeight="1">
      <c r="G987" s="5"/>
    </row>
    <row r="988" spans="7:7" ht="13.5" customHeight="1">
      <c r="G988" s="5"/>
    </row>
    <row r="989" spans="7:7" ht="13.5" customHeight="1">
      <c r="G989" s="5"/>
    </row>
    <row r="990" spans="7:7" ht="13.5" customHeight="1">
      <c r="G990" s="5"/>
    </row>
    <row r="991" spans="7:7" ht="13.5" customHeight="1">
      <c r="G991" s="5"/>
    </row>
    <row r="992" spans="7:7" ht="13.5" customHeight="1">
      <c r="G992" s="5"/>
    </row>
    <row r="993" spans="7:7" ht="13.5" customHeight="1">
      <c r="G993" s="5"/>
    </row>
    <row r="994" spans="7:7" ht="13.5" customHeight="1">
      <c r="G994" s="5"/>
    </row>
    <row r="995" spans="7:7" ht="13.5" customHeight="1">
      <c r="G995" s="5"/>
    </row>
  </sheetData>
  <autoFilter ref="A5:O85"/>
  <sortState ref="A6:AD85">
    <sortCondition ref="C6:C85"/>
  </sortState>
  <phoneticPr fontId="19" type="noConversion"/>
  <pageMargins left="0.39370078740157483" right="0.23622047244094491" top="0.35433070866141736" bottom="0.31496062992125984" header="0" footer="0"/>
  <pageSetup paperSize="9" fitToHeight="0" orientation="landscape" r:id="rId1"/>
  <headerFooter>
    <oddFooter>&amp;Cเกณฑ์ราคากลางครุภัณฑ์คอมพิวเตอร์ ประจำปี 61 (23 พ.ค.61)และ กล้องวงจรปิด ประจำปี 60 (11 ต.ค.60)&amp;R&amp;P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="70" zoomScaleNormal="70" workbookViewId="0">
      <selection activeCell="G13" sqref="G13"/>
    </sheetView>
  </sheetViews>
  <sheetFormatPr defaultRowHeight="23.25"/>
  <cols>
    <col min="1" max="1" width="5.375" style="514" customWidth="1"/>
    <col min="2" max="2" width="57" style="501" bestFit="1" customWidth="1"/>
    <col min="3" max="3" width="11.125" style="501" customWidth="1"/>
    <col min="4" max="4" width="5.875" style="514" bestFit="1" customWidth="1"/>
    <col min="5" max="5" width="12.125" style="501" customWidth="1"/>
    <col min="6" max="6" width="30.375" style="501" bestFit="1" customWidth="1"/>
    <col min="7" max="16384" width="9" style="501"/>
  </cols>
  <sheetData>
    <row r="1" spans="1:7" ht="46.5" customHeight="1">
      <c r="A1" s="520" t="s">
        <v>2842</v>
      </c>
      <c r="B1" s="520"/>
      <c r="C1" s="520"/>
      <c r="D1" s="520"/>
      <c r="E1" s="520"/>
      <c r="F1" s="520"/>
    </row>
    <row r="2" spans="1:7">
      <c r="A2" s="521" t="s">
        <v>2468</v>
      </c>
      <c r="B2" s="521"/>
      <c r="C2" s="521"/>
      <c r="D2" s="521"/>
      <c r="E2" s="521"/>
      <c r="F2" s="521"/>
    </row>
    <row r="3" spans="1:7" s="504" customFormat="1" ht="46.5">
      <c r="A3" s="502" t="s">
        <v>2508</v>
      </c>
      <c r="B3" s="502" t="s">
        <v>2468</v>
      </c>
      <c r="C3" s="503" t="s">
        <v>2510</v>
      </c>
      <c r="D3" s="502" t="s">
        <v>2843</v>
      </c>
      <c r="E3" s="503" t="s">
        <v>2844</v>
      </c>
      <c r="F3" s="502" t="s">
        <v>2778</v>
      </c>
    </row>
    <row r="4" spans="1:7">
      <c r="A4" s="505">
        <v>1</v>
      </c>
      <c r="B4" s="506" t="s">
        <v>547</v>
      </c>
      <c r="C4" s="507">
        <v>3500000</v>
      </c>
      <c r="D4" s="505">
        <v>1</v>
      </c>
      <c r="E4" s="507">
        <f>C4*D4</f>
        <v>3500000</v>
      </c>
      <c r="F4" s="508" t="s">
        <v>2845</v>
      </c>
    </row>
    <row r="5" spans="1:7">
      <c r="A5" s="505">
        <v>2</v>
      </c>
      <c r="B5" s="506" t="s">
        <v>2846</v>
      </c>
      <c r="C5" s="507">
        <v>1200000</v>
      </c>
      <c r="D5" s="505">
        <v>1</v>
      </c>
      <c r="E5" s="507">
        <f t="shared" ref="E5:E15" si="0">C5*D5</f>
        <v>1200000</v>
      </c>
      <c r="F5" s="508" t="s">
        <v>2847</v>
      </c>
    </row>
    <row r="6" spans="1:7" ht="46.5">
      <c r="A6" s="505">
        <v>3</v>
      </c>
      <c r="B6" s="506" t="s">
        <v>302</v>
      </c>
      <c r="C6" s="507">
        <v>1200000</v>
      </c>
      <c r="D6" s="505">
        <v>2</v>
      </c>
      <c r="E6" s="507">
        <f t="shared" si="0"/>
        <v>2400000</v>
      </c>
      <c r="F6" s="506" t="s">
        <v>2848</v>
      </c>
    </row>
    <row r="7" spans="1:7">
      <c r="A7" s="505">
        <v>5</v>
      </c>
      <c r="B7" s="506" t="s">
        <v>2849</v>
      </c>
      <c r="C7" s="507">
        <v>2500000</v>
      </c>
      <c r="D7" s="505">
        <v>1</v>
      </c>
      <c r="E7" s="507">
        <f t="shared" si="0"/>
        <v>2500000</v>
      </c>
      <c r="F7" s="508" t="s">
        <v>2850</v>
      </c>
      <c r="G7" s="509" t="s">
        <v>2851</v>
      </c>
    </row>
    <row r="8" spans="1:7">
      <c r="A8" s="505">
        <v>6</v>
      </c>
      <c r="B8" s="506" t="s">
        <v>1285</v>
      </c>
      <c r="C8" s="507">
        <v>1070000</v>
      </c>
      <c r="D8" s="505">
        <v>1</v>
      </c>
      <c r="E8" s="507">
        <f t="shared" si="0"/>
        <v>1070000</v>
      </c>
      <c r="F8" s="508" t="s">
        <v>2818</v>
      </c>
    </row>
    <row r="9" spans="1:7" ht="46.5" customHeight="1">
      <c r="A9" s="505">
        <v>7</v>
      </c>
      <c r="B9" s="506" t="s">
        <v>318</v>
      </c>
      <c r="C9" s="507">
        <v>2200000</v>
      </c>
      <c r="D9" s="505">
        <v>1</v>
      </c>
      <c r="E9" s="507">
        <f t="shared" si="0"/>
        <v>2200000</v>
      </c>
      <c r="F9" s="508" t="s">
        <v>2627</v>
      </c>
      <c r="G9" s="509" t="s">
        <v>2864</v>
      </c>
    </row>
    <row r="10" spans="1:7" ht="46.5">
      <c r="A10" s="505">
        <v>8</v>
      </c>
      <c r="B10" s="506" t="s">
        <v>406</v>
      </c>
      <c r="C10" s="507">
        <v>2000000</v>
      </c>
      <c r="D10" s="505">
        <v>2</v>
      </c>
      <c r="E10" s="507">
        <f t="shared" si="0"/>
        <v>4000000</v>
      </c>
      <c r="F10" s="506" t="s">
        <v>2852</v>
      </c>
    </row>
    <row r="11" spans="1:7" s="509" customFormat="1">
      <c r="A11" s="510">
        <v>10</v>
      </c>
      <c r="B11" s="511" t="s">
        <v>952</v>
      </c>
      <c r="C11" s="512">
        <v>450000</v>
      </c>
      <c r="D11" s="510">
        <v>1</v>
      </c>
      <c r="E11" s="512">
        <f t="shared" si="0"/>
        <v>450000</v>
      </c>
      <c r="F11" s="513" t="s">
        <v>2853</v>
      </c>
      <c r="G11" s="509" t="s">
        <v>2854</v>
      </c>
    </row>
    <row r="12" spans="1:7">
      <c r="A12" s="505">
        <v>11</v>
      </c>
      <c r="B12" s="506" t="s">
        <v>2855</v>
      </c>
      <c r="C12" s="507">
        <v>1500000</v>
      </c>
      <c r="D12" s="505">
        <v>1</v>
      </c>
      <c r="E12" s="507">
        <f t="shared" si="0"/>
        <v>1500000</v>
      </c>
      <c r="F12" s="508" t="s">
        <v>2856</v>
      </c>
    </row>
    <row r="13" spans="1:7">
      <c r="A13" s="505">
        <v>12</v>
      </c>
      <c r="B13" s="506" t="s">
        <v>2857</v>
      </c>
      <c r="C13" s="507">
        <v>1800000</v>
      </c>
      <c r="D13" s="505">
        <v>1</v>
      </c>
      <c r="E13" s="507">
        <f t="shared" si="0"/>
        <v>1800000</v>
      </c>
      <c r="F13" s="508" t="s">
        <v>2858</v>
      </c>
    </row>
    <row r="14" spans="1:7">
      <c r="A14" s="505">
        <v>13</v>
      </c>
      <c r="B14" s="506" t="s">
        <v>652</v>
      </c>
      <c r="C14" s="507">
        <v>4000000</v>
      </c>
      <c r="D14" s="505">
        <v>1</v>
      </c>
      <c r="E14" s="507">
        <f t="shared" si="0"/>
        <v>4000000</v>
      </c>
      <c r="F14" s="508" t="s">
        <v>2859</v>
      </c>
    </row>
    <row r="15" spans="1:7">
      <c r="A15" s="505">
        <v>14</v>
      </c>
      <c r="B15" s="506" t="s">
        <v>1113</v>
      </c>
      <c r="C15" s="507">
        <v>1760000</v>
      </c>
      <c r="D15" s="505">
        <v>1</v>
      </c>
      <c r="E15" s="507">
        <f t="shared" si="0"/>
        <v>1760000</v>
      </c>
      <c r="F15" s="508" t="s">
        <v>2860</v>
      </c>
    </row>
    <row r="16" spans="1:7">
      <c r="E16" s="515">
        <f>SUM(E4:E15)</f>
        <v>26380000</v>
      </c>
    </row>
    <row r="17" spans="1:6" ht="23.25" customHeight="1">
      <c r="A17" s="521" t="s">
        <v>2861</v>
      </c>
      <c r="B17" s="521"/>
      <c r="C17" s="521"/>
      <c r="D17" s="521"/>
      <c r="E17" s="521"/>
      <c r="F17" s="521"/>
    </row>
    <row r="18" spans="1:6" ht="46.5">
      <c r="A18" s="502" t="s">
        <v>2508</v>
      </c>
      <c r="B18" s="502" t="s">
        <v>2861</v>
      </c>
      <c r="C18" s="503" t="s">
        <v>2510</v>
      </c>
      <c r="D18" s="502" t="s">
        <v>2843</v>
      </c>
      <c r="E18" s="503" t="s">
        <v>2844</v>
      </c>
      <c r="F18" s="502" t="s">
        <v>2778</v>
      </c>
    </row>
    <row r="19" spans="1:6" ht="46.5">
      <c r="A19" s="505">
        <v>1</v>
      </c>
      <c r="B19" s="506" t="s">
        <v>2862</v>
      </c>
      <c r="C19" s="507">
        <v>510000000</v>
      </c>
      <c r="D19" s="505">
        <v>1</v>
      </c>
      <c r="E19" s="507">
        <f>C19*D19</f>
        <v>510000000</v>
      </c>
      <c r="F19" s="508" t="s">
        <v>2547</v>
      </c>
    </row>
    <row r="20" spans="1:6">
      <c r="E20" s="515">
        <f>SUM(E19)</f>
        <v>510000000</v>
      </c>
    </row>
    <row r="26" spans="1:6">
      <c r="A26" s="501"/>
    </row>
  </sheetData>
  <mergeCells count="3">
    <mergeCell ref="A1:F1"/>
    <mergeCell ref="A2:F2"/>
    <mergeCell ref="A17:F17"/>
  </mergeCells>
  <printOptions horizontalCentered="1"/>
  <pageMargins left="0" right="0" top="0.39370078740157483" bottom="0" header="0.31496062992125984" footer="0.31496062992125984"/>
  <pageSetup paperSize="9" scale="9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="80" zoomScaleNormal="80" workbookViewId="0">
      <selection activeCell="C12" sqref="C12"/>
    </sheetView>
  </sheetViews>
  <sheetFormatPr defaultColWidth="9.125" defaultRowHeight="21"/>
  <cols>
    <col min="1" max="1" width="6" style="311" customWidth="1"/>
    <col min="2" max="2" width="21.625" style="351" customWidth="1"/>
    <col min="3" max="3" width="65.125" style="363" customWidth="1"/>
    <col min="4" max="4" width="14.625" style="311" customWidth="1"/>
    <col min="5" max="5" width="13" style="363" customWidth="1"/>
    <col min="6" max="6" width="15.375" style="363" customWidth="1"/>
    <col min="7" max="16384" width="9.125" style="311"/>
  </cols>
  <sheetData>
    <row r="1" spans="1:6" s="368" customFormat="1" ht="26.25">
      <c r="A1" s="522" t="s">
        <v>2863</v>
      </c>
      <c r="B1" s="523"/>
      <c r="C1" s="523"/>
      <c r="D1" s="523"/>
      <c r="E1" s="523"/>
      <c r="F1" s="524"/>
    </row>
    <row r="2" spans="1:6" s="445" customFormat="1" ht="24.75" customHeight="1">
      <c r="A2" s="443" t="s">
        <v>2508</v>
      </c>
      <c r="B2" s="443" t="s">
        <v>4</v>
      </c>
      <c r="C2" s="443" t="s">
        <v>2509</v>
      </c>
      <c r="D2" s="443" t="s">
        <v>2510</v>
      </c>
      <c r="E2" s="444" t="s">
        <v>2511</v>
      </c>
      <c r="F2" s="444" t="s">
        <v>2512</v>
      </c>
    </row>
    <row r="3" spans="1:6" s="309" customFormat="1" ht="75.75" customHeight="1">
      <c r="A3" s="303">
        <v>1</v>
      </c>
      <c r="B3" s="391" t="s">
        <v>2786</v>
      </c>
      <c r="C3" s="342" t="s">
        <v>2841</v>
      </c>
      <c r="D3" s="305">
        <v>2060000</v>
      </c>
      <c r="E3" s="306">
        <v>1</v>
      </c>
      <c r="F3" s="306">
        <f t="shared" ref="F3:F4" si="0">D3*E3</f>
        <v>2060000</v>
      </c>
    </row>
    <row r="4" spans="1:6" ht="32.25" customHeight="1">
      <c r="A4" s="303">
        <v>2</v>
      </c>
      <c r="B4" s="391" t="s">
        <v>29</v>
      </c>
      <c r="C4" s="446" t="s">
        <v>39</v>
      </c>
      <c r="D4" s="306">
        <v>5880000</v>
      </c>
      <c r="E4" s="306">
        <v>1</v>
      </c>
      <c r="F4" s="306">
        <f t="shared" si="0"/>
        <v>5880000</v>
      </c>
    </row>
    <row r="5" spans="1:6">
      <c r="A5" s="303">
        <v>3</v>
      </c>
      <c r="B5" s="391" t="s">
        <v>2798</v>
      </c>
      <c r="C5" s="342" t="s">
        <v>1285</v>
      </c>
      <c r="D5" s="317">
        <v>1070000</v>
      </c>
      <c r="E5" s="306">
        <v>1</v>
      </c>
      <c r="F5" s="306">
        <f>D5*E5</f>
        <v>1070000</v>
      </c>
    </row>
    <row r="6" spans="1:6" ht="23.25">
      <c r="F6" s="362">
        <f>SUM(F3:F5)</f>
        <v>9010000</v>
      </c>
    </row>
    <row r="7" spans="1:6">
      <c r="E7" s="361"/>
      <c r="F7" s="311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="70" zoomScaleNormal="70" workbookViewId="0">
      <pane xSplit="4" ySplit="2" topLeftCell="E3" activePane="bottomRight" state="frozen"/>
      <selection activeCell="F19" sqref="F19"/>
      <selection pane="topRight" activeCell="F19" sqref="F19"/>
      <selection pane="bottomLeft" activeCell="F19" sqref="F19"/>
      <selection pane="bottomRight" activeCell="H17" sqref="H17"/>
    </sheetView>
  </sheetViews>
  <sheetFormatPr defaultColWidth="8" defaultRowHeight="23.25"/>
  <cols>
    <col min="1" max="1" width="24.25" style="454" customWidth="1"/>
    <col min="2" max="2" width="69.375" style="454" customWidth="1"/>
    <col min="3" max="3" width="13.875" style="480" customWidth="1"/>
    <col min="4" max="4" width="7.375" style="480" customWidth="1"/>
    <col min="5" max="5" width="13.875" style="480" customWidth="1"/>
    <col min="6" max="6" width="28.5" style="454" customWidth="1"/>
    <col min="7" max="7" width="12.125" style="454" customWidth="1"/>
    <col min="8" max="8" width="8" style="454"/>
    <col min="9" max="9" width="11.375" style="454" bestFit="1" customWidth="1"/>
    <col min="10" max="16384" width="8" style="454"/>
  </cols>
  <sheetData>
    <row r="1" spans="1:10" ht="26.25">
      <c r="A1" s="452" t="s">
        <v>2801</v>
      </c>
      <c r="B1" s="453"/>
      <c r="C1" s="452"/>
      <c r="D1" s="453"/>
      <c r="E1" s="452"/>
      <c r="F1" s="453"/>
      <c r="G1" s="453"/>
    </row>
    <row r="2" spans="1:10" s="456" customFormat="1" ht="52.5">
      <c r="A2" s="455" t="s">
        <v>4</v>
      </c>
      <c r="B2" s="455" t="s">
        <v>2509</v>
      </c>
      <c r="C2" s="481" t="s">
        <v>2510</v>
      </c>
      <c r="D2" s="481" t="s">
        <v>2511</v>
      </c>
      <c r="E2" s="481" t="s">
        <v>2512</v>
      </c>
      <c r="F2" s="455" t="s">
        <v>2518</v>
      </c>
      <c r="G2" s="455" t="s">
        <v>2519</v>
      </c>
    </row>
    <row r="3" spans="1:10" ht="26.25">
      <c r="A3" s="457" t="s">
        <v>2547</v>
      </c>
      <c r="B3" s="458" t="s">
        <v>2832</v>
      </c>
      <c r="C3" s="482">
        <v>2561500</v>
      </c>
      <c r="D3" s="482">
        <v>1</v>
      </c>
      <c r="E3" s="482">
        <v>2561500</v>
      </c>
      <c r="F3" s="457" t="s">
        <v>2802</v>
      </c>
      <c r="G3" s="460">
        <v>2542</v>
      </c>
      <c r="I3" s="461"/>
      <c r="J3" s="462"/>
    </row>
    <row r="4" spans="1:10" s="488" customFormat="1" ht="26.25">
      <c r="A4" s="491" t="s">
        <v>2547</v>
      </c>
      <c r="B4" s="491" t="s">
        <v>2837</v>
      </c>
      <c r="C4" s="492">
        <v>1043400</v>
      </c>
      <c r="D4" s="492">
        <v>1</v>
      </c>
      <c r="E4" s="492">
        <v>1043400</v>
      </c>
      <c r="F4" s="491"/>
      <c r="G4" s="493">
        <v>2552</v>
      </c>
      <c r="H4" s="494" t="s">
        <v>2840</v>
      </c>
      <c r="I4" s="495"/>
      <c r="J4" s="496"/>
    </row>
    <row r="5" spans="1:10" s="488" customFormat="1" ht="26.25">
      <c r="A5" s="470" t="s">
        <v>2547</v>
      </c>
      <c r="B5" s="470" t="s">
        <v>2838</v>
      </c>
      <c r="C5" s="459">
        <v>844700</v>
      </c>
      <c r="D5" s="459">
        <v>1</v>
      </c>
      <c r="E5" s="459">
        <v>844700</v>
      </c>
      <c r="F5" s="470"/>
      <c r="G5" s="487">
        <v>2557</v>
      </c>
      <c r="I5" s="489"/>
      <c r="J5" s="490"/>
    </row>
    <row r="6" spans="1:10" s="488" customFormat="1" ht="26.25">
      <c r="A6" s="470" t="s">
        <v>2547</v>
      </c>
      <c r="B6" s="470" t="s">
        <v>2839</v>
      </c>
      <c r="C6" s="459">
        <v>173400</v>
      </c>
      <c r="D6" s="459">
        <v>1</v>
      </c>
      <c r="E6" s="459">
        <v>173400</v>
      </c>
      <c r="F6" s="470"/>
      <c r="G6" s="487">
        <v>2532</v>
      </c>
      <c r="I6" s="489"/>
      <c r="J6" s="490"/>
    </row>
    <row r="7" spans="1:10" ht="26.25">
      <c r="A7" s="457" t="s">
        <v>2547</v>
      </c>
      <c r="B7" s="458" t="s">
        <v>2833</v>
      </c>
      <c r="C7" s="482">
        <v>994000</v>
      </c>
      <c r="D7" s="482">
        <v>1</v>
      </c>
      <c r="E7" s="482">
        <v>994000</v>
      </c>
      <c r="F7" s="457" t="s">
        <v>2803</v>
      </c>
      <c r="G7" s="460">
        <v>2540</v>
      </c>
      <c r="I7" s="461"/>
      <c r="J7" s="462"/>
    </row>
    <row r="8" spans="1:10" ht="26.25">
      <c r="A8" s="457" t="s">
        <v>2547</v>
      </c>
      <c r="B8" s="458" t="s">
        <v>2834</v>
      </c>
      <c r="C8" s="482">
        <v>1122000</v>
      </c>
      <c r="D8" s="482">
        <v>1</v>
      </c>
      <c r="E8" s="482">
        <v>1122000</v>
      </c>
      <c r="F8" s="457" t="s">
        <v>2804</v>
      </c>
      <c r="G8" s="460">
        <v>2530</v>
      </c>
      <c r="I8" s="461"/>
      <c r="J8" s="462"/>
    </row>
    <row r="9" spans="1:10" ht="26.25">
      <c r="A9" s="497" t="s">
        <v>2805</v>
      </c>
      <c r="B9" s="498" t="s">
        <v>2835</v>
      </c>
      <c r="C9" s="499">
        <v>30000</v>
      </c>
      <c r="D9" s="499">
        <v>1</v>
      </c>
      <c r="E9" s="499">
        <v>30000</v>
      </c>
      <c r="F9" s="497" t="s">
        <v>2752</v>
      </c>
      <c r="G9" s="500">
        <v>2555</v>
      </c>
      <c r="H9" s="494" t="s">
        <v>2840</v>
      </c>
      <c r="I9" s="495"/>
      <c r="J9" s="496"/>
    </row>
    <row r="10" spans="1:10" ht="26.25">
      <c r="A10" s="463" t="s">
        <v>2806</v>
      </c>
      <c r="B10" s="464" t="s">
        <v>503</v>
      </c>
      <c r="C10" s="483">
        <v>900000</v>
      </c>
      <c r="D10" s="483">
        <v>1</v>
      </c>
      <c r="E10" s="483">
        <v>900000</v>
      </c>
      <c r="F10" s="465" t="s">
        <v>2807</v>
      </c>
      <c r="G10" s="466" t="s">
        <v>2808</v>
      </c>
      <c r="I10" s="461"/>
      <c r="J10" s="462"/>
    </row>
    <row r="11" spans="1:10" ht="52.5">
      <c r="A11" s="463" t="s">
        <v>2809</v>
      </c>
      <c r="B11" s="464" t="s">
        <v>2810</v>
      </c>
      <c r="C11" s="483">
        <v>480000</v>
      </c>
      <c r="D11" s="483">
        <v>1</v>
      </c>
      <c r="E11" s="483">
        <v>480000</v>
      </c>
      <c r="F11" s="465" t="s">
        <v>2811</v>
      </c>
      <c r="G11" s="460">
        <v>2550</v>
      </c>
      <c r="I11" s="461"/>
      <c r="J11" s="462"/>
    </row>
    <row r="12" spans="1:10" ht="26.25">
      <c r="A12" s="467" t="s">
        <v>2663</v>
      </c>
      <c r="B12" s="464" t="s">
        <v>302</v>
      </c>
      <c r="C12" s="483">
        <v>1200000</v>
      </c>
      <c r="D12" s="483">
        <v>1</v>
      </c>
      <c r="E12" s="483">
        <v>1200000</v>
      </c>
      <c r="F12" s="465" t="s">
        <v>2812</v>
      </c>
      <c r="G12" s="460">
        <v>2547</v>
      </c>
      <c r="I12" s="461"/>
      <c r="J12" s="462"/>
    </row>
    <row r="13" spans="1:10" ht="26.25">
      <c r="A13" s="463" t="s">
        <v>2813</v>
      </c>
      <c r="B13" s="464" t="s">
        <v>2836</v>
      </c>
      <c r="C13" s="483">
        <v>850000</v>
      </c>
      <c r="D13" s="483">
        <v>1</v>
      </c>
      <c r="E13" s="483">
        <v>850000</v>
      </c>
      <c r="F13" s="465" t="s">
        <v>2566</v>
      </c>
      <c r="G13" s="460">
        <v>2545</v>
      </c>
      <c r="I13" s="461"/>
      <c r="J13" s="462"/>
    </row>
    <row r="14" spans="1:10" ht="52.5">
      <c r="A14" s="463" t="s">
        <v>2814</v>
      </c>
      <c r="B14" s="464" t="s">
        <v>2815</v>
      </c>
      <c r="C14" s="483">
        <v>500000</v>
      </c>
      <c r="D14" s="483">
        <v>2</v>
      </c>
      <c r="E14" s="483">
        <v>1000000</v>
      </c>
      <c r="F14" s="465" t="s">
        <v>2816</v>
      </c>
      <c r="G14" s="460" t="s">
        <v>2817</v>
      </c>
      <c r="I14" s="461"/>
      <c r="J14" s="462"/>
    </row>
    <row r="15" spans="1:10" ht="26.25">
      <c r="A15" s="463" t="s">
        <v>2818</v>
      </c>
      <c r="B15" s="464" t="s">
        <v>964</v>
      </c>
      <c r="C15" s="483">
        <v>1450000</v>
      </c>
      <c r="D15" s="483">
        <v>1</v>
      </c>
      <c r="E15" s="483">
        <v>1450000</v>
      </c>
      <c r="F15" s="465" t="s">
        <v>2819</v>
      </c>
      <c r="G15" s="460">
        <v>2547</v>
      </c>
      <c r="I15" s="461"/>
      <c r="J15" s="462"/>
    </row>
    <row r="16" spans="1:10" ht="26.25">
      <c r="A16" s="457" t="s">
        <v>29</v>
      </c>
      <c r="B16" s="458" t="s">
        <v>716</v>
      </c>
      <c r="C16" s="482">
        <v>3500000</v>
      </c>
      <c r="D16" s="482">
        <v>1</v>
      </c>
      <c r="E16" s="482">
        <v>3500000</v>
      </c>
      <c r="F16" s="457" t="s">
        <v>2820</v>
      </c>
      <c r="G16" s="460">
        <v>2554</v>
      </c>
      <c r="I16" s="461"/>
      <c r="J16" s="462"/>
    </row>
    <row r="17" spans="1:11" ht="26.25">
      <c r="A17" s="463" t="s">
        <v>2561</v>
      </c>
      <c r="B17" s="468" t="s">
        <v>2821</v>
      </c>
      <c r="C17" s="484">
        <v>220000</v>
      </c>
      <c r="D17" s="484">
        <v>1</v>
      </c>
      <c r="E17" s="484">
        <v>220000</v>
      </c>
      <c r="F17" s="463" t="s">
        <v>2822</v>
      </c>
      <c r="G17" s="469">
        <v>2540</v>
      </c>
      <c r="I17" s="461"/>
      <c r="J17" s="462"/>
    </row>
    <row r="18" spans="1:11" ht="26.25">
      <c r="A18" s="457" t="s">
        <v>2579</v>
      </c>
      <c r="B18" s="458" t="s">
        <v>957</v>
      </c>
      <c r="C18" s="482">
        <v>18000</v>
      </c>
      <c r="D18" s="482">
        <v>1</v>
      </c>
      <c r="E18" s="482">
        <v>18000</v>
      </c>
      <c r="F18" s="457" t="s">
        <v>2823</v>
      </c>
      <c r="G18" s="460">
        <v>2552</v>
      </c>
      <c r="I18" s="461"/>
      <c r="J18" s="462"/>
    </row>
    <row r="19" spans="1:11" ht="52.5">
      <c r="A19" s="485" t="s">
        <v>2627</v>
      </c>
      <c r="B19" s="470" t="s">
        <v>2831</v>
      </c>
      <c r="C19" s="459">
        <v>2200000</v>
      </c>
      <c r="D19" s="459">
        <v>1</v>
      </c>
      <c r="E19" s="459">
        <v>2200000</v>
      </c>
      <c r="F19" s="486" t="s">
        <v>2824</v>
      </c>
      <c r="G19" s="487">
        <v>2553</v>
      </c>
      <c r="I19" s="461"/>
      <c r="J19" s="462"/>
    </row>
    <row r="20" spans="1:11" ht="26.25">
      <c r="A20" s="457" t="s">
        <v>2825</v>
      </c>
      <c r="B20" s="458" t="s">
        <v>264</v>
      </c>
      <c r="C20" s="482">
        <v>588500</v>
      </c>
      <c r="D20" s="482">
        <v>1</v>
      </c>
      <c r="E20" s="482">
        <v>588500</v>
      </c>
      <c r="F20" s="457" t="s">
        <v>2826</v>
      </c>
      <c r="G20" s="460">
        <v>2556</v>
      </c>
      <c r="I20" s="461"/>
      <c r="J20" s="462"/>
    </row>
    <row r="21" spans="1:11" ht="52.5">
      <c r="A21" s="457" t="s">
        <v>2827</v>
      </c>
      <c r="B21" s="458" t="s">
        <v>1098</v>
      </c>
      <c r="C21" s="482">
        <v>50000</v>
      </c>
      <c r="D21" s="482">
        <v>2</v>
      </c>
      <c r="E21" s="482">
        <v>100000</v>
      </c>
      <c r="F21" s="457" t="s">
        <v>2828</v>
      </c>
      <c r="G21" s="460" t="s">
        <v>2829</v>
      </c>
      <c r="I21" s="461"/>
      <c r="J21" s="462"/>
    </row>
    <row r="22" spans="1:11" ht="26.25">
      <c r="A22" s="463" t="s">
        <v>2644</v>
      </c>
      <c r="B22" s="458" t="s">
        <v>1098</v>
      </c>
      <c r="C22" s="484">
        <v>50000</v>
      </c>
      <c r="D22" s="484">
        <v>3</v>
      </c>
      <c r="E22" s="484">
        <v>150000</v>
      </c>
      <c r="F22" s="463" t="s">
        <v>2830</v>
      </c>
      <c r="G22" s="469">
        <v>2533</v>
      </c>
      <c r="I22" s="461"/>
      <c r="J22" s="462"/>
    </row>
    <row r="23" spans="1:11">
      <c r="A23" s="471"/>
      <c r="B23" s="472"/>
      <c r="C23" s="472"/>
      <c r="D23" s="472"/>
      <c r="E23" s="473"/>
      <c r="F23" s="471"/>
      <c r="G23" s="474"/>
      <c r="I23" s="461"/>
      <c r="J23" s="462"/>
    </row>
    <row r="24" spans="1:11" s="475" customFormat="1">
      <c r="A24" s="476"/>
      <c r="B24" s="477"/>
      <c r="C24" s="477"/>
      <c r="D24" s="477"/>
      <c r="E24" s="477"/>
      <c r="F24" s="476"/>
      <c r="G24" s="478"/>
    </row>
    <row r="26" spans="1:11">
      <c r="B26" s="479"/>
    </row>
    <row r="27" spans="1:11" s="480" customFormat="1">
      <c r="A27" s="454"/>
      <c r="B27" s="454"/>
      <c r="F27" s="454"/>
      <c r="G27" s="454"/>
      <c r="H27" s="454"/>
      <c r="I27" s="454"/>
      <c r="J27" s="454"/>
      <c r="K27" s="454"/>
    </row>
  </sheetData>
  <printOptions horizontalCentered="1"/>
  <pageMargins left="0" right="0" top="0" bottom="0" header="0.31496062992125984" footer="0.31496062992125984"/>
  <pageSetup paperSize="9" scale="95" orientation="landscape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zoomScale="80" zoomScaleNormal="80" workbookViewId="0">
      <selection activeCell="C9" sqref="C9"/>
    </sheetView>
  </sheetViews>
  <sheetFormatPr defaultColWidth="9.125" defaultRowHeight="21"/>
  <cols>
    <col min="1" max="1" width="3.5" style="311" customWidth="1"/>
    <col min="2" max="2" width="6" style="311" customWidth="1"/>
    <col min="3" max="3" width="25.125" style="351" customWidth="1"/>
    <col min="4" max="4" width="45.875" style="311" customWidth="1"/>
    <col min="5" max="5" width="14.625" style="311" customWidth="1"/>
    <col min="6" max="6" width="13" style="363" customWidth="1"/>
    <col min="7" max="7" width="15.375" style="363" customWidth="1"/>
    <col min="8" max="16384" width="9.125" style="311"/>
  </cols>
  <sheetData>
    <row r="1" spans="2:7" s="301" customFormat="1" ht="28.5">
      <c r="B1" s="525"/>
      <c r="C1" s="526"/>
      <c r="D1" s="298"/>
      <c r="E1" s="299"/>
      <c r="F1" s="353"/>
      <c r="G1" s="353">
        <f>SUM(G4:G21)</f>
        <v>33614000</v>
      </c>
    </row>
    <row r="2" spans="2:7" s="445" customFormat="1" ht="24.75" customHeight="1">
      <c r="B2" s="443" t="s">
        <v>2508</v>
      </c>
      <c r="C2" s="443" t="s">
        <v>4</v>
      </c>
      <c r="D2" s="443" t="s">
        <v>2509</v>
      </c>
      <c r="E2" s="443" t="s">
        <v>2510</v>
      </c>
      <c r="F2" s="444" t="s">
        <v>2511</v>
      </c>
      <c r="G2" s="444" t="s">
        <v>2512</v>
      </c>
    </row>
    <row r="3" spans="2:7" s="368" customFormat="1" ht="26.25">
      <c r="B3" s="366"/>
      <c r="C3" s="366"/>
      <c r="D3" s="447" t="s">
        <v>2796</v>
      </c>
      <c r="E3" s="366"/>
      <c r="F3" s="355"/>
      <c r="G3" s="356"/>
    </row>
    <row r="4" spans="2:7" s="309" customFormat="1" ht="42">
      <c r="B4" s="303">
        <v>1</v>
      </c>
      <c r="C4" s="303" t="s">
        <v>2781</v>
      </c>
      <c r="D4" s="342" t="s">
        <v>2782</v>
      </c>
      <c r="E4" s="305">
        <v>1783600</v>
      </c>
      <c r="F4" s="306">
        <v>1</v>
      </c>
      <c r="G4" s="306">
        <f t="shared" ref="G4:G21" si="0">E4*F4</f>
        <v>1783600</v>
      </c>
    </row>
    <row r="5" spans="2:7">
      <c r="B5" s="312">
        <v>2</v>
      </c>
      <c r="C5" s="312" t="s">
        <v>2783</v>
      </c>
      <c r="D5" s="343" t="s">
        <v>1285</v>
      </c>
      <c r="E5" s="314">
        <v>1048600</v>
      </c>
      <c r="F5" s="314">
        <v>1</v>
      </c>
      <c r="G5" s="306">
        <f t="shared" si="0"/>
        <v>1048600</v>
      </c>
    </row>
    <row r="6" spans="2:7">
      <c r="B6" s="303">
        <v>3</v>
      </c>
      <c r="C6" s="312" t="s">
        <v>2783</v>
      </c>
      <c r="D6" s="342" t="s">
        <v>2784</v>
      </c>
      <c r="E6" s="306">
        <v>372400</v>
      </c>
      <c r="F6" s="306">
        <v>1</v>
      </c>
      <c r="G6" s="306">
        <f t="shared" si="0"/>
        <v>372400</v>
      </c>
    </row>
    <row r="7" spans="2:7">
      <c r="B7" s="303">
        <v>4</v>
      </c>
      <c r="C7" s="303" t="s">
        <v>2590</v>
      </c>
      <c r="D7" s="446" t="s">
        <v>606</v>
      </c>
      <c r="E7" s="306">
        <v>539000</v>
      </c>
      <c r="F7" s="306">
        <v>1</v>
      </c>
      <c r="G7" s="306">
        <f t="shared" si="0"/>
        <v>539000</v>
      </c>
    </row>
    <row r="8" spans="2:7">
      <c r="B8" s="303">
        <v>5</v>
      </c>
      <c r="C8" s="303" t="s">
        <v>2785</v>
      </c>
      <c r="D8" s="446" t="s">
        <v>868</v>
      </c>
      <c r="E8" s="317">
        <v>5390000</v>
      </c>
      <c r="F8" s="306">
        <v>1</v>
      </c>
      <c r="G8" s="306">
        <f t="shared" si="0"/>
        <v>5390000</v>
      </c>
    </row>
    <row r="9" spans="2:7" ht="42">
      <c r="B9" s="303">
        <v>6</v>
      </c>
      <c r="C9" s="303" t="s">
        <v>2786</v>
      </c>
      <c r="D9" s="342" t="s">
        <v>2787</v>
      </c>
      <c r="E9" s="317">
        <v>1470000</v>
      </c>
      <c r="F9" s="306">
        <v>1</v>
      </c>
      <c r="G9" s="306">
        <f t="shared" si="0"/>
        <v>1470000</v>
      </c>
    </row>
    <row r="10" spans="2:7" ht="42">
      <c r="B10" s="303">
        <v>7</v>
      </c>
      <c r="C10" s="303" t="s">
        <v>2583</v>
      </c>
      <c r="D10" s="342" t="s">
        <v>2788</v>
      </c>
      <c r="E10" s="317">
        <v>1421000</v>
      </c>
      <c r="F10" s="306">
        <v>1</v>
      </c>
      <c r="G10" s="306">
        <f t="shared" si="0"/>
        <v>1421000</v>
      </c>
    </row>
    <row r="11" spans="2:7" ht="42">
      <c r="B11" s="303">
        <v>8</v>
      </c>
      <c r="C11" s="303" t="s">
        <v>2789</v>
      </c>
      <c r="D11" s="342" t="s">
        <v>951</v>
      </c>
      <c r="E11" s="317">
        <v>911400</v>
      </c>
      <c r="F11" s="306">
        <v>2</v>
      </c>
      <c r="G11" s="306">
        <f t="shared" si="0"/>
        <v>1822800</v>
      </c>
    </row>
    <row r="12" spans="2:7" ht="42">
      <c r="B12" s="303">
        <v>9</v>
      </c>
      <c r="C12" s="303" t="s">
        <v>2583</v>
      </c>
      <c r="D12" s="342" t="s">
        <v>284</v>
      </c>
      <c r="E12" s="317">
        <v>1617000</v>
      </c>
      <c r="F12" s="306">
        <v>1</v>
      </c>
      <c r="G12" s="306">
        <f t="shared" si="0"/>
        <v>1617000</v>
      </c>
    </row>
    <row r="13" spans="2:7" ht="42">
      <c r="B13" s="303">
        <v>10</v>
      </c>
      <c r="C13" s="303" t="s">
        <v>2786</v>
      </c>
      <c r="D13" s="342" t="s">
        <v>2790</v>
      </c>
      <c r="E13" s="317">
        <v>4900000</v>
      </c>
      <c r="F13" s="306">
        <v>1</v>
      </c>
      <c r="G13" s="306">
        <f t="shared" si="0"/>
        <v>4900000</v>
      </c>
    </row>
    <row r="14" spans="2:7" ht="42">
      <c r="B14" s="303">
        <v>11</v>
      </c>
      <c r="C14" s="303" t="s">
        <v>2792</v>
      </c>
      <c r="D14" s="342" t="s">
        <v>2791</v>
      </c>
      <c r="E14" s="317">
        <v>1176000</v>
      </c>
      <c r="F14" s="306">
        <v>1</v>
      </c>
      <c r="G14" s="306">
        <f t="shared" si="0"/>
        <v>1176000</v>
      </c>
    </row>
    <row r="15" spans="2:7" ht="47.25" customHeight="1">
      <c r="B15" s="303">
        <v>12</v>
      </c>
      <c r="C15" s="303" t="s">
        <v>2785</v>
      </c>
      <c r="D15" s="342" t="s">
        <v>863</v>
      </c>
      <c r="E15" s="317">
        <v>784000</v>
      </c>
      <c r="F15" s="306">
        <v>1</v>
      </c>
      <c r="G15" s="306">
        <f t="shared" si="0"/>
        <v>784000</v>
      </c>
    </row>
    <row r="16" spans="2:7" ht="31.5" customHeight="1">
      <c r="B16" s="303">
        <v>13</v>
      </c>
      <c r="C16" s="303" t="s">
        <v>2785</v>
      </c>
      <c r="D16" s="342" t="s">
        <v>873</v>
      </c>
      <c r="E16" s="317">
        <v>588000</v>
      </c>
      <c r="F16" s="306">
        <v>1</v>
      </c>
      <c r="G16" s="306">
        <f t="shared" si="0"/>
        <v>588000</v>
      </c>
    </row>
    <row r="17" spans="2:7">
      <c r="B17" s="303">
        <v>14</v>
      </c>
      <c r="C17" s="303" t="s">
        <v>2793</v>
      </c>
      <c r="D17" s="342" t="s">
        <v>639</v>
      </c>
      <c r="E17" s="317">
        <v>1470000</v>
      </c>
      <c r="F17" s="306">
        <v>1</v>
      </c>
      <c r="G17" s="306">
        <f t="shared" si="0"/>
        <v>1470000</v>
      </c>
    </row>
    <row r="18" spans="2:7">
      <c r="B18" s="303">
        <v>15</v>
      </c>
      <c r="C18" s="303" t="s">
        <v>2794</v>
      </c>
      <c r="D18" s="342" t="s">
        <v>383</v>
      </c>
      <c r="E18" s="317">
        <v>980000</v>
      </c>
      <c r="F18" s="306">
        <v>1</v>
      </c>
      <c r="G18" s="306">
        <f t="shared" si="0"/>
        <v>980000</v>
      </c>
    </row>
    <row r="19" spans="2:7" ht="42">
      <c r="B19" s="303">
        <v>16</v>
      </c>
      <c r="C19" s="303" t="s">
        <v>2795</v>
      </c>
      <c r="D19" s="342" t="s">
        <v>382</v>
      </c>
      <c r="E19" s="317">
        <v>1470000</v>
      </c>
      <c r="F19" s="306">
        <v>1</v>
      </c>
      <c r="G19" s="306">
        <f t="shared" si="0"/>
        <v>1470000</v>
      </c>
    </row>
    <row r="20" spans="2:7" ht="42">
      <c r="B20" s="303">
        <v>17</v>
      </c>
      <c r="C20" s="303" t="s">
        <v>2547</v>
      </c>
      <c r="D20" s="342" t="s">
        <v>584</v>
      </c>
      <c r="E20" s="317">
        <v>2430400</v>
      </c>
      <c r="F20" s="306">
        <v>1</v>
      </c>
      <c r="G20" s="306">
        <f t="shared" si="0"/>
        <v>2430400</v>
      </c>
    </row>
    <row r="21" spans="2:7">
      <c r="B21" s="303">
        <v>18</v>
      </c>
      <c r="C21" s="303" t="s">
        <v>29</v>
      </c>
      <c r="D21" s="342" t="s">
        <v>707</v>
      </c>
      <c r="E21" s="317">
        <v>4351200</v>
      </c>
      <c r="F21" s="306">
        <v>1</v>
      </c>
      <c r="G21" s="306">
        <f t="shared" si="0"/>
        <v>4351200</v>
      </c>
    </row>
    <row r="22" spans="2:7" ht="23.25">
      <c r="F22" s="359" t="s">
        <v>2689</v>
      </c>
      <c r="G22" s="360">
        <f>SUM(G4:G21)</f>
        <v>33614000</v>
      </c>
    </row>
    <row r="23" spans="2:7" ht="23.25">
      <c r="F23" s="361"/>
      <c r="G23" s="362"/>
    </row>
  </sheetData>
  <mergeCells count="1">
    <mergeCell ref="B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0"/>
  <sheetViews>
    <sheetView zoomScale="80" zoomScaleNormal="80" workbookViewId="0">
      <pane ySplit="3" topLeftCell="A4" activePane="bottomLeft" state="frozen"/>
      <selection pane="bottomLeft" activeCell="E6" sqref="E6"/>
    </sheetView>
  </sheetViews>
  <sheetFormatPr defaultColWidth="9.125" defaultRowHeight="21"/>
  <cols>
    <col min="1" max="1" width="3.625" style="311" customWidth="1"/>
    <col min="2" max="2" width="6" style="311" customWidth="1"/>
    <col min="3" max="3" width="10.75" style="351" customWidth="1"/>
    <col min="4" max="4" width="38.75" style="311" customWidth="1"/>
    <col min="5" max="5" width="12.875" style="311" customWidth="1"/>
    <col min="6" max="6" width="10.5" style="363" customWidth="1"/>
    <col min="7" max="7" width="15.375" style="363" customWidth="1"/>
    <col min="8" max="8" width="29.375" style="311" customWidth="1"/>
    <col min="9" max="9" width="17.375" style="311" hidden="1" customWidth="1"/>
    <col min="10" max="10" width="31.375" style="311" customWidth="1"/>
    <col min="11" max="11" width="17.375" style="311" customWidth="1"/>
    <col min="12" max="13" width="9" style="311" customWidth="1"/>
    <col min="14" max="14" width="20" style="311" customWidth="1"/>
    <col min="15" max="15" width="12.75" style="311" customWidth="1"/>
    <col min="16" max="16" width="15.375" style="311" bestFit="1" customWidth="1"/>
    <col min="17" max="16384" width="9.125" style="311"/>
  </cols>
  <sheetData>
    <row r="1" spans="2:16" s="301" customFormat="1" ht="28.5">
      <c r="B1" s="525"/>
      <c r="C1" s="525"/>
      <c r="D1" s="440"/>
      <c r="E1" s="441"/>
      <c r="F1" s="442"/>
      <c r="G1" s="353">
        <f>SUM(G4:G55)</f>
        <v>19370800</v>
      </c>
      <c r="H1" s="300"/>
      <c r="I1" s="300"/>
      <c r="J1" s="300"/>
      <c r="L1" s="302"/>
    </row>
    <row r="2" spans="2:16" s="365" customFormat="1" ht="24.75" customHeight="1">
      <c r="B2" s="364" t="s">
        <v>2508</v>
      </c>
      <c r="C2" s="364" t="s">
        <v>4</v>
      </c>
      <c r="D2" s="438" t="s">
        <v>2509</v>
      </c>
      <c r="E2" s="438" t="s">
        <v>2510</v>
      </c>
      <c r="F2" s="439" t="s">
        <v>2511</v>
      </c>
      <c r="G2" s="354" t="s">
        <v>2512</v>
      </c>
      <c r="H2" s="364" t="s">
        <v>2513</v>
      </c>
      <c r="I2" s="364" t="s">
        <v>2</v>
      </c>
      <c r="J2" s="364" t="s">
        <v>2514</v>
      </c>
      <c r="K2" s="364" t="s">
        <v>2515</v>
      </c>
      <c r="L2" s="364" t="s">
        <v>2516</v>
      </c>
      <c r="M2" s="364" t="s">
        <v>2517</v>
      </c>
      <c r="N2" s="364" t="s">
        <v>2518</v>
      </c>
      <c r="O2" s="364" t="s">
        <v>2519</v>
      </c>
    </row>
    <row r="3" spans="2:16" s="368" customFormat="1" ht="26.25">
      <c r="B3" s="366"/>
      <c r="C3" s="366"/>
      <c r="D3" s="367" t="s">
        <v>2797</v>
      </c>
      <c r="E3" s="366"/>
      <c r="F3" s="355"/>
      <c r="G3" s="356"/>
      <c r="H3" s="366"/>
      <c r="I3" s="366"/>
      <c r="J3" s="366"/>
      <c r="K3" s="366"/>
      <c r="L3" s="366"/>
      <c r="M3" s="366"/>
      <c r="N3" s="366"/>
      <c r="O3" s="366"/>
    </row>
    <row r="4" spans="2:16" s="309" customFormat="1" ht="42">
      <c r="B4" s="303">
        <v>1</v>
      </c>
      <c r="C4" s="303" t="s">
        <v>2520</v>
      </c>
      <c r="D4" s="342" t="s">
        <v>129</v>
      </c>
      <c r="E4" s="305">
        <v>600000</v>
      </c>
      <c r="F4" s="306">
        <v>1</v>
      </c>
      <c r="G4" s="306">
        <f t="shared" ref="G4:G37" si="0">E4*F4</f>
        <v>600000</v>
      </c>
      <c r="H4" s="304" t="s">
        <v>2521</v>
      </c>
      <c r="I4" s="304" t="s">
        <v>2522</v>
      </c>
      <c r="J4" s="304"/>
      <c r="K4" s="304" t="s">
        <v>30</v>
      </c>
      <c r="L4" s="308">
        <v>1</v>
      </c>
      <c r="M4" s="308">
        <v>1</v>
      </c>
      <c r="N4" s="304" t="s">
        <v>2523</v>
      </c>
      <c r="O4" s="303" t="s">
        <v>2524</v>
      </c>
    </row>
    <row r="5" spans="2:16" ht="42">
      <c r="B5" s="312">
        <v>5</v>
      </c>
      <c r="C5" s="312" t="s">
        <v>29</v>
      </c>
      <c r="D5" s="343" t="s">
        <v>735</v>
      </c>
      <c r="E5" s="314">
        <v>500000</v>
      </c>
      <c r="F5" s="314">
        <v>1</v>
      </c>
      <c r="G5" s="306">
        <f t="shared" si="0"/>
        <v>500000</v>
      </c>
      <c r="H5" s="313" t="s">
        <v>2526</v>
      </c>
      <c r="I5" s="313" t="s">
        <v>2544</v>
      </c>
      <c r="J5" s="313"/>
      <c r="K5" s="304" t="s">
        <v>30</v>
      </c>
      <c r="L5" s="315">
        <v>1</v>
      </c>
      <c r="M5" s="315">
        <v>1</v>
      </c>
      <c r="N5" s="313" t="s">
        <v>2545</v>
      </c>
      <c r="O5" s="312" t="s">
        <v>2546</v>
      </c>
    </row>
    <row r="6" spans="2:16" ht="42">
      <c r="B6" s="303">
        <v>3</v>
      </c>
      <c r="C6" s="303" t="s">
        <v>2530</v>
      </c>
      <c r="D6" s="342" t="s">
        <v>2531</v>
      </c>
      <c r="E6" s="306">
        <v>480000</v>
      </c>
      <c r="F6" s="306">
        <v>1</v>
      </c>
      <c r="G6" s="306">
        <f t="shared" si="0"/>
        <v>480000</v>
      </c>
      <c r="H6" s="304" t="s">
        <v>2532</v>
      </c>
      <c r="I6" s="304" t="s">
        <v>2533</v>
      </c>
      <c r="J6" s="304"/>
      <c r="K6" s="310" t="s">
        <v>2534</v>
      </c>
      <c r="L6" s="308">
        <v>1</v>
      </c>
      <c r="M6" s="308">
        <v>1</v>
      </c>
      <c r="N6" s="304" t="s">
        <v>2535</v>
      </c>
      <c r="O6" s="303" t="s">
        <v>2536</v>
      </c>
      <c r="P6" s="309"/>
    </row>
    <row r="7" spans="2:16" ht="42">
      <c r="B7" s="303">
        <v>3</v>
      </c>
      <c r="C7" s="303" t="s">
        <v>2753</v>
      </c>
      <c r="D7" s="342" t="s">
        <v>2531</v>
      </c>
      <c r="E7" s="306">
        <v>480000</v>
      </c>
      <c r="F7" s="306">
        <v>1</v>
      </c>
      <c r="G7" s="306">
        <f t="shared" si="0"/>
        <v>480000</v>
      </c>
      <c r="H7" s="304" t="s">
        <v>2532</v>
      </c>
      <c r="I7" s="304" t="s">
        <v>2533</v>
      </c>
      <c r="J7" s="304"/>
      <c r="K7" s="310" t="s">
        <v>2534</v>
      </c>
      <c r="L7" s="308">
        <v>1</v>
      </c>
      <c r="M7" s="308">
        <v>1</v>
      </c>
      <c r="N7" s="304" t="s">
        <v>2535</v>
      </c>
      <c r="O7" s="303" t="s">
        <v>2536</v>
      </c>
      <c r="P7" s="309"/>
    </row>
    <row r="8" spans="2:16" ht="84">
      <c r="B8" s="303">
        <v>7</v>
      </c>
      <c r="C8" s="303" t="s">
        <v>2561</v>
      </c>
      <c r="D8" s="342" t="s">
        <v>2562</v>
      </c>
      <c r="E8" s="317">
        <v>375000</v>
      </c>
      <c r="F8" s="306">
        <v>1</v>
      </c>
      <c r="G8" s="306">
        <f t="shared" si="0"/>
        <v>375000</v>
      </c>
      <c r="H8" s="304" t="s">
        <v>2563</v>
      </c>
      <c r="I8" s="304" t="s">
        <v>2564</v>
      </c>
      <c r="J8" s="304" t="s">
        <v>2565</v>
      </c>
      <c r="K8" s="304" t="s">
        <v>19</v>
      </c>
      <c r="L8" s="308">
        <v>4</v>
      </c>
      <c r="M8" s="308">
        <v>1</v>
      </c>
      <c r="N8" s="304" t="s">
        <v>2566</v>
      </c>
      <c r="O8" s="303">
        <v>2540</v>
      </c>
    </row>
    <row r="9" spans="2:16" ht="42">
      <c r="B9" s="303">
        <v>9</v>
      </c>
      <c r="C9" s="303" t="s">
        <v>2567</v>
      </c>
      <c r="D9" s="342" t="s">
        <v>108</v>
      </c>
      <c r="E9" s="317">
        <v>730000</v>
      </c>
      <c r="F9" s="306">
        <v>1</v>
      </c>
      <c r="G9" s="306">
        <f t="shared" si="0"/>
        <v>730000</v>
      </c>
      <c r="H9" s="304" t="s">
        <v>2568</v>
      </c>
      <c r="I9" s="304" t="s">
        <v>2569</v>
      </c>
      <c r="J9" s="304"/>
      <c r="K9" s="304" t="s">
        <v>30</v>
      </c>
      <c r="L9" s="308">
        <v>1</v>
      </c>
      <c r="M9" s="308">
        <v>1</v>
      </c>
      <c r="N9" s="304" t="s">
        <v>2570</v>
      </c>
      <c r="O9" s="303">
        <v>2552</v>
      </c>
      <c r="P9" s="311" t="s">
        <v>2571</v>
      </c>
    </row>
    <row r="10" spans="2:16" ht="42">
      <c r="B10" s="303">
        <v>10</v>
      </c>
      <c r="C10" s="303" t="s">
        <v>2567</v>
      </c>
      <c r="D10" s="342" t="s">
        <v>753</v>
      </c>
      <c r="E10" s="317">
        <v>75000</v>
      </c>
      <c r="F10" s="306">
        <v>2</v>
      </c>
      <c r="G10" s="306">
        <f t="shared" si="0"/>
        <v>150000</v>
      </c>
      <c r="H10" s="304" t="s">
        <v>2572</v>
      </c>
      <c r="I10" s="304" t="s">
        <v>2573</v>
      </c>
      <c r="J10" s="304"/>
      <c r="K10" s="304" t="s">
        <v>30</v>
      </c>
      <c r="L10" s="308">
        <v>3</v>
      </c>
      <c r="M10" s="308">
        <v>2</v>
      </c>
      <c r="N10" s="304" t="s">
        <v>2574</v>
      </c>
      <c r="O10" s="303" t="s">
        <v>2575</v>
      </c>
      <c r="P10" s="311" t="s">
        <v>2571</v>
      </c>
    </row>
    <row r="11" spans="2:16" ht="42">
      <c r="B11" s="303">
        <v>11</v>
      </c>
      <c r="C11" s="303" t="s">
        <v>2567</v>
      </c>
      <c r="D11" s="342" t="s">
        <v>751</v>
      </c>
      <c r="E11" s="317">
        <v>300000</v>
      </c>
      <c r="F11" s="306">
        <v>1</v>
      </c>
      <c r="G11" s="306">
        <f t="shared" si="0"/>
        <v>300000</v>
      </c>
      <c r="H11" s="304" t="s">
        <v>2576</v>
      </c>
      <c r="I11" s="304" t="s">
        <v>2577</v>
      </c>
      <c r="J11" s="304"/>
      <c r="K11" s="304" t="s">
        <v>30</v>
      </c>
      <c r="L11" s="308">
        <v>3</v>
      </c>
      <c r="M11" s="308">
        <v>1</v>
      </c>
      <c r="N11" s="304" t="s">
        <v>2578</v>
      </c>
      <c r="O11" s="303">
        <v>2545</v>
      </c>
      <c r="P11" s="311" t="s">
        <v>2571</v>
      </c>
    </row>
    <row r="12" spans="2:16" ht="84">
      <c r="B12" s="303">
        <v>12</v>
      </c>
      <c r="C12" s="303" t="s">
        <v>2579</v>
      </c>
      <c r="D12" s="342" t="s">
        <v>916</v>
      </c>
      <c r="E12" s="317">
        <v>75000</v>
      </c>
      <c r="F12" s="306">
        <v>1</v>
      </c>
      <c r="G12" s="306">
        <f t="shared" si="0"/>
        <v>75000</v>
      </c>
      <c r="H12" s="304" t="s">
        <v>2580</v>
      </c>
      <c r="I12" s="304" t="s">
        <v>2581</v>
      </c>
      <c r="J12" s="304"/>
      <c r="K12" s="304" t="s">
        <v>30</v>
      </c>
      <c r="L12" s="308">
        <v>1</v>
      </c>
      <c r="M12" s="308">
        <v>1</v>
      </c>
      <c r="N12" s="304" t="s">
        <v>2582</v>
      </c>
      <c r="O12" s="303">
        <v>2545</v>
      </c>
      <c r="P12" s="311" t="s">
        <v>2571</v>
      </c>
    </row>
    <row r="13" spans="2:16" ht="84">
      <c r="B13" s="303">
        <v>19</v>
      </c>
      <c r="C13" s="303" t="s">
        <v>2583</v>
      </c>
      <c r="D13" s="342" t="s">
        <v>2584</v>
      </c>
      <c r="E13" s="317">
        <v>1760000</v>
      </c>
      <c r="F13" s="306">
        <v>1</v>
      </c>
      <c r="G13" s="306">
        <f t="shared" si="0"/>
        <v>1760000</v>
      </c>
      <c r="H13" s="304" t="s">
        <v>2585</v>
      </c>
      <c r="I13" s="304" t="s">
        <v>2586</v>
      </c>
      <c r="J13" s="304"/>
      <c r="K13" s="318" t="s">
        <v>197</v>
      </c>
      <c r="L13" s="308">
        <v>1</v>
      </c>
      <c r="M13" s="308">
        <v>1</v>
      </c>
      <c r="N13" s="304" t="s">
        <v>2587</v>
      </c>
      <c r="O13" s="303" t="s">
        <v>2588</v>
      </c>
      <c r="P13" s="311" t="s">
        <v>2589</v>
      </c>
    </row>
    <row r="14" spans="2:16" ht="84">
      <c r="B14" s="303">
        <v>21</v>
      </c>
      <c r="C14" s="303" t="s">
        <v>2590</v>
      </c>
      <c r="D14" s="342" t="s">
        <v>2591</v>
      </c>
      <c r="E14" s="317">
        <v>550000</v>
      </c>
      <c r="F14" s="306">
        <v>1</v>
      </c>
      <c r="G14" s="306">
        <f t="shared" si="0"/>
        <v>550000</v>
      </c>
      <c r="H14" s="304" t="s">
        <v>2592</v>
      </c>
      <c r="I14" s="304" t="s">
        <v>2593</v>
      </c>
      <c r="J14" s="304" t="s">
        <v>2594</v>
      </c>
      <c r="K14" s="318" t="s">
        <v>2595</v>
      </c>
      <c r="L14" s="308">
        <v>8</v>
      </c>
      <c r="M14" s="308">
        <v>3</v>
      </c>
      <c r="N14" s="304" t="s">
        <v>2596</v>
      </c>
      <c r="O14" s="303" t="s">
        <v>2597</v>
      </c>
    </row>
    <row r="15" spans="2:16" ht="125.25" customHeight="1">
      <c r="B15" s="303">
        <v>23</v>
      </c>
      <c r="C15" s="303" t="s">
        <v>484</v>
      </c>
      <c r="D15" s="342" t="s">
        <v>2598</v>
      </c>
      <c r="E15" s="317">
        <v>420000</v>
      </c>
      <c r="F15" s="306">
        <v>1</v>
      </c>
      <c r="G15" s="306">
        <f t="shared" si="0"/>
        <v>420000</v>
      </c>
      <c r="H15" s="304" t="s">
        <v>2599</v>
      </c>
      <c r="I15" s="304" t="s">
        <v>2600</v>
      </c>
      <c r="J15" s="304" t="s">
        <v>2601</v>
      </c>
      <c r="K15" s="318" t="s">
        <v>197</v>
      </c>
      <c r="L15" s="308">
        <v>5</v>
      </c>
      <c r="M15" s="308">
        <v>1</v>
      </c>
      <c r="N15" s="304" t="s">
        <v>2602</v>
      </c>
      <c r="O15" s="319" t="s">
        <v>2603</v>
      </c>
    </row>
    <row r="16" spans="2:16" ht="120.75" customHeight="1">
      <c r="B16" s="303">
        <v>25</v>
      </c>
      <c r="C16" s="303" t="s">
        <v>484</v>
      </c>
      <c r="D16" s="342" t="s">
        <v>2604</v>
      </c>
      <c r="E16" s="317">
        <v>70000</v>
      </c>
      <c r="F16" s="306">
        <v>1</v>
      </c>
      <c r="G16" s="306">
        <f t="shared" si="0"/>
        <v>70000</v>
      </c>
      <c r="H16" s="304" t="s">
        <v>2599</v>
      </c>
      <c r="I16" s="304" t="s">
        <v>2605</v>
      </c>
      <c r="J16" s="304" t="s">
        <v>2606</v>
      </c>
      <c r="K16" s="318" t="s">
        <v>2595</v>
      </c>
      <c r="L16" s="308">
        <v>1</v>
      </c>
      <c r="M16" s="308">
        <v>1</v>
      </c>
      <c r="N16" s="304" t="s">
        <v>2607</v>
      </c>
      <c r="O16" s="319" t="s">
        <v>2608</v>
      </c>
    </row>
    <row r="17" spans="2:15" ht="42">
      <c r="B17" s="303">
        <v>28</v>
      </c>
      <c r="C17" s="303" t="s">
        <v>51</v>
      </c>
      <c r="D17" s="342" t="s">
        <v>2617</v>
      </c>
      <c r="E17" s="317">
        <v>70000</v>
      </c>
      <c r="F17" s="306">
        <v>1</v>
      </c>
      <c r="G17" s="306">
        <f t="shared" si="0"/>
        <v>70000</v>
      </c>
      <c r="H17" s="304" t="s">
        <v>2613</v>
      </c>
      <c r="I17" s="304" t="s">
        <v>2618</v>
      </c>
      <c r="J17" s="304" t="s">
        <v>2619</v>
      </c>
      <c r="K17" s="318" t="s">
        <v>2595</v>
      </c>
      <c r="L17" s="308">
        <v>1</v>
      </c>
      <c r="M17" s="308">
        <v>1</v>
      </c>
      <c r="N17" s="304" t="s">
        <v>2620</v>
      </c>
      <c r="O17" s="303">
        <v>2558</v>
      </c>
    </row>
    <row r="18" spans="2:15" ht="42">
      <c r="B18" s="303">
        <v>26</v>
      </c>
      <c r="C18" s="303" t="s">
        <v>51</v>
      </c>
      <c r="D18" s="342" t="s">
        <v>767</v>
      </c>
      <c r="E18" s="317">
        <v>25000</v>
      </c>
      <c r="F18" s="306">
        <v>1</v>
      </c>
      <c r="G18" s="306">
        <f t="shared" si="0"/>
        <v>25000</v>
      </c>
      <c r="H18" s="304" t="s">
        <v>2609</v>
      </c>
      <c r="I18" s="304" t="s">
        <v>2610</v>
      </c>
      <c r="J18" s="304" t="s">
        <v>2611</v>
      </c>
      <c r="K18" s="304" t="s">
        <v>19</v>
      </c>
      <c r="L18" s="308">
        <v>8</v>
      </c>
      <c r="M18" s="308">
        <v>1</v>
      </c>
      <c r="N18" s="304" t="s">
        <v>2612</v>
      </c>
      <c r="O18" s="303">
        <v>2556</v>
      </c>
    </row>
    <row r="19" spans="2:15" ht="42">
      <c r="B19" s="303">
        <v>27</v>
      </c>
      <c r="C19" s="303" t="s">
        <v>51</v>
      </c>
      <c r="D19" s="342" t="s">
        <v>771</v>
      </c>
      <c r="E19" s="317">
        <v>30000</v>
      </c>
      <c r="F19" s="306">
        <v>1</v>
      </c>
      <c r="G19" s="306">
        <f t="shared" si="0"/>
        <v>30000</v>
      </c>
      <c r="H19" s="304" t="s">
        <v>2613</v>
      </c>
      <c r="I19" s="304" t="s">
        <v>2614</v>
      </c>
      <c r="J19" s="304" t="s">
        <v>2615</v>
      </c>
      <c r="K19" s="304" t="s">
        <v>19</v>
      </c>
      <c r="L19" s="308">
        <v>1</v>
      </c>
      <c r="M19" s="308">
        <v>1</v>
      </c>
      <c r="N19" s="320" t="s">
        <v>2616</v>
      </c>
      <c r="O19" s="303">
        <v>2544</v>
      </c>
    </row>
    <row r="20" spans="2:15" ht="42">
      <c r="B20" s="303">
        <v>36</v>
      </c>
      <c r="C20" s="303" t="s">
        <v>2644</v>
      </c>
      <c r="D20" s="342" t="s">
        <v>388</v>
      </c>
      <c r="E20" s="317">
        <v>150000</v>
      </c>
      <c r="F20" s="306">
        <v>1</v>
      </c>
      <c r="G20" s="306">
        <f t="shared" si="0"/>
        <v>150000</v>
      </c>
      <c r="H20" s="304" t="s">
        <v>2645</v>
      </c>
      <c r="I20" s="304" t="s">
        <v>2646</v>
      </c>
      <c r="J20" s="304"/>
      <c r="K20" s="304" t="s">
        <v>30</v>
      </c>
      <c r="L20" s="308">
        <v>1</v>
      </c>
      <c r="M20" s="308">
        <v>1</v>
      </c>
      <c r="N20" s="304" t="s">
        <v>2647</v>
      </c>
      <c r="O20" s="303">
        <v>2540</v>
      </c>
    </row>
    <row r="21" spans="2:15" ht="42">
      <c r="B21" s="303">
        <v>49</v>
      </c>
      <c r="C21" s="303" t="s">
        <v>2663</v>
      </c>
      <c r="D21" s="342" t="s">
        <v>388</v>
      </c>
      <c r="E21" s="317">
        <v>150000</v>
      </c>
      <c r="F21" s="306">
        <v>1</v>
      </c>
      <c r="G21" s="306">
        <f t="shared" si="0"/>
        <v>150000</v>
      </c>
      <c r="H21" s="304" t="s">
        <v>2674</v>
      </c>
      <c r="I21" s="304" t="s">
        <v>2646</v>
      </c>
      <c r="J21" s="304" t="s">
        <v>389</v>
      </c>
      <c r="K21" s="304" t="s">
        <v>30</v>
      </c>
      <c r="L21" s="308">
        <v>1</v>
      </c>
      <c r="M21" s="308">
        <v>1</v>
      </c>
      <c r="N21" s="304" t="s">
        <v>2675</v>
      </c>
      <c r="O21" s="324" t="s">
        <v>2676</v>
      </c>
    </row>
    <row r="22" spans="2:15" ht="42">
      <c r="B22" s="303">
        <v>37</v>
      </c>
      <c r="C22" s="303" t="s">
        <v>2644</v>
      </c>
      <c r="D22" s="342" t="s">
        <v>412</v>
      </c>
      <c r="E22" s="317">
        <v>150000</v>
      </c>
      <c r="F22" s="306">
        <v>1</v>
      </c>
      <c r="G22" s="306">
        <f t="shared" si="0"/>
        <v>150000</v>
      </c>
      <c r="H22" s="304" t="s">
        <v>2648</v>
      </c>
      <c r="I22" s="304" t="s">
        <v>2649</v>
      </c>
      <c r="J22" s="304"/>
      <c r="K22" s="304" t="s">
        <v>30</v>
      </c>
      <c r="L22" s="308">
        <v>6</v>
      </c>
      <c r="M22" s="308">
        <v>2</v>
      </c>
      <c r="N22" s="304" t="s">
        <v>2650</v>
      </c>
      <c r="O22" s="303">
        <v>2555</v>
      </c>
    </row>
    <row r="23" spans="2:15" ht="54.75" customHeight="1">
      <c r="B23" s="303">
        <v>41</v>
      </c>
      <c r="C23" s="303" t="s">
        <v>2654</v>
      </c>
      <c r="D23" s="342" t="s">
        <v>412</v>
      </c>
      <c r="E23" s="317">
        <v>150000</v>
      </c>
      <c r="F23" s="357">
        <v>2</v>
      </c>
      <c r="G23" s="306">
        <f t="shared" si="0"/>
        <v>300000</v>
      </c>
      <c r="H23" s="304" t="s">
        <v>2655</v>
      </c>
      <c r="I23" s="304" t="s">
        <v>2649</v>
      </c>
      <c r="J23" s="304" t="s">
        <v>2656</v>
      </c>
      <c r="K23" s="304" t="s">
        <v>30</v>
      </c>
      <c r="L23" s="308">
        <v>7</v>
      </c>
      <c r="M23" s="308">
        <v>3</v>
      </c>
      <c r="N23" s="304" t="s">
        <v>2657</v>
      </c>
      <c r="O23" s="303" t="s">
        <v>2658</v>
      </c>
    </row>
    <row r="24" spans="2:15" ht="42">
      <c r="B24" s="303">
        <v>40</v>
      </c>
      <c r="C24" s="303" t="s">
        <v>2644</v>
      </c>
      <c r="D24" s="342" t="s">
        <v>1156</v>
      </c>
      <c r="E24" s="317">
        <v>13500</v>
      </c>
      <c r="F24" s="306">
        <v>1</v>
      </c>
      <c r="G24" s="306">
        <f t="shared" si="0"/>
        <v>13500</v>
      </c>
      <c r="H24" s="304" t="s">
        <v>2651</v>
      </c>
      <c r="I24" s="304" t="s">
        <v>2652</v>
      </c>
      <c r="J24" s="304"/>
      <c r="K24" s="318" t="s">
        <v>2595</v>
      </c>
      <c r="L24" s="308">
        <v>2</v>
      </c>
      <c r="M24" s="308">
        <v>2</v>
      </c>
      <c r="N24" s="304" t="s">
        <v>2653</v>
      </c>
      <c r="O24" s="303">
        <v>2530</v>
      </c>
    </row>
    <row r="25" spans="2:15" ht="42">
      <c r="B25" s="303">
        <v>44</v>
      </c>
      <c r="C25" s="303" t="s">
        <v>2654</v>
      </c>
      <c r="D25" s="342" t="s">
        <v>2659</v>
      </c>
      <c r="E25" s="317">
        <v>80000</v>
      </c>
      <c r="F25" s="306">
        <v>1</v>
      </c>
      <c r="G25" s="306">
        <f t="shared" si="0"/>
        <v>80000</v>
      </c>
      <c r="H25" s="304" t="s">
        <v>2660</v>
      </c>
      <c r="I25" s="304" t="s">
        <v>2661</v>
      </c>
      <c r="J25" s="304"/>
      <c r="K25" s="318" t="s">
        <v>2595</v>
      </c>
      <c r="L25" s="308">
        <v>1</v>
      </c>
      <c r="M25" s="308">
        <v>1</v>
      </c>
      <c r="N25" s="304" t="s">
        <v>2662</v>
      </c>
      <c r="O25" s="303">
        <v>2552</v>
      </c>
    </row>
    <row r="26" spans="2:15" ht="63">
      <c r="B26" s="303">
        <v>45</v>
      </c>
      <c r="C26" s="303" t="s">
        <v>2663</v>
      </c>
      <c r="D26" s="342" t="s">
        <v>417</v>
      </c>
      <c r="E26" s="317">
        <v>645000</v>
      </c>
      <c r="F26" s="306">
        <v>1</v>
      </c>
      <c r="G26" s="306">
        <f t="shared" si="0"/>
        <v>645000</v>
      </c>
      <c r="H26" s="304" t="s">
        <v>2664</v>
      </c>
      <c r="I26" s="304" t="s">
        <v>2665</v>
      </c>
      <c r="J26" s="304" t="s">
        <v>2666</v>
      </c>
      <c r="K26" s="318" t="s">
        <v>2534</v>
      </c>
      <c r="L26" s="308">
        <v>1</v>
      </c>
      <c r="M26" s="308">
        <v>1</v>
      </c>
      <c r="N26" s="304" t="s">
        <v>2667</v>
      </c>
      <c r="O26" s="324" t="s">
        <v>2668</v>
      </c>
    </row>
    <row r="27" spans="2:15" ht="42">
      <c r="B27" s="303">
        <v>47</v>
      </c>
      <c r="C27" s="303" t="s">
        <v>2663</v>
      </c>
      <c r="D27" s="342" t="s">
        <v>2669</v>
      </c>
      <c r="E27" s="317">
        <v>3000</v>
      </c>
      <c r="F27" s="306">
        <v>1</v>
      </c>
      <c r="G27" s="306">
        <f t="shared" si="0"/>
        <v>3000</v>
      </c>
      <c r="H27" s="304" t="s">
        <v>2670</v>
      </c>
      <c r="I27" s="304" t="s">
        <v>2671</v>
      </c>
      <c r="J27" s="304"/>
      <c r="K27" s="304" t="s">
        <v>30</v>
      </c>
      <c r="L27" s="308">
        <v>1</v>
      </c>
      <c r="M27" s="308">
        <v>1</v>
      </c>
      <c r="N27" s="304" t="s">
        <v>2672</v>
      </c>
      <c r="O27" s="324" t="s">
        <v>2673</v>
      </c>
    </row>
    <row r="28" spans="2:15" ht="42">
      <c r="B28" s="303">
        <v>50</v>
      </c>
      <c r="C28" s="303" t="s">
        <v>2663</v>
      </c>
      <c r="D28" s="342" t="s">
        <v>1104</v>
      </c>
      <c r="E28" s="317">
        <v>130000</v>
      </c>
      <c r="F28" s="306">
        <v>1</v>
      </c>
      <c r="G28" s="306">
        <f t="shared" si="0"/>
        <v>130000</v>
      </c>
      <c r="H28" s="304" t="s">
        <v>2677</v>
      </c>
      <c r="I28" s="304" t="s">
        <v>2678</v>
      </c>
      <c r="J28" s="304" t="s">
        <v>2679</v>
      </c>
      <c r="K28" s="304" t="s">
        <v>197</v>
      </c>
      <c r="L28" s="308">
        <v>10</v>
      </c>
      <c r="M28" s="308">
        <v>1</v>
      </c>
      <c r="N28" s="304" t="s">
        <v>2680</v>
      </c>
      <c r="O28" s="324" t="s">
        <v>2681</v>
      </c>
    </row>
    <row r="29" spans="2:15" ht="63">
      <c r="B29" s="303">
        <v>54</v>
      </c>
      <c r="C29" s="303" t="s">
        <v>2686</v>
      </c>
      <c r="D29" s="342" t="s">
        <v>414</v>
      </c>
      <c r="E29" s="317">
        <v>300000</v>
      </c>
      <c r="F29" s="306">
        <v>1</v>
      </c>
      <c r="G29" s="306">
        <f t="shared" si="0"/>
        <v>300000</v>
      </c>
      <c r="H29" s="304" t="s">
        <v>2687</v>
      </c>
      <c r="I29" s="304" t="s">
        <v>2683</v>
      </c>
      <c r="J29" s="304" t="s">
        <v>416</v>
      </c>
      <c r="K29" s="304" t="s">
        <v>30</v>
      </c>
      <c r="L29" s="308">
        <v>1</v>
      </c>
      <c r="M29" s="308">
        <v>1</v>
      </c>
      <c r="N29" s="304" t="s">
        <v>2688</v>
      </c>
      <c r="O29" s="303">
        <v>2552</v>
      </c>
    </row>
    <row r="30" spans="2:15" ht="78" customHeight="1">
      <c r="B30" s="303">
        <v>51</v>
      </c>
      <c r="C30" s="303" t="s">
        <v>2663</v>
      </c>
      <c r="D30" s="342" t="s">
        <v>414</v>
      </c>
      <c r="E30" s="317">
        <v>300000</v>
      </c>
      <c r="F30" s="306">
        <v>1</v>
      </c>
      <c r="G30" s="306">
        <f t="shared" si="0"/>
        <v>300000</v>
      </c>
      <c r="H30" s="304" t="s">
        <v>2682</v>
      </c>
      <c r="I30" s="304" t="s">
        <v>2683</v>
      </c>
      <c r="J30" s="304" t="s">
        <v>416</v>
      </c>
      <c r="K30" s="304" t="s">
        <v>30</v>
      </c>
      <c r="L30" s="308">
        <v>10</v>
      </c>
      <c r="M30" s="308">
        <v>1</v>
      </c>
      <c r="N30" s="304" t="s">
        <v>2684</v>
      </c>
      <c r="O30" s="324" t="s">
        <v>2685</v>
      </c>
    </row>
    <row r="31" spans="2:15" ht="42">
      <c r="B31" s="303">
        <v>15</v>
      </c>
      <c r="C31" s="303" t="s">
        <v>2698</v>
      </c>
      <c r="D31" s="342" t="s">
        <v>2699</v>
      </c>
      <c r="E31" s="317">
        <v>30000</v>
      </c>
      <c r="F31" s="306">
        <v>1</v>
      </c>
      <c r="G31" s="306">
        <f t="shared" si="0"/>
        <v>30000</v>
      </c>
      <c r="H31" s="304" t="s">
        <v>2700</v>
      </c>
      <c r="I31" s="326" t="s">
        <v>2701</v>
      </c>
      <c r="J31" s="304" t="s">
        <v>2702</v>
      </c>
      <c r="K31" s="304" t="s">
        <v>30</v>
      </c>
      <c r="L31" s="308" t="s">
        <v>2703</v>
      </c>
      <c r="M31" s="308"/>
      <c r="N31" s="304" t="s">
        <v>2704</v>
      </c>
      <c r="O31" s="303">
        <v>2555</v>
      </c>
    </row>
    <row r="32" spans="2:15" s="335" customFormat="1" ht="63">
      <c r="B32" s="339">
        <v>16</v>
      </c>
      <c r="C32" s="339" t="s">
        <v>2750</v>
      </c>
      <c r="D32" s="331" t="s">
        <v>2751</v>
      </c>
      <c r="E32" s="336">
        <v>31000</v>
      </c>
      <c r="F32" s="332">
        <v>1</v>
      </c>
      <c r="G32" s="332">
        <f t="shared" si="0"/>
        <v>31000</v>
      </c>
      <c r="H32" s="331" t="s">
        <v>2700</v>
      </c>
      <c r="I32" s="333" t="s">
        <v>2693</v>
      </c>
      <c r="J32" s="331" t="s">
        <v>2702</v>
      </c>
      <c r="K32" s="331" t="s">
        <v>30</v>
      </c>
      <c r="L32" s="340" t="s">
        <v>2703</v>
      </c>
      <c r="M32" s="340"/>
      <c r="N32" s="331" t="s">
        <v>2752</v>
      </c>
      <c r="O32" s="339">
        <v>2555</v>
      </c>
    </row>
    <row r="33" spans="2:16" ht="42">
      <c r="B33" s="303">
        <v>4</v>
      </c>
      <c r="C33" s="303" t="s">
        <v>2537</v>
      </c>
      <c r="D33" s="342" t="s">
        <v>2538</v>
      </c>
      <c r="E33" s="306">
        <v>980000</v>
      </c>
      <c r="F33" s="306">
        <v>1</v>
      </c>
      <c r="G33" s="306">
        <f t="shared" si="0"/>
        <v>980000</v>
      </c>
      <c r="H33" s="304" t="s">
        <v>2539</v>
      </c>
      <c r="I33" s="304" t="s">
        <v>2540</v>
      </c>
      <c r="J33" s="304"/>
      <c r="K33" s="304" t="s">
        <v>30</v>
      </c>
      <c r="L33" s="308">
        <v>1</v>
      </c>
      <c r="M33" s="308">
        <v>1</v>
      </c>
      <c r="N33" s="304" t="s">
        <v>2541</v>
      </c>
      <c r="O33" s="303" t="s">
        <v>2542</v>
      </c>
      <c r="P33" s="311" t="s">
        <v>2543</v>
      </c>
    </row>
    <row r="34" spans="2:16" ht="33.75" customHeight="1">
      <c r="B34" s="303">
        <v>34</v>
      </c>
      <c r="C34" s="303" t="s">
        <v>1203</v>
      </c>
      <c r="D34" s="342" t="s">
        <v>2633</v>
      </c>
      <c r="E34" s="317">
        <v>80250</v>
      </c>
      <c r="F34" s="306">
        <v>2</v>
      </c>
      <c r="G34" s="306">
        <f t="shared" si="0"/>
        <v>160500</v>
      </c>
      <c r="H34" s="304" t="s">
        <v>2634</v>
      </c>
      <c r="I34" s="322" t="s">
        <v>2635</v>
      </c>
      <c r="J34" s="304" t="s">
        <v>2636</v>
      </c>
      <c r="K34" s="304" t="s">
        <v>197</v>
      </c>
      <c r="L34" s="308">
        <v>1</v>
      </c>
      <c r="M34" s="308">
        <v>1</v>
      </c>
      <c r="N34" s="318" t="s">
        <v>2637</v>
      </c>
      <c r="O34" s="323" t="s">
        <v>2638</v>
      </c>
    </row>
    <row r="35" spans="2:16" ht="31.5" customHeight="1">
      <c r="B35" s="303">
        <v>35</v>
      </c>
      <c r="C35" s="303" t="s">
        <v>1203</v>
      </c>
      <c r="D35" s="342" t="s">
        <v>2639</v>
      </c>
      <c r="E35" s="317">
        <v>96300</v>
      </c>
      <c r="F35" s="306">
        <v>2</v>
      </c>
      <c r="G35" s="306">
        <f t="shared" si="0"/>
        <v>192600</v>
      </c>
      <c r="H35" s="304" t="s">
        <v>2640</v>
      </c>
      <c r="I35" s="322" t="s">
        <v>2635</v>
      </c>
      <c r="J35" s="304" t="s">
        <v>2641</v>
      </c>
      <c r="K35" s="304" t="s">
        <v>197</v>
      </c>
      <c r="L35" s="308">
        <v>3</v>
      </c>
      <c r="M35" s="308">
        <v>2</v>
      </c>
      <c r="N35" s="318" t="s">
        <v>2642</v>
      </c>
      <c r="O35" s="323" t="s">
        <v>2643</v>
      </c>
    </row>
    <row r="36" spans="2:16" ht="63">
      <c r="B36" s="303">
        <v>14</v>
      </c>
      <c r="C36" s="303" t="s">
        <v>2690</v>
      </c>
      <c r="D36" s="344" t="s">
        <v>2691</v>
      </c>
      <c r="E36" s="317">
        <v>385000</v>
      </c>
      <c r="F36" s="306">
        <v>1</v>
      </c>
      <c r="G36" s="306">
        <f t="shared" si="0"/>
        <v>385000</v>
      </c>
      <c r="H36" s="304" t="s">
        <v>2692</v>
      </c>
      <c r="I36" s="325" t="s">
        <v>2693</v>
      </c>
      <c r="J36" s="304" t="s">
        <v>2694</v>
      </c>
      <c r="K36" s="304" t="s">
        <v>30</v>
      </c>
      <c r="L36" s="308" t="s">
        <v>2695</v>
      </c>
      <c r="M36" s="308" t="s">
        <v>2696</v>
      </c>
      <c r="N36" s="304" t="s">
        <v>2697</v>
      </c>
      <c r="O36" s="303" t="s">
        <v>2529</v>
      </c>
    </row>
    <row r="37" spans="2:16" ht="42">
      <c r="B37" s="303">
        <v>17</v>
      </c>
      <c r="C37" s="303" t="s">
        <v>2698</v>
      </c>
      <c r="D37" s="342" t="s">
        <v>2705</v>
      </c>
      <c r="E37" s="317">
        <v>128800</v>
      </c>
      <c r="F37" s="306">
        <v>1</v>
      </c>
      <c r="G37" s="306">
        <f t="shared" si="0"/>
        <v>128800</v>
      </c>
      <c r="H37" s="304" t="s">
        <v>2706</v>
      </c>
      <c r="I37" s="325" t="s">
        <v>2693</v>
      </c>
      <c r="J37" s="304" t="s">
        <v>2707</v>
      </c>
      <c r="K37" s="304" t="s">
        <v>963</v>
      </c>
      <c r="L37" s="308" t="s">
        <v>2703</v>
      </c>
      <c r="M37" s="308" t="s">
        <v>2703</v>
      </c>
      <c r="N37" s="304" t="s">
        <v>2708</v>
      </c>
      <c r="O37" s="303" t="s">
        <v>2709</v>
      </c>
    </row>
    <row r="38" spans="2:16" ht="63">
      <c r="B38" s="327"/>
      <c r="C38" s="303" t="s">
        <v>484</v>
      </c>
      <c r="D38" s="345" t="s">
        <v>2717</v>
      </c>
      <c r="E38" s="317">
        <v>58000</v>
      </c>
      <c r="F38" s="358"/>
      <c r="G38" s="358"/>
      <c r="H38" s="304" t="s">
        <v>2718</v>
      </c>
      <c r="I38" s="325" t="s">
        <v>2693</v>
      </c>
      <c r="J38" s="327"/>
      <c r="K38" s="304" t="s">
        <v>197</v>
      </c>
      <c r="L38" s="327">
        <v>1</v>
      </c>
      <c r="M38" s="327">
        <v>1</v>
      </c>
      <c r="N38" s="327" t="s">
        <v>2719</v>
      </c>
      <c r="O38" s="329" t="s">
        <v>2720</v>
      </c>
    </row>
    <row r="39" spans="2:16" s="309" customFormat="1" ht="42">
      <c r="B39" s="303">
        <v>2</v>
      </c>
      <c r="C39" s="303" t="s">
        <v>484</v>
      </c>
      <c r="D39" s="342" t="s">
        <v>2525</v>
      </c>
      <c r="E39" s="306">
        <v>363000</v>
      </c>
      <c r="F39" s="306">
        <v>1</v>
      </c>
      <c r="G39" s="306">
        <f>E39*F39</f>
        <v>363000</v>
      </c>
      <c r="H39" s="304" t="s">
        <v>2526</v>
      </c>
      <c r="I39" s="304" t="s">
        <v>2527</v>
      </c>
      <c r="J39" s="304"/>
      <c r="K39" s="310" t="s">
        <v>197</v>
      </c>
      <c r="L39" s="308">
        <v>2</v>
      </c>
      <c r="M39" s="308">
        <v>1</v>
      </c>
      <c r="N39" s="304" t="s">
        <v>2528</v>
      </c>
      <c r="O39" s="303" t="s">
        <v>2529</v>
      </c>
    </row>
    <row r="40" spans="2:16" ht="42">
      <c r="B40" s="303">
        <v>29</v>
      </c>
      <c r="C40" s="303" t="s">
        <v>1026</v>
      </c>
      <c r="D40" s="307" t="s">
        <v>2621</v>
      </c>
      <c r="E40" s="317">
        <v>60000</v>
      </c>
      <c r="F40" s="306">
        <v>1</v>
      </c>
      <c r="G40" s="306">
        <f>E40*F40</f>
        <v>60000</v>
      </c>
      <c r="H40" s="304" t="s">
        <v>2622</v>
      </c>
      <c r="I40" s="304" t="s">
        <v>2623</v>
      </c>
      <c r="J40" s="304" t="s">
        <v>2624</v>
      </c>
      <c r="K40" s="304" t="s">
        <v>2625</v>
      </c>
      <c r="L40" s="308">
        <v>9</v>
      </c>
      <c r="M40" s="308">
        <v>2</v>
      </c>
      <c r="N40" s="304" t="s">
        <v>2626</v>
      </c>
      <c r="O40" s="321">
        <v>14235</v>
      </c>
    </row>
    <row r="41" spans="2:16" ht="52.5" customHeight="1">
      <c r="B41" s="303">
        <v>32</v>
      </c>
      <c r="C41" s="303" t="s">
        <v>2627</v>
      </c>
      <c r="D41" s="342" t="s">
        <v>66</v>
      </c>
      <c r="E41" s="317">
        <v>42000</v>
      </c>
      <c r="F41" s="306">
        <v>2</v>
      </c>
      <c r="G41" s="306">
        <f>E41*F41</f>
        <v>84000</v>
      </c>
      <c r="H41" s="304" t="s">
        <v>2628</v>
      </c>
      <c r="I41" s="304" t="s">
        <v>2629</v>
      </c>
      <c r="J41" s="304" t="s">
        <v>2630</v>
      </c>
      <c r="K41" s="304" t="s">
        <v>30</v>
      </c>
      <c r="L41" s="308">
        <v>14</v>
      </c>
      <c r="M41" s="308">
        <v>2</v>
      </c>
      <c r="N41" s="304" t="s">
        <v>2631</v>
      </c>
      <c r="O41" s="303" t="s">
        <v>2632</v>
      </c>
    </row>
    <row r="42" spans="2:16" ht="42">
      <c r="B42" s="303">
        <v>30</v>
      </c>
      <c r="C42" s="303" t="s">
        <v>1026</v>
      </c>
      <c r="D42" s="342" t="s">
        <v>2710</v>
      </c>
      <c r="E42" s="317">
        <v>18500</v>
      </c>
      <c r="F42" s="306">
        <v>1</v>
      </c>
      <c r="G42" s="306">
        <f>E42*F42</f>
        <v>18500</v>
      </c>
      <c r="H42" s="304" t="s">
        <v>2711</v>
      </c>
      <c r="I42" s="325" t="s">
        <v>2693</v>
      </c>
      <c r="J42" s="304" t="s">
        <v>2712</v>
      </c>
      <c r="K42" s="304" t="s">
        <v>172</v>
      </c>
      <c r="L42" s="308">
        <v>23</v>
      </c>
      <c r="M42" s="308">
        <v>2</v>
      </c>
      <c r="N42" s="304" t="s">
        <v>2713</v>
      </c>
      <c r="O42" s="321">
        <v>14249</v>
      </c>
    </row>
    <row r="43" spans="2:16" ht="42">
      <c r="B43" s="303">
        <v>31</v>
      </c>
      <c r="C43" s="303" t="s">
        <v>1026</v>
      </c>
      <c r="D43" s="342" t="s">
        <v>2710</v>
      </c>
      <c r="E43" s="317">
        <v>18500</v>
      </c>
      <c r="F43" s="306">
        <v>1</v>
      </c>
      <c r="G43" s="306">
        <f>E43*F43</f>
        <v>18500</v>
      </c>
      <c r="H43" s="304" t="s">
        <v>2714</v>
      </c>
      <c r="I43" s="325" t="s">
        <v>2693</v>
      </c>
      <c r="J43" s="304" t="s">
        <v>2715</v>
      </c>
      <c r="K43" s="304" t="s">
        <v>172</v>
      </c>
      <c r="L43" s="308">
        <v>23</v>
      </c>
      <c r="M43" s="308">
        <v>2</v>
      </c>
      <c r="N43" s="304" t="s">
        <v>2716</v>
      </c>
      <c r="O43" s="321">
        <v>14249</v>
      </c>
    </row>
    <row r="44" spans="2:16" s="335" customFormat="1" ht="42">
      <c r="B44" s="330"/>
      <c r="C44" s="350" t="s">
        <v>2740</v>
      </c>
      <c r="D44" s="333" t="s">
        <v>2721</v>
      </c>
      <c r="E44" s="336">
        <v>187520</v>
      </c>
      <c r="F44" s="358"/>
      <c r="G44" s="358"/>
      <c r="H44" s="337" t="s">
        <v>66</v>
      </c>
      <c r="I44" s="330"/>
      <c r="J44" s="330"/>
      <c r="K44" s="331" t="s">
        <v>963</v>
      </c>
      <c r="L44" s="330">
        <v>1</v>
      </c>
      <c r="M44" s="330">
        <v>1</v>
      </c>
      <c r="N44" s="330" t="s">
        <v>2722</v>
      </c>
      <c r="O44" s="334" t="s">
        <v>2723</v>
      </c>
    </row>
    <row r="45" spans="2:16" s="335" customFormat="1" ht="42">
      <c r="B45" s="330"/>
      <c r="C45" s="339" t="s">
        <v>2730</v>
      </c>
      <c r="D45" s="328" t="s">
        <v>2731</v>
      </c>
      <c r="E45" s="336">
        <v>20000</v>
      </c>
      <c r="F45" s="358"/>
      <c r="G45" s="358"/>
      <c r="H45" s="330" t="s">
        <v>2732</v>
      </c>
      <c r="I45" s="330"/>
      <c r="J45" s="330"/>
      <c r="K45" s="331" t="s">
        <v>963</v>
      </c>
      <c r="L45" s="330">
        <v>1</v>
      </c>
      <c r="M45" s="330">
        <v>1</v>
      </c>
      <c r="N45" s="330" t="s">
        <v>2733</v>
      </c>
      <c r="O45" s="334" t="s">
        <v>2734</v>
      </c>
    </row>
    <row r="46" spans="2:16" s="335" customFormat="1" ht="126">
      <c r="B46" s="330"/>
      <c r="C46" s="339" t="s">
        <v>2735</v>
      </c>
      <c r="D46" s="333" t="s">
        <v>2736</v>
      </c>
      <c r="E46" s="336">
        <v>280000</v>
      </c>
      <c r="F46" s="358"/>
      <c r="G46" s="358"/>
      <c r="H46" s="331" t="s">
        <v>2737</v>
      </c>
      <c r="I46" s="325" t="s">
        <v>2738</v>
      </c>
      <c r="J46" s="330"/>
      <c r="K46" s="331" t="s">
        <v>1128</v>
      </c>
      <c r="L46" s="330">
        <v>1</v>
      </c>
      <c r="M46" s="330">
        <v>1</v>
      </c>
      <c r="N46" s="330" t="s">
        <v>2739</v>
      </c>
      <c r="O46" s="330">
        <v>2549</v>
      </c>
    </row>
    <row r="47" spans="2:16" s="335" customFormat="1" ht="84">
      <c r="B47" s="339">
        <v>13</v>
      </c>
      <c r="C47" s="339" t="s">
        <v>2690</v>
      </c>
      <c r="D47" s="333" t="s">
        <v>2744</v>
      </c>
      <c r="E47" s="332">
        <v>260000</v>
      </c>
      <c r="F47" s="332">
        <v>1</v>
      </c>
      <c r="G47" s="332">
        <f t="shared" ref="G47:G55" si="1">E47*F47</f>
        <v>260000</v>
      </c>
      <c r="H47" s="331" t="s">
        <v>2745</v>
      </c>
      <c r="I47" s="331" t="s">
        <v>2746</v>
      </c>
      <c r="J47" s="331" t="s">
        <v>2747</v>
      </c>
      <c r="K47" s="331" t="s">
        <v>30</v>
      </c>
      <c r="L47" s="340" t="s">
        <v>2695</v>
      </c>
      <c r="M47" s="340" t="s">
        <v>2696</v>
      </c>
      <c r="N47" s="331" t="s">
        <v>2748</v>
      </c>
      <c r="O47" s="339" t="s">
        <v>2749</v>
      </c>
    </row>
    <row r="48" spans="2:16" s="335" customFormat="1">
      <c r="B48" s="330"/>
      <c r="C48" s="350" t="s">
        <v>2740</v>
      </c>
      <c r="D48" s="328" t="s">
        <v>2741</v>
      </c>
      <c r="E48" s="336">
        <v>32000</v>
      </c>
      <c r="F48" s="358">
        <v>1</v>
      </c>
      <c r="G48" s="370">
        <f t="shared" si="1"/>
        <v>32000</v>
      </c>
      <c r="H48" s="331"/>
      <c r="I48" s="325"/>
      <c r="J48" s="331"/>
      <c r="K48" s="331" t="s">
        <v>963</v>
      </c>
      <c r="L48" s="330">
        <v>1</v>
      </c>
      <c r="M48" s="330">
        <v>1</v>
      </c>
      <c r="N48" s="331" t="s">
        <v>2742</v>
      </c>
      <c r="O48" s="338" t="s">
        <v>2743</v>
      </c>
    </row>
    <row r="49" spans="2:15" s="335" customFormat="1" ht="42">
      <c r="B49" s="330"/>
      <c r="C49" s="350" t="s">
        <v>2724</v>
      </c>
      <c r="D49" s="328" t="s">
        <v>2725</v>
      </c>
      <c r="E49" s="336">
        <v>47500</v>
      </c>
      <c r="F49" s="358">
        <v>1</v>
      </c>
      <c r="G49" s="370">
        <f t="shared" si="1"/>
        <v>47500</v>
      </c>
      <c r="H49" s="331" t="s">
        <v>2726</v>
      </c>
      <c r="I49" s="330"/>
      <c r="J49" s="330"/>
      <c r="K49" s="331" t="s">
        <v>2727</v>
      </c>
      <c r="L49" s="330">
        <v>1</v>
      </c>
      <c r="M49" s="330">
        <v>1</v>
      </c>
      <c r="N49" s="330" t="s">
        <v>2728</v>
      </c>
      <c r="O49" s="334" t="s">
        <v>2729</v>
      </c>
    </row>
    <row r="50" spans="2:15" s="335" customFormat="1">
      <c r="B50" s="346"/>
      <c r="C50" s="352" t="s">
        <v>2547</v>
      </c>
      <c r="D50" s="348" t="s">
        <v>2559</v>
      </c>
      <c r="E50" s="347">
        <v>1369100</v>
      </c>
      <c r="F50" s="369">
        <v>1</v>
      </c>
      <c r="G50" s="370">
        <f t="shared" si="1"/>
        <v>1369100</v>
      </c>
      <c r="H50" s="349"/>
      <c r="I50" s="346"/>
      <c r="J50" s="346"/>
      <c r="K50" s="313" t="s">
        <v>2549</v>
      </c>
      <c r="L50" s="315">
        <v>1</v>
      </c>
      <c r="M50" s="315">
        <v>1</v>
      </c>
      <c r="N50" s="313" t="s">
        <v>2560</v>
      </c>
      <c r="O50" s="312">
        <v>2521</v>
      </c>
    </row>
    <row r="51" spans="2:15" s="335" customFormat="1">
      <c r="B51" s="346"/>
      <c r="C51" s="352" t="s">
        <v>2547</v>
      </c>
      <c r="D51" s="348" t="s">
        <v>2557</v>
      </c>
      <c r="E51" s="347">
        <v>1476800</v>
      </c>
      <c r="F51" s="369">
        <v>1</v>
      </c>
      <c r="G51" s="371">
        <f t="shared" si="1"/>
        <v>1476800</v>
      </c>
      <c r="H51" s="349"/>
      <c r="I51" s="346"/>
      <c r="J51" s="346"/>
      <c r="K51" s="313" t="s">
        <v>2549</v>
      </c>
      <c r="L51" s="315">
        <v>1</v>
      </c>
      <c r="M51" s="315">
        <v>1</v>
      </c>
      <c r="N51" s="313" t="s">
        <v>2558</v>
      </c>
      <c r="O51" s="312">
        <v>2531</v>
      </c>
    </row>
    <row r="52" spans="2:15" s="335" customFormat="1">
      <c r="B52" s="346"/>
      <c r="C52" s="352" t="s">
        <v>2547</v>
      </c>
      <c r="D52" s="348" t="s">
        <v>2555</v>
      </c>
      <c r="E52" s="347">
        <v>700000</v>
      </c>
      <c r="F52" s="369">
        <v>1</v>
      </c>
      <c r="G52" s="371">
        <f t="shared" si="1"/>
        <v>700000</v>
      </c>
      <c r="H52" s="349"/>
      <c r="I52" s="346"/>
      <c r="J52" s="346"/>
      <c r="K52" s="313" t="s">
        <v>2549</v>
      </c>
      <c r="L52" s="315">
        <v>1</v>
      </c>
      <c r="M52" s="315">
        <v>1</v>
      </c>
      <c r="N52" s="316" t="s">
        <v>2556</v>
      </c>
      <c r="O52" s="312">
        <v>2532</v>
      </c>
    </row>
    <row r="53" spans="2:15" s="335" customFormat="1">
      <c r="B53" s="346"/>
      <c r="C53" s="352" t="s">
        <v>2547</v>
      </c>
      <c r="D53" s="348" t="s">
        <v>2553</v>
      </c>
      <c r="E53" s="347">
        <v>2039000</v>
      </c>
      <c r="F53" s="369">
        <v>1</v>
      </c>
      <c r="G53" s="371">
        <f t="shared" si="1"/>
        <v>2039000</v>
      </c>
      <c r="H53" s="349"/>
      <c r="I53" s="346"/>
      <c r="J53" s="346"/>
      <c r="K53" s="313" t="s">
        <v>2549</v>
      </c>
      <c r="L53" s="315">
        <v>1</v>
      </c>
      <c r="M53" s="315">
        <v>1</v>
      </c>
      <c r="N53" s="316" t="s">
        <v>2554</v>
      </c>
      <c r="O53" s="312">
        <v>2555</v>
      </c>
    </row>
    <row r="54" spans="2:15" s="335" customFormat="1">
      <c r="B54" s="330"/>
      <c r="C54" s="350" t="s">
        <v>2547</v>
      </c>
      <c r="D54" s="328" t="s">
        <v>2551</v>
      </c>
      <c r="E54" s="336">
        <v>896000</v>
      </c>
      <c r="F54" s="358">
        <v>1</v>
      </c>
      <c r="G54" s="370">
        <f t="shared" si="1"/>
        <v>896000</v>
      </c>
      <c r="H54" s="331"/>
      <c r="I54" s="330"/>
      <c r="J54" s="330"/>
      <c r="K54" s="304" t="s">
        <v>2549</v>
      </c>
      <c r="L54" s="308">
        <v>1</v>
      </c>
      <c r="M54" s="308">
        <v>1</v>
      </c>
      <c r="N54" s="304" t="s">
        <v>2552</v>
      </c>
      <c r="O54" s="303">
        <v>2550</v>
      </c>
    </row>
    <row r="55" spans="2:15" s="335" customFormat="1">
      <c r="B55" s="330"/>
      <c r="C55" s="350" t="s">
        <v>2547</v>
      </c>
      <c r="D55" s="328" t="s">
        <v>2548</v>
      </c>
      <c r="E55" s="336">
        <v>1262000</v>
      </c>
      <c r="F55" s="358">
        <v>1</v>
      </c>
      <c r="G55" s="370">
        <f t="shared" si="1"/>
        <v>1262000</v>
      </c>
      <c r="H55" s="331"/>
      <c r="I55" s="330"/>
      <c r="J55" s="330"/>
      <c r="K55" s="304" t="s">
        <v>2549</v>
      </c>
      <c r="L55" s="308">
        <v>1</v>
      </c>
      <c r="M55" s="308">
        <v>1</v>
      </c>
      <c r="N55" s="304" t="s">
        <v>2550</v>
      </c>
      <c r="O55" s="303">
        <v>2538</v>
      </c>
    </row>
    <row r="56" spans="2:15" ht="23.25">
      <c r="F56" s="359" t="s">
        <v>2689</v>
      </c>
      <c r="G56" s="360">
        <f>SUM(G4:G55)</f>
        <v>19370800</v>
      </c>
    </row>
    <row r="57" spans="2:15" ht="23.25">
      <c r="F57" s="361"/>
      <c r="G57" s="362"/>
    </row>
    <row r="60" spans="2:15">
      <c r="H60" s="341"/>
    </row>
  </sheetData>
  <mergeCells count="1">
    <mergeCell ref="B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095"/>
  <sheetViews>
    <sheetView zoomScale="80" zoomScaleNormal="80" workbookViewId="0">
      <selection activeCell="I9" sqref="I9"/>
    </sheetView>
  </sheetViews>
  <sheetFormatPr defaultColWidth="7" defaultRowHeight="21"/>
  <cols>
    <col min="1" max="1" width="4.5" style="375" customWidth="1"/>
    <col min="2" max="2" width="4" style="375" bestFit="1" customWidth="1"/>
    <col min="3" max="3" width="6.75" style="403" customWidth="1"/>
    <col min="4" max="4" width="9.125" style="435" customWidth="1"/>
    <col min="5" max="5" width="39.875" style="404" customWidth="1"/>
    <col min="6" max="6" width="11.5" style="405" hidden="1" customWidth="1"/>
    <col min="7" max="7" width="10.375" style="405" customWidth="1"/>
    <col min="8" max="8" width="7.25" style="406" customWidth="1"/>
    <col min="9" max="9" width="13.625" style="406" customWidth="1"/>
    <col min="10" max="11" width="11.625" style="406" hidden="1" customWidth="1"/>
    <col min="12" max="12" width="11.625" style="407" bestFit="1" customWidth="1"/>
    <col min="13" max="13" width="16.875" style="403" customWidth="1"/>
    <col min="14" max="14" width="9" style="403" customWidth="1"/>
    <col min="15" max="15" width="8.25" style="403" customWidth="1"/>
    <col min="16" max="16" width="9.75" style="403" customWidth="1"/>
    <col min="17" max="17" width="8.5" style="403" customWidth="1"/>
    <col min="18" max="18" width="7.625" style="403" customWidth="1"/>
    <col min="19" max="19" width="23" style="403" customWidth="1"/>
    <col min="20" max="20" width="31.75" style="408" customWidth="1"/>
    <col min="21" max="21" width="33.125" style="410" customWidth="1"/>
    <col min="22" max="16384" width="7" style="375"/>
  </cols>
  <sheetData>
    <row r="1" spans="2:21" ht="23.25">
      <c r="B1" s="527" t="s">
        <v>2762</v>
      </c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409"/>
    </row>
    <row r="2" spans="2:21" ht="23.25">
      <c r="B2" s="527" t="s">
        <v>2461</v>
      </c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409"/>
    </row>
    <row r="3" spans="2:21" ht="23.25">
      <c r="B3" s="374" t="s">
        <v>2463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</row>
    <row r="4" spans="2:21">
      <c r="B4" s="376" t="s">
        <v>2756</v>
      </c>
      <c r="C4" s="376"/>
      <c r="D4" s="376"/>
      <c r="E4" s="377"/>
      <c r="F4" s="378"/>
      <c r="G4" s="378"/>
      <c r="H4" s="376"/>
      <c r="I4" s="528"/>
      <c r="J4" s="528"/>
      <c r="K4" s="528"/>
      <c r="L4" s="379"/>
      <c r="M4" s="376"/>
      <c r="N4" s="376"/>
      <c r="O4" s="376"/>
      <c r="P4" s="376"/>
      <c r="Q4" s="376"/>
      <c r="R4" s="376"/>
      <c r="S4" s="376"/>
      <c r="T4" s="376"/>
    </row>
    <row r="5" spans="2:21" s="431" customFormat="1" ht="63">
      <c r="B5" s="425" t="s">
        <v>2466</v>
      </c>
      <c r="C5" s="425" t="s">
        <v>2467</v>
      </c>
      <c r="D5" s="425" t="s">
        <v>2778</v>
      </c>
      <c r="E5" s="425" t="s">
        <v>2763</v>
      </c>
      <c r="F5" s="426" t="s">
        <v>2757</v>
      </c>
      <c r="G5" s="426" t="s">
        <v>2470</v>
      </c>
      <c r="H5" s="427" t="s">
        <v>2471</v>
      </c>
      <c r="I5" s="428" t="s">
        <v>2758</v>
      </c>
      <c r="J5" s="429" t="s">
        <v>2764</v>
      </c>
      <c r="K5" s="429" t="s">
        <v>2765</v>
      </c>
      <c r="L5" s="427" t="s">
        <v>2506</v>
      </c>
      <c r="M5" s="425" t="s">
        <v>2759</v>
      </c>
      <c r="N5" s="425" t="s">
        <v>2473</v>
      </c>
      <c r="O5" s="425" t="s">
        <v>2474</v>
      </c>
      <c r="P5" s="425" t="s">
        <v>2475</v>
      </c>
      <c r="Q5" s="425" t="s">
        <v>2760</v>
      </c>
      <c r="R5" s="425" t="s">
        <v>2465</v>
      </c>
      <c r="S5" s="425" t="s">
        <v>2464</v>
      </c>
      <c r="T5" s="425" t="s">
        <v>2761</v>
      </c>
      <c r="U5" s="430"/>
    </row>
    <row r="6" spans="2:21">
      <c r="B6" s="380"/>
      <c r="C6" s="380"/>
      <c r="D6" s="380"/>
      <c r="E6" s="380" t="s">
        <v>2477</v>
      </c>
      <c r="F6" s="381"/>
      <c r="G6" s="381"/>
      <c r="H6" s="382"/>
      <c r="I6" s="382"/>
      <c r="J6" s="382" t="e">
        <f>SUM(#REF!)</f>
        <v>#REF!</v>
      </c>
      <c r="K6" s="382" t="e">
        <f>SUM(#REF!)</f>
        <v>#REF!</v>
      </c>
      <c r="L6" s="382">
        <f>L7+L8+L9+L10+L11+L12</f>
        <v>11610000</v>
      </c>
      <c r="M6" s="380"/>
      <c r="N6" s="380"/>
      <c r="O6" s="380"/>
      <c r="P6" s="380"/>
      <c r="Q6" s="380"/>
      <c r="R6" s="380"/>
      <c r="S6" s="380"/>
      <c r="T6" s="380"/>
    </row>
    <row r="7" spans="2:21" ht="42">
      <c r="B7" s="412">
        <v>3</v>
      </c>
      <c r="C7" s="413">
        <v>8</v>
      </c>
      <c r="D7" s="432" t="s">
        <v>2777</v>
      </c>
      <c r="E7" s="423" t="s">
        <v>928</v>
      </c>
      <c r="F7" s="414"/>
      <c r="G7" s="414">
        <v>5150000</v>
      </c>
      <c r="H7" s="415">
        <v>1</v>
      </c>
      <c r="I7" s="416">
        <f t="shared" ref="I7:I12" si="0">G7*H7</f>
        <v>5150000</v>
      </c>
      <c r="J7" s="417"/>
      <c r="K7" s="417"/>
      <c r="L7" s="416">
        <f t="shared" ref="L7:L12" si="1">I7+J7+K7</f>
        <v>5150000</v>
      </c>
      <c r="M7" s="418" t="s">
        <v>2478</v>
      </c>
      <c r="N7" s="419" t="s">
        <v>2479</v>
      </c>
      <c r="O7" s="419" t="s">
        <v>2480</v>
      </c>
      <c r="P7" s="419" t="s">
        <v>2481</v>
      </c>
      <c r="Q7" s="420" t="s">
        <v>25</v>
      </c>
      <c r="R7" s="420" t="s">
        <v>2483</v>
      </c>
      <c r="S7" s="421" t="s">
        <v>2768</v>
      </c>
      <c r="T7" s="422" t="s">
        <v>2769</v>
      </c>
      <c r="U7" s="411" t="s">
        <v>2770</v>
      </c>
    </row>
    <row r="8" spans="2:21" ht="63">
      <c r="B8" s="383">
        <v>3</v>
      </c>
      <c r="C8" s="384">
        <v>11</v>
      </c>
      <c r="D8" s="433" t="s">
        <v>17</v>
      </c>
      <c r="E8" s="424" t="s">
        <v>166</v>
      </c>
      <c r="F8" s="386"/>
      <c r="G8" s="393">
        <v>1000000</v>
      </c>
      <c r="H8" s="388">
        <v>1</v>
      </c>
      <c r="I8" s="389">
        <f t="shared" si="0"/>
        <v>1000000</v>
      </c>
      <c r="J8" s="387"/>
      <c r="K8" s="387"/>
      <c r="L8" s="389">
        <f t="shared" si="1"/>
        <v>1000000</v>
      </c>
      <c r="M8" s="390" t="s">
        <v>2478</v>
      </c>
      <c r="N8" s="391" t="s">
        <v>2479</v>
      </c>
      <c r="O8" s="391" t="s">
        <v>2480</v>
      </c>
      <c r="P8" s="391" t="s">
        <v>2481</v>
      </c>
      <c r="Q8" s="303" t="s">
        <v>25</v>
      </c>
      <c r="R8" s="303" t="s">
        <v>2483</v>
      </c>
      <c r="S8" s="392" t="s">
        <v>2768</v>
      </c>
      <c r="T8" s="385" t="s">
        <v>2773</v>
      </c>
      <c r="U8" s="411" t="s">
        <v>17</v>
      </c>
    </row>
    <row r="9" spans="2:21" ht="63">
      <c r="B9" s="383">
        <v>3</v>
      </c>
      <c r="C9" s="384">
        <v>4</v>
      </c>
      <c r="D9" s="433" t="s">
        <v>2779</v>
      </c>
      <c r="E9" s="424" t="s">
        <v>306</v>
      </c>
      <c r="F9" s="386"/>
      <c r="G9" s="387">
        <v>250000</v>
      </c>
      <c r="H9" s="388">
        <v>12</v>
      </c>
      <c r="I9" s="389">
        <f t="shared" si="0"/>
        <v>3000000</v>
      </c>
      <c r="J9" s="384"/>
      <c r="K9" s="384"/>
      <c r="L9" s="389">
        <f t="shared" si="1"/>
        <v>3000000</v>
      </c>
      <c r="M9" s="390" t="s">
        <v>2478</v>
      </c>
      <c r="N9" s="391" t="s">
        <v>2479</v>
      </c>
      <c r="O9" s="391" t="s">
        <v>2480</v>
      </c>
      <c r="P9" s="391" t="s">
        <v>2481</v>
      </c>
      <c r="Q9" s="303" t="s">
        <v>25</v>
      </c>
      <c r="R9" s="303" t="s">
        <v>2483</v>
      </c>
      <c r="S9" s="392" t="s">
        <v>2487</v>
      </c>
      <c r="T9" s="385" t="s">
        <v>2766</v>
      </c>
      <c r="U9" s="411" t="s">
        <v>2767</v>
      </c>
    </row>
    <row r="10" spans="2:21" ht="42">
      <c r="B10" s="383">
        <v>3</v>
      </c>
      <c r="C10" s="384">
        <v>10</v>
      </c>
      <c r="D10" s="433" t="s">
        <v>529</v>
      </c>
      <c r="E10" s="424" t="s">
        <v>2771</v>
      </c>
      <c r="F10" s="386"/>
      <c r="G10" s="393">
        <v>1860000</v>
      </c>
      <c r="H10" s="384">
        <v>1</v>
      </c>
      <c r="I10" s="389">
        <f t="shared" si="0"/>
        <v>1860000</v>
      </c>
      <c r="J10" s="384"/>
      <c r="K10" s="384"/>
      <c r="L10" s="389">
        <f t="shared" si="1"/>
        <v>1860000</v>
      </c>
      <c r="M10" s="390" t="s">
        <v>2478</v>
      </c>
      <c r="N10" s="391" t="s">
        <v>2479</v>
      </c>
      <c r="O10" s="391" t="s">
        <v>2480</v>
      </c>
      <c r="P10" s="391" t="s">
        <v>2481</v>
      </c>
      <c r="Q10" s="303" t="s">
        <v>25</v>
      </c>
      <c r="R10" s="303" t="s">
        <v>2483</v>
      </c>
      <c r="S10" s="392" t="s">
        <v>2490</v>
      </c>
      <c r="T10" s="385" t="s">
        <v>2772</v>
      </c>
      <c r="U10" s="411" t="s">
        <v>529</v>
      </c>
    </row>
    <row r="11" spans="2:21" ht="150.75" customHeight="1">
      <c r="B11" s="383">
        <v>3</v>
      </c>
      <c r="C11" s="384">
        <v>12</v>
      </c>
      <c r="D11" s="433" t="s">
        <v>2627</v>
      </c>
      <c r="E11" s="424" t="s">
        <v>156</v>
      </c>
      <c r="F11" s="386" t="s">
        <v>157</v>
      </c>
      <c r="G11" s="393">
        <v>550000</v>
      </c>
      <c r="H11" s="437">
        <v>1</v>
      </c>
      <c r="I11" s="436">
        <f t="shared" si="0"/>
        <v>550000</v>
      </c>
      <c r="J11" s="387"/>
      <c r="K11" s="387"/>
      <c r="L11" s="389">
        <f t="shared" si="1"/>
        <v>550000</v>
      </c>
      <c r="M11" s="390" t="s">
        <v>2478</v>
      </c>
      <c r="N11" s="391" t="s">
        <v>2479</v>
      </c>
      <c r="O11" s="391" t="s">
        <v>2480</v>
      </c>
      <c r="P11" s="391" t="s">
        <v>2481</v>
      </c>
      <c r="Q11" s="303" t="s">
        <v>25</v>
      </c>
      <c r="R11" s="303" t="s">
        <v>2483</v>
      </c>
      <c r="S11" s="392" t="s">
        <v>2768</v>
      </c>
      <c r="T11" s="385" t="s">
        <v>2774</v>
      </c>
      <c r="U11" s="411" t="s">
        <v>2627</v>
      </c>
    </row>
    <row r="12" spans="2:21" ht="63">
      <c r="B12" s="412">
        <v>3</v>
      </c>
      <c r="C12" s="413">
        <v>18</v>
      </c>
      <c r="D12" s="432" t="s">
        <v>2780</v>
      </c>
      <c r="E12" s="423" t="s">
        <v>246</v>
      </c>
      <c r="F12" s="414"/>
      <c r="G12" s="414">
        <v>50000</v>
      </c>
      <c r="H12" s="415">
        <v>1</v>
      </c>
      <c r="I12" s="416">
        <f t="shared" si="0"/>
        <v>50000</v>
      </c>
      <c r="J12" s="415"/>
      <c r="K12" s="415"/>
      <c r="L12" s="416">
        <f t="shared" si="1"/>
        <v>50000</v>
      </c>
      <c r="M12" s="418" t="s">
        <v>2478</v>
      </c>
      <c r="N12" s="419" t="s">
        <v>2479</v>
      </c>
      <c r="O12" s="419" t="s">
        <v>2480</v>
      </c>
      <c r="P12" s="419" t="s">
        <v>2481</v>
      </c>
      <c r="Q12" s="420" t="s">
        <v>25</v>
      </c>
      <c r="R12" s="420" t="s">
        <v>2483</v>
      </c>
      <c r="S12" s="421" t="s">
        <v>2487</v>
      </c>
      <c r="T12" s="422" t="s">
        <v>2775</v>
      </c>
      <c r="U12" s="411" t="s">
        <v>2776</v>
      </c>
    </row>
    <row r="13" spans="2:21">
      <c r="B13" s="394"/>
      <c r="C13" s="395"/>
      <c r="D13" s="434"/>
      <c r="E13" s="396"/>
      <c r="F13" s="397"/>
      <c r="G13" s="398"/>
      <c r="H13" s="395"/>
      <c r="I13" s="399">
        <f t="shared" ref="I13:I44" si="2">G13*H13</f>
        <v>0</v>
      </c>
      <c r="J13" s="395"/>
      <c r="K13" s="395"/>
      <c r="L13" s="399">
        <f t="shared" ref="L13:L43" si="3">I13+J13+K13</f>
        <v>0</v>
      </c>
      <c r="M13" s="400"/>
      <c r="N13" s="400"/>
      <c r="O13" s="400"/>
      <c r="P13" s="400"/>
      <c r="Q13" s="401"/>
      <c r="R13" s="401"/>
      <c r="S13" s="402"/>
      <c r="T13" s="396"/>
    </row>
    <row r="14" spans="2:21">
      <c r="B14" s="394"/>
      <c r="C14" s="395"/>
      <c r="D14" s="434"/>
      <c r="E14" s="396"/>
      <c r="F14" s="397"/>
      <c r="G14" s="398"/>
      <c r="H14" s="395"/>
      <c r="I14" s="399">
        <f t="shared" si="2"/>
        <v>0</v>
      </c>
      <c r="J14" s="395"/>
      <c r="K14" s="395"/>
      <c r="L14" s="399">
        <f t="shared" si="3"/>
        <v>0</v>
      </c>
      <c r="M14" s="400"/>
      <c r="N14" s="400"/>
      <c r="O14" s="400"/>
      <c r="P14" s="400"/>
      <c r="Q14" s="401"/>
      <c r="R14" s="401"/>
      <c r="S14" s="402"/>
      <c r="T14" s="396"/>
    </row>
    <row r="15" spans="2:21">
      <c r="B15" s="394"/>
      <c r="C15" s="395"/>
      <c r="D15" s="434"/>
      <c r="E15" s="396"/>
      <c r="F15" s="397"/>
      <c r="G15" s="398"/>
      <c r="H15" s="395"/>
      <c r="I15" s="399">
        <f t="shared" si="2"/>
        <v>0</v>
      </c>
      <c r="J15" s="395"/>
      <c r="K15" s="395"/>
      <c r="L15" s="399">
        <f t="shared" si="3"/>
        <v>0</v>
      </c>
      <c r="M15" s="400"/>
      <c r="N15" s="400"/>
      <c r="O15" s="400"/>
      <c r="P15" s="400"/>
      <c r="Q15" s="401"/>
      <c r="R15" s="401"/>
      <c r="S15" s="402"/>
      <c r="T15" s="396"/>
    </row>
    <row r="16" spans="2:21">
      <c r="B16" s="394"/>
      <c r="C16" s="395"/>
      <c r="D16" s="434"/>
      <c r="E16" s="396"/>
      <c r="F16" s="397"/>
      <c r="G16" s="398"/>
      <c r="H16" s="395"/>
      <c r="I16" s="399">
        <f t="shared" si="2"/>
        <v>0</v>
      </c>
      <c r="J16" s="395"/>
      <c r="K16" s="395"/>
      <c r="L16" s="399">
        <f t="shared" si="3"/>
        <v>0</v>
      </c>
      <c r="M16" s="400"/>
      <c r="N16" s="400"/>
      <c r="O16" s="400"/>
      <c r="P16" s="400"/>
      <c r="Q16" s="401"/>
      <c r="R16" s="401"/>
      <c r="S16" s="402"/>
      <c r="T16" s="396"/>
    </row>
    <row r="17" spans="2:20">
      <c r="B17" s="394"/>
      <c r="C17" s="395"/>
      <c r="D17" s="434"/>
      <c r="E17" s="396"/>
      <c r="F17" s="397"/>
      <c r="G17" s="398"/>
      <c r="H17" s="395"/>
      <c r="I17" s="399">
        <f t="shared" si="2"/>
        <v>0</v>
      </c>
      <c r="J17" s="395"/>
      <c r="K17" s="395"/>
      <c r="L17" s="399">
        <f t="shared" si="3"/>
        <v>0</v>
      </c>
      <c r="M17" s="400"/>
      <c r="N17" s="400"/>
      <c r="O17" s="400"/>
      <c r="P17" s="400"/>
      <c r="Q17" s="401"/>
      <c r="R17" s="401"/>
      <c r="S17" s="402"/>
      <c r="T17" s="396"/>
    </row>
    <row r="18" spans="2:20">
      <c r="B18" s="394"/>
      <c r="C18" s="395"/>
      <c r="D18" s="434"/>
      <c r="E18" s="396"/>
      <c r="F18" s="397"/>
      <c r="G18" s="398"/>
      <c r="H18" s="395"/>
      <c r="I18" s="399">
        <f t="shared" si="2"/>
        <v>0</v>
      </c>
      <c r="J18" s="395"/>
      <c r="K18" s="395"/>
      <c r="L18" s="399">
        <f t="shared" si="3"/>
        <v>0</v>
      </c>
      <c r="M18" s="400"/>
      <c r="N18" s="400"/>
      <c r="O18" s="400"/>
      <c r="P18" s="400"/>
      <c r="Q18" s="401"/>
      <c r="R18" s="401"/>
      <c r="S18" s="402"/>
      <c r="T18" s="396"/>
    </row>
    <row r="19" spans="2:20">
      <c r="B19" s="394"/>
      <c r="C19" s="395"/>
      <c r="D19" s="434"/>
      <c r="E19" s="396"/>
      <c r="F19" s="397"/>
      <c r="G19" s="398"/>
      <c r="H19" s="395"/>
      <c r="I19" s="399">
        <f t="shared" si="2"/>
        <v>0</v>
      </c>
      <c r="J19" s="395"/>
      <c r="K19" s="395"/>
      <c r="L19" s="399">
        <f t="shared" si="3"/>
        <v>0</v>
      </c>
      <c r="M19" s="400"/>
      <c r="N19" s="400"/>
      <c r="O19" s="400"/>
      <c r="P19" s="400"/>
      <c r="Q19" s="401"/>
      <c r="R19" s="401"/>
      <c r="S19" s="402"/>
      <c r="T19" s="396"/>
    </row>
    <row r="20" spans="2:20">
      <c r="B20" s="394"/>
      <c r="C20" s="395"/>
      <c r="D20" s="434"/>
      <c r="E20" s="396"/>
      <c r="F20" s="397"/>
      <c r="G20" s="398"/>
      <c r="H20" s="395"/>
      <c r="I20" s="399">
        <f t="shared" si="2"/>
        <v>0</v>
      </c>
      <c r="J20" s="395"/>
      <c r="K20" s="395"/>
      <c r="L20" s="399">
        <f t="shared" si="3"/>
        <v>0</v>
      </c>
      <c r="M20" s="400"/>
      <c r="N20" s="400"/>
      <c r="O20" s="400"/>
      <c r="P20" s="400"/>
      <c r="Q20" s="401"/>
      <c r="R20" s="401"/>
      <c r="S20" s="402"/>
      <c r="T20" s="396"/>
    </row>
    <row r="21" spans="2:20">
      <c r="B21" s="394"/>
      <c r="C21" s="395"/>
      <c r="D21" s="434"/>
      <c r="E21" s="396"/>
      <c r="F21" s="397"/>
      <c r="G21" s="398"/>
      <c r="H21" s="395"/>
      <c r="I21" s="399">
        <f t="shared" si="2"/>
        <v>0</v>
      </c>
      <c r="J21" s="395"/>
      <c r="K21" s="395"/>
      <c r="L21" s="399">
        <f t="shared" si="3"/>
        <v>0</v>
      </c>
      <c r="M21" s="400"/>
      <c r="N21" s="400"/>
      <c r="O21" s="400"/>
      <c r="P21" s="400"/>
      <c r="Q21" s="401"/>
      <c r="R21" s="401"/>
      <c r="S21" s="402"/>
      <c r="T21" s="396"/>
    </row>
    <row r="22" spans="2:20">
      <c r="B22" s="394"/>
      <c r="C22" s="395"/>
      <c r="D22" s="434"/>
      <c r="E22" s="396"/>
      <c r="F22" s="397"/>
      <c r="G22" s="398"/>
      <c r="H22" s="395"/>
      <c r="I22" s="399">
        <f t="shared" si="2"/>
        <v>0</v>
      </c>
      <c r="J22" s="395"/>
      <c r="K22" s="395"/>
      <c r="L22" s="399">
        <f t="shared" si="3"/>
        <v>0</v>
      </c>
      <c r="M22" s="400"/>
      <c r="N22" s="400"/>
      <c r="O22" s="400"/>
      <c r="P22" s="400"/>
      <c r="Q22" s="401"/>
      <c r="R22" s="401"/>
      <c r="S22" s="402"/>
      <c r="T22" s="396"/>
    </row>
    <row r="23" spans="2:20">
      <c r="B23" s="394"/>
      <c r="C23" s="395"/>
      <c r="D23" s="434"/>
      <c r="E23" s="396"/>
      <c r="F23" s="397"/>
      <c r="G23" s="398"/>
      <c r="H23" s="395"/>
      <c r="I23" s="399">
        <f t="shared" si="2"/>
        <v>0</v>
      </c>
      <c r="J23" s="395"/>
      <c r="K23" s="395"/>
      <c r="L23" s="399">
        <f t="shared" si="3"/>
        <v>0</v>
      </c>
      <c r="M23" s="400"/>
      <c r="N23" s="400"/>
      <c r="O23" s="400"/>
      <c r="P23" s="400"/>
      <c r="Q23" s="401"/>
      <c r="R23" s="401"/>
      <c r="S23" s="402"/>
      <c r="T23" s="396"/>
    </row>
    <row r="24" spans="2:20">
      <c r="B24" s="394"/>
      <c r="C24" s="395"/>
      <c r="D24" s="434"/>
      <c r="E24" s="396"/>
      <c r="F24" s="397"/>
      <c r="G24" s="398"/>
      <c r="H24" s="395"/>
      <c r="I24" s="399">
        <f t="shared" si="2"/>
        <v>0</v>
      </c>
      <c r="J24" s="395"/>
      <c r="K24" s="395"/>
      <c r="L24" s="399">
        <f t="shared" si="3"/>
        <v>0</v>
      </c>
      <c r="M24" s="400"/>
      <c r="N24" s="400"/>
      <c r="O24" s="400"/>
      <c r="P24" s="400"/>
      <c r="Q24" s="401"/>
      <c r="R24" s="401"/>
      <c r="S24" s="402"/>
      <c r="T24" s="396"/>
    </row>
    <row r="25" spans="2:20">
      <c r="B25" s="394"/>
      <c r="C25" s="395"/>
      <c r="D25" s="434"/>
      <c r="E25" s="396"/>
      <c r="F25" s="397"/>
      <c r="G25" s="398"/>
      <c r="H25" s="395"/>
      <c r="I25" s="399">
        <f t="shared" si="2"/>
        <v>0</v>
      </c>
      <c r="J25" s="395"/>
      <c r="K25" s="395"/>
      <c r="L25" s="399">
        <f t="shared" si="3"/>
        <v>0</v>
      </c>
      <c r="M25" s="400"/>
      <c r="N25" s="400"/>
      <c r="O25" s="400"/>
      <c r="P25" s="400"/>
      <c r="Q25" s="401"/>
      <c r="R25" s="401"/>
      <c r="S25" s="402"/>
      <c r="T25" s="396"/>
    </row>
    <row r="26" spans="2:20">
      <c r="B26" s="394"/>
      <c r="C26" s="395"/>
      <c r="D26" s="434"/>
      <c r="E26" s="396"/>
      <c r="F26" s="397"/>
      <c r="G26" s="398"/>
      <c r="H26" s="395"/>
      <c r="I26" s="399">
        <f t="shared" si="2"/>
        <v>0</v>
      </c>
      <c r="J26" s="395"/>
      <c r="K26" s="395"/>
      <c r="L26" s="399">
        <f t="shared" si="3"/>
        <v>0</v>
      </c>
      <c r="M26" s="400"/>
      <c r="N26" s="400"/>
      <c r="O26" s="400"/>
      <c r="P26" s="400"/>
      <c r="Q26" s="401"/>
      <c r="R26" s="401"/>
      <c r="S26" s="402"/>
      <c r="T26" s="396"/>
    </row>
    <row r="27" spans="2:20">
      <c r="B27" s="394"/>
      <c r="C27" s="395"/>
      <c r="D27" s="434"/>
      <c r="E27" s="396"/>
      <c r="F27" s="397"/>
      <c r="G27" s="398"/>
      <c r="H27" s="395"/>
      <c r="I27" s="399">
        <f t="shared" si="2"/>
        <v>0</v>
      </c>
      <c r="J27" s="395"/>
      <c r="K27" s="395"/>
      <c r="L27" s="399">
        <f t="shared" si="3"/>
        <v>0</v>
      </c>
      <c r="M27" s="400"/>
      <c r="N27" s="400"/>
      <c r="O27" s="400"/>
      <c r="P27" s="400"/>
      <c r="Q27" s="401"/>
      <c r="R27" s="401"/>
      <c r="S27" s="402"/>
      <c r="T27" s="396"/>
    </row>
    <row r="28" spans="2:20">
      <c r="B28" s="394"/>
      <c r="C28" s="395"/>
      <c r="D28" s="434"/>
      <c r="E28" s="396"/>
      <c r="F28" s="397"/>
      <c r="G28" s="398"/>
      <c r="H28" s="395"/>
      <c r="I28" s="399">
        <f t="shared" si="2"/>
        <v>0</v>
      </c>
      <c r="J28" s="395"/>
      <c r="K28" s="395"/>
      <c r="L28" s="399">
        <f t="shared" si="3"/>
        <v>0</v>
      </c>
      <c r="M28" s="400"/>
      <c r="N28" s="400"/>
      <c r="O28" s="400"/>
      <c r="P28" s="400"/>
      <c r="Q28" s="401"/>
      <c r="R28" s="401"/>
      <c r="S28" s="402"/>
      <c r="T28" s="396"/>
    </row>
    <row r="29" spans="2:20">
      <c r="B29" s="394"/>
      <c r="C29" s="395"/>
      <c r="D29" s="434"/>
      <c r="E29" s="396"/>
      <c r="F29" s="397"/>
      <c r="G29" s="398"/>
      <c r="H29" s="395"/>
      <c r="I29" s="399">
        <f t="shared" si="2"/>
        <v>0</v>
      </c>
      <c r="J29" s="395"/>
      <c r="K29" s="395"/>
      <c r="L29" s="399">
        <f t="shared" si="3"/>
        <v>0</v>
      </c>
      <c r="M29" s="400"/>
      <c r="N29" s="400"/>
      <c r="O29" s="400"/>
      <c r="P29" s="400"/>
      <c r="Q29" s="401"/>
      <c r="R29" s="401"/>
      <c r="S29" s="402"/>
      <c r="T29" s="396"/>
    </row>
    <row r="30" spans="2:20">
      <c r="B30" s="394"/>
      <c r="C30" s="395"/>
      <c r="D30" s="434"/>
      <c r="E30" s="396"/>
      <c r="F30" s="397"/>
      <c r="G30" s="398"/>
      <c r="H30" s="395"/>
      <c r="I30" s="399">
        <f t="shared" si="2"/>
        <v>0</v>
      </c>
      <c r="J30" s="395"/>
      <c r="K30" s="395"/>
      <c r="L30" s="399">
        <f t="shared" si="3"/>
        <v>0</v>
      </c>
      <c r="M30" s="400"/>
      <c r="N30" s="400"/>
      <c r="O30" s="400"/>
      <c r="P30" s="400"/>
      <c r="Q30" s="401"/>
      <c r="R30" s="401"/>
      <c r="S30" s="402"/>
      <c r="T30" s="396"/>
    </row>
    <row r="31" spans="2:20">
      <c r="B31" s="394"/>
      <c r="C31" s="395"/>
      <c r="D31" s="434"/>
      <c r="E31" s="396"/>
      <c r="F31" s="397"/>
      <c r="G31" s="398"/>
      <c r="H31" s="395"/>
      <c r="I31" s="399">
        <f t="shared" si="2"/>
        <v>0</v>
      </c>
      <c r="J31" s="395"/>
      <c r="K31" s="395"/>
      <c r="L31" s="399">
        <f t="shared" si="3"/>
        <v>0</v>
      </c>
      <c r="M31" s="400"/>
      <c r="N31" s="400"/>
      <c r="O31" s="400"/>
      <c r="P31" s="400"/>
      <c r="Q31" s="401"/>
      <c r="R31" s="401"/>
      <c r="S31" s="402"/>
      <c r="T31" s="396"/>
    </row>
    <row r="32" spans="2:20">
      <c r="B32" s="394"/>
      <c r="C32" s="395"/>
      <c r="D32" s="434"/>
      <c r="E32" s="396"/>
      <c r="F32" s="397"/>
      <c r="G32" s="398"/>
      <c r="H32" s="395"/>
      <c r="I32" s="399">
        <f t="shared" si="2"/>
        <v>0</v>
      </c>
      <c r="J32" s="395"/>
      <c r="K32" s="395"/>
      <c r="L32" s="399">
        <f t="shared" si="3"/>
        <v>0</v>
      </c>
      <c r="M32" s="400"/>
      <c r="N32" s="400"/>
      <c r="O32" s="400"/>
      <c r="P32" s="400"/>
      <c r="Q32" s="401"/>
      <c r="R32" s="401"/>
      <c r="S32" s="402"/>
      <c r="T32" s="396"/>
    </row>
    <row r="33" spans="2:20">
      <c r="B33" s="394"/>
      <c r="C33" s="395"/>
      <c r="D33" s="434"/>
      <c r="E33" s="396"/>
      <c r="F33" s="397"/>
      <c r="G33" s="398"/>
      <c r="H33" s="395"/>
      <c r="I33" s="399">
        <f t="shared" si="2"/>
        <v>0</v>
      </c>
      <c r="J33" s="395"/>
      <c r="K33" s="395"/>
      <c r="L33" s="399">
        <f t="shared" si="3"/>
        <v>0</v>
      </c>
      <c r="M33" s="400"/>
      <c r="N33" s="400"/>
      <c r="O33" s="400"/>
      <c r="P33" s="400"/>
      <c r="Q33" s="401"/>
      <c r="R33" s="401"/>
      <c r="S33" s="402"/>
      <c r="T33" s="396"/>
    </row>
    <row r="34" spans="2:20">
      <c r="B34" s="394"/>
      <c r="C34" s="395"/>
      <c r="D34" s="434"/>
      <c r="E34" s="396"/>
      <c r="F34" s="397"/>
      <c r="G34" s="398"/>
      <c r="H34" s="395"/>
      <c r="I34" s="399">
        <f t="shared" si="2"/>
        <v>0</v>
      </c>
      <c r="J34" s="395"/>
      <c r="K34" s="395"/>
      <c r="L34" s="399">
        <f t="shared" si="3"/>
        <v>0</v>
      </c>
      <c r="M34" s="400"/>
      <c r="N34" s="400"/>
      <c r="O34" s="400"/>
      <c r="P34" s="400"/>
      <c r="Q34" s="401"/>
      <c r="R34" s="401"/>
      <c r="S34" s="402"/>
      <c r="T34" s="396"/>
    </row>
    <row r="35" spans="2:20">
      <c r="B35" s="394"/>
      <c r="C35" s="395"/>
      <c r="D35" s="434"/>
      <c r="E35" s="396"/>
      <c r="F35" s="397"/>
      <c r="G35" s="398"/>
      <c r="H35" s="395"/>
      <c r="I35" s="399">
        <f t="shared" si="2"/>
        <v>0</v>
      </c>
      <c r="J35" s="395"/>
      <c r="K35" s="395"/>
      <c r="L35" s="399">
        <f t="shared" si="3"/>
        <v>0</v>
      </c>
      <c r="M35" s="400"/>
      <c r="N35" s="400"/>
      <c r="O35" s="400"/>
      <c r="P35" s="400"/>
      <c r="Q35" s="401"/>
      <c r="R35" s="401"/>
      <c r="S35" s="402"/>
      <c r="T35" s="396"/>
    </row>
    <row r="36" spans="2:20">
      <c r="B36" s="394"/>
      <c r="C36" s="395"/>
      <c r="D36" s="434"/>
      <c r="E36" s="396"/>
      <c r="F36" s="397"/>
      <c r="G36" s="398"/>
      <c r="H36" s="395"/>
      <c r="I36" s="399">
        <f t="shared" si="2"/>
        <v>0</v>
      </c>
      <c r="J36" s="395"/>
      <c r="K36" s="395"/>
      <c r="L36" s="399">
        <f t="shared" si="3"/>
        <v>0</v>
      </c>
      <c r="M36" s="400"/>
      <c r="N36" s="400"/>
      <c r="O36" s="400"/>
      <c r="P36" s="400"/>
      <c r="Q36" s="401"/>
      <c r="R36" s="401"/>
      <c r="S36" s="402"/>
      <c r="T36" s="396"/>
    </row>
    <row r="37" spans="2:20">
      <c r="B37" s="394"/>
      <c r="C37" s="395"/>
      <c r="D37" s="434"/>
      <c r="E37" s="396"/>
      <c r="F37" s="397"/>
      <c r="G37" s="398"/>
      <c r="H37" s="395"/>
      <c r="I37" s="399">
        <f t="shared" si="2"/>
        <v>0</v>
      </c>
      <c r="J37" s="395"/>
      <c r="K37" s="395"/>
      <c r="L37" s="399">
        <f t="shared" si="3"/>
        <v>0</v>
      </c>
      <c r="M37" s="400"/>
      <c r="N37" s="400"/>
      <c r="O37" s="400"/>
      <c r="P37" s="400"/>
      <c r="Q37" s="401"/>
      <c r="R37" s="401"/>
      <c r="S37" s="402"/>
      <c r="T37" s="396"/>
    </row>
    <row r="38" spans="2:20">
      <c r="B38" s="394"/>
      <c r="C38" s="395"/>
      <c r="D38" s="434"/>
      <c r="E38" s="396"/>
      <c r="F38" s="397"/>
      <c r="G38" s="398"/>
      <c r="H38" s="395"/>
      <c r="I38" s="399">
        <f t="shared" si="2"/>
        <v>0</v>
      </c>
      <c r="J38" s="395"/>
      <c r="K38" s="395"/>
      <c r="L38" s="399">
        <f t="shared" si="3"/>
        <v>0</v>
      </c>
      <c r="M38" s="400"/>
      <c r="N38" s="400"/>
      <c r="O38" s="400"/>
      <c r="P38" s="400"/>
      <c r="Q38" s="401"/>
      <c r="R38" s="401"/>
      <c r="S38" s="402"/>
      <c r="T38" s="396"/>
    </row>
    <row r="39" spans="2:20">
      <c r="B39" s="394"/>
      <c r="C39" s="395"/>
      <c r="D39" s="434"/>
      <c r="E39" s="396"/>
      <c r="F39" s="397"/>
      <c r="G39" s="398"/>
      <c r="H39" s="395"/>
      <c r="I39" s="399">
        <f t="shared" si="2"/>
        <v>0</v>
      </c>
      <c r="J39" s="395"/>
      <c r="K39" s="395"/>
      <c r="L39" s="399">
        <f t="shared" si="3"/>
        <v>0</v>
      </c>
      <c r="M39" s="400"/>
      <c r="N39" s="400"/>
      <c r="O39" s="400"/>
      <c r="P39" s="400"/>
      <c r="Q39" s="401"/>
      <c r="R39" s="401"/>
      <c r="S39" s="402"/>
      <c r="T39" s="396"/>
    </row>
    <row r="40" spans="2:20">
      <c r="B40" s="394"/>
      <c r="C40" s="395"/>
      <c r="D40" s="434"/>
      <c r="E40" s="396"/>
      <c r="F40" s="397"/>
      <c r="G40" s="398"/>
      <c r="H40" s="395"/>
      <c r="I40" s="399">
        <f t="shared" si="2"/>
        <v>0</v>
      </c>
      <c r="J40" s="395"/>
      <c r="K40" s="395"/>
      <c r="L40" s="399">
        <f t="shared" si="3"/>
        <v>0</v>
      </c>
      <c r="M40" s="400"/>
      <c r="N40" s="400"/>
      <c r="O40" s="400"/>
      <c r="P40" s="400"/>
      <c r="Q40" s="401"/>
      <c r="R40" s="401"/>
      <c r="S40" s="402"/>
      <c r="T40" s="396"/>
    </row>
    <row r="41" spans="2:20">
      <c r="B41" s="394"/>
      <c r="C41" s="395"/>
      <c r="D41" s="434"/>
      <c r="E41" s="396"/>
      <c r="F41" s="397"/>
      <c r="G41" s="398"/>
      <c r="H41" s="395"/>
      <c r="I41" s="399">
        <f t="shared" si="2"/>
        <v>0</v>
      </c>
      <c r="J41" s="395"/>
      <c r="K41" s="395"/>
      <c r="L41" s="399">
        <f t="shared" si="3"/>
        <v>0</v>
      </c>
      <c r="M41" s="400"/>
      <c r="N41" s="400"/>
      <c r="O41" s="400"/>
      <c r="P41" s="400"/>
      <c r="Q41" s="401"/>
      <c r="R41" s="401"/>
      <c r="S41" s="402"/>
      <c r="T41" s="396"/>
    </row>
    <row r="42" spans="2:20">
      <c r="B42" s="394"/>
      <c r="C42" s="395"/>
      <c r="D42" s="434"/>
      <c r="E42" s="396"/>
      <c r="F42" s="397"/>
      <c r="G42" s="398"/>
      <c r="H42" s="395"/>
      <c r="I42" s="399">
        <f t="shared" si="2"/>
        <v>0</v>
      </c>
      <c r="J42" s="395"/>
      <c r="K42" s="395"/>
      <c r="L42" s="399">
        <f t="shared" si="3"/>
        <v>0</v>
      </c>
      <c r="M42" s="400"/>
      <c r="N42" s="400"/>
      <c r="O42" s="400"/>
      <c r="P42" s="400"/>
      <c r="Q42" s="401"/>
      <c r="R42" s="401"/>
      <c r="S42" s="402"/>
      <c r="T42" s="396"/>
    </row>
    <row r="43" spans="2:20">
      <c r="B43" s="394"/>
      <c r="C43" s="395"/>
      <c r="D43" s="434"/>
      <c r="E43" s="396"/>
      <c r="F43" s="397"/>
      <c r="G43" s="398"/>
      <c r="H43" s="395"/>
      <c r="I43" s="399">
        <f t="shared" si="2"/>
        <v>0</v>
      </c>
      <c r="J43" s="395"/>
      <c r="K43" s="395"/>
      <c r="L43" s="399">
        <f t="shared" si="3"/>
        <v>0</v>
      </c>
      <c r="M43" s="400"/>
      <c r="N43" s="400"/>
      <c r="O43" s="400"/>
      <c r="P43" s="400"/>
      <c r="Q43" s="401"/>
      <c r="R43" s="401"/>
      <c r="S43" s="402"/>
      <c r="T43" s="396"/>
    </row>
    <row r="44" spans="2:20">
      <c r="B44" s="394"/>
      <c r="C44" s="395"/>
      <c r="D44" s="434"/>
      <c r="E44" s="396"/>
      <c r="F44" s="397"/>
      <c r="G44" s="398"/>
      <c r="H44" s="395"/>
      <c r="I44" s="399">
        <f t="shared" si="2"/>
        <v>0</v>
      </c>
      <c r="J44" s="395"/>
      <c r="K44" s="395"/>
      <c r="L44" s="399">
        <f t="shared" ref="L44:L107" si="4">I44+J44+K44</f>
        <v>0</v>
      </c>
      <c r="M44" s="400"/>
      <c r="N44" s="400"/>
      <c r="O44" s="400"/>
      <c r="P44" s="400"/>
      <c r="Q44" s="401"/>
      <c r="R44" s="401"/>
      <c r="S44" s="402"/>
      <c r="T44" s="396"/>
    </row>
    <row r="45" spans="2:20">
      <c r="B45" s="394"/>
      <c r="C45" s="395"/>
      <c r="D45" s="434"/>
      <c r="E45" s="396"/>
      <c r="F45" s="397"/>
      <c r="G45" s="398"/>
      <c r="H45" s="395"/>
      <c r="I45" s="399">
        <f t="shared" ref="I45:I108" si="5">G45*H45</f>
        <v>0</v>
      </c>
      <c r="J45" s="395"/>
      <c r="K45" s="395"/>
      <c r="L45" s="399">
        <f t="shared" si="4"/>
        <v>0</v>
      </c>
      <c r="M45" s="400"/>
      <c r="N45" s="400"/>
      <c r="O45" s="400"/>
      <c r="P45" s="400"/>
      <c r="Q45" s="401"/>
      <c r="R45" s="401"/>
      <c r="S45" s="402"/>
      <c r="T45" s="396"/>
    </row>
    <row r="46" spans="2:20">
      <c r="B46" s="394"/>
      <c r="C46" s="395"/>
      <c r="D46" s="434"/>
      <c r="E46" s="396"/>
      <c r="F46" s="397"/>
      <c r="G46" s="398"/>
      <c r="H46" s="395"/>
      <c r="I46" s="399">
        <f t="shared" si="5"/>
        <v>0</v>
      </c>
      <c r="J46" s="395"/>
      <c r="K46" s="395"/>
      <c r="L46" s="399">
        <f t="shared" si="4"/>
        <v>0</v>
      </c>
      <c r="M46" s="400"/>
      <c r="N46" s="400"/>
      <c r="O46" s="400"/>
      <c r="P46" s="400"/>
      <c r="Q46" s="401"/>
      <c r="R46" s="401"/>
      <c r="S46" s="402"/>
      <c r="T46" s="396"/>
    </row>
    <row r="47" spans="2:20">
      <c r="B47" s="394"/>
      <c r="C47" s="395"/>
      <c r="D47" s="434"/>
      <c r="E47" s="396"/>
      <c r="F47" s="397"/>
      <c r="G47" s="398"/>
      <c r="H47" s="395"/>
      <c r="I47" s="399">
        <f t="shared" si="5"/>
        <v>0</v>
      </c>
      <c r="J47" s="395"/>
      <c r="K47" s="395"/>
      <c r="L47" s="399">
        <f t="shared" si="4"/>
        <v>0</v>
      </c>
      <c r="M47" s="400"/>
      <c r="N47" s="400"/>
      <c r="O47" s="400"/>
      <c r="P47" s="400"/>
      <c r="Q47" s="401"/>
      <c r="R47" s="401"/>
      <c r="S47" s="402"/>
      <c r="T47" s="396"/>
    </row>
    <row r="48" spans="2:20">
      <c r="B48" s="394"/>
      <c r="C48" s="395"/>
      <c r="D48" s="434"/>
      <c r="E48" s="396"/>
      <c r="F48" s="397"/>
      <c r="G48" s="398"/>
      <c r="H48" s="395"/>
      <c r="I48" s="399">
        <f t="shared" si="5"/>
        <v>0</v>
      </c>
      <c r="J48" s="395"/>
      <c r="K48" s="395"/>
      <c r="L48" s="399">
        <f t="shared" si="4"/>
        <v>0</v>
      </c>
      <c r="M48" s="400"/>
      <c r="N48" s="400"/>
      <c r="O48" s="400"/>
      <c r="P48" s="400"/>
      <c r="Q48" s="401"/>
      <c r="R48" s="401"/>
      <c r="S48" s="402"/>
      <c r="T48" s="396"/>
    </row>
    <row r="49" spans="2:20">
      <c r="B49" s="394"/>
      <c r="C49" s="395"/>
      <c r="D49" s="434"/>
      <c r="E49" s="396"/>
      <c r="F49" s="397"/>
      <c r="G49" s="398"/>
      <c r="H49" s="395"/>
      <c r="I49" s="399">
        <f t="shared" si="5"/>
        <v>0</v>
      </c>
      <c r="J49" s="395"/>
      <c r="K49" s="395"/>
      <c r="L49" s="399">
        <f t="shared" si="4"/>
        <v>0</v>
      </c>
      <c r="M49" s="400"/>
      <c r="N49" s="400"/>
      <c r="O49" s="400"/>
      <c r="P49" s="400"/>
      <c r="Q49" s="401"/>
      <c r="R49" s="401"/>
      <c r="S49" s="402"/>
      <c r="T49" s="396"/>
    </row>
    <row r="50" spans="2:20">
      <c r="B50" s="394"/>
      <c r="C50" s="395"/>
      <c r="D50" s="434"/>
      <c r="E50" s="396"/>
      <c r="F50" s="397"/>
      <c r="G50" s="398"/>
      <c r="H50" s="395"/>
      <c r="I50" s="399">
        <f t="shared" si="5"/>
        <v>0</v>
      </c>
      <c r="J50" s="395"/>
      <c r="K50" s="395"/>
      <c r="L50" s="399">
        <f t="shared" si="4"/>
        <v>0</v>
      </c>
      <c r="M50" s="400"/>
      <c r="N50" s="400"/>
      <c r="O50" s="400"/>
      <c r="P50" s="400"/>
      <c r="Q50" s="401"/>
      <c r="R50" s="401"/>
      <c r="S50" s="402"/>
      <c r="T50" s="396"/>
    </row>
    <row r="51" spans="2:20">
      <c r="B51" s="394"/>
      <c r="C51" s="395"/>
      <c r="D51" s="434"/>
      <c r="E51" s="396"/>
      <c r="F51" s="397"/>
      <c r="G51" s="398"/>
      <c r="H51" s="395"/>
      <c r="I51" s="399">
        <f t="shared" si="5"/>
        <v>0</v>
      </c>
      <c r="J51" s="395"/>
      <c r="K51" s="395"/>
      <c r="L51" s="399">
        <f t="shared" si="4"/>
        <v>0</v>
      </c>
      <c r="M51" s="400"/>
      <c r="N51" s="400"/>
      <c r="O51" s="400"/>
      <c r="P51" s="400"/>
      <c r="Q51" s="401"/>
      <c r="R51" s="401"/>
      <c r="S51" s="402"/>
      <c r="T51" s="396"/>
    </row>
    <row r="52" spans="2:20">
      <c r="B52" s="394"/>
      <c r="C52" s="395"/>
      <c r="D52" s="434"/>
      <c r="E52" s="396"/>
      <c r="F52" s="397"/>
      <c r="G52" s="398"/>
      <c r="H52" s="395"/>
      <c r="I52" s="399">
        <f t="shared" si="5"/>
        <v>0</v>
      </c>
      <c r="J52" s="395"/>
      <c r="K52" s="395"/>
      <c r="L52" s="399">
        <f t="shared" si="4"/>
        <v>0</v>
      </c>
      <c r="M52" s="400"/>
      <c r="N52" s="400"/>
      <c r="O52" s="400"/>
      <c r="P52" s="400"/>
      <c r="Q52" s="401"/>
      <c r="R52" s="401"/>
      <c r="S52" s="402"/>
      <c r="T52" s="396"/>
    </row>
    <row r="53" spans="2:20">
      <c r="B53" s="394"/>
      <c r="C53" s="395"/>
      <c r="D53" s="434"/>
      <c r="E53" s="396"/>
      <c r="F53" s="397"/>
      <c r="G53" s="398"/>
      <c r="H53" s="395"/>
      <c r="I53" s="399">
        <f t="shared" si="5"/>
        <v>0</v>
      </c>
      <c r="J53" s="395"/>
      <c r="K53" s="395"/>
      <c r="L53" s="399">
        <f t="shared" si="4"/>
        <v>0</v>
      </c>
      <c r="M53" s="400"/>
      <c r="N53" s="400"/>
      <c r="O53" s="400"/>
      <c r="P53" s="400"/>
      <c r="Q53" s="401"/>
      <c r="R53" s="401"/>
      <c r="S53" s="402"/>
      <c r="T53" s="396"/>
    </row>
    <row r="54" spans="2:20">
      <c r="B54" s="394"/>
      <c r="C54" s="395"/>
      <c r="D54" s="434"/>
      <c r="E54" s="396"/>
      <c r="F54" s="397"/>
      <c r="G54" s="398"/>
      <c r="H54" s="395"/>
      <c r="I54" s="399">
        <f t="shared" si="5"/>
        <v>0</v>
      </c>
      <c r="J54" s="395"/>
      <c r="K54" s="395"/>
      <c r="L54" s="399">
        <f t="shared" si="4"/>
        <v>0</v>
      </c>
      <c r="M54" s="400"/>
      <c r="N54" s="400"/>
      <c r="O54" s="400"/>
      <c r="P54" s="400"/>
      <c r="Q54" s="401"/>
      <c r="R54" s="401"/>
      <c r="S54" s="402"/>
      <c r="T54" s="396"/>
    </row>
    <row r="55" spans="2:20">
      <c r="B55" s="394"/>
      <c r="C55" s="395"/>
      <c r="D55" s="434"/>
      <c r="E55" s="396"/>
      <c r="F55" s="397"/>
      <c r="G55" s="398"/>
      <c r="H55" s="395"/>
      <c r="I55" s="399">
        <f t="shared" si="5"/>
        <v>0</v>
      </c>
      <c r="J55" s="395"/>
      <c r="K55" s="395"/>
      <c r="L55" s="399">
        <f t="shared" si="4"/>
        <v>0</v>
      </c>
      <c r="M55" s="400"/>
      <c r="N55" s="400"/>
      <c r="O55" s="400"/>
      <c r="P55" s="400"/>
      <c r="Q55" s="401"/>
      <c r="R55" s="401"/>
      <c r="S55" s="402"/>
      <c r="T55" s="396"/>
    </row>
    <row r="56" spans="2:20">
      <c r="B56" s="394"/>
      <c r="C56" s="395"/>
      <c r="D56" s="434"/>
      <c r="E56" s="396"/>
      <c r="F56" s="397"/>
      <c r="G56" s="398"/>
      <c r="H56" s="395"/>
      <c r="I56" s="399">
        <f t="shared" si="5"/>
        <v>0</v>
      </c>
      <c r="J56" s="395"/>
      <c r="K56" s="395"/>
      <c r="L56" s="399">
        <f t="shared" si="4"/>
        <v>0</v>
      </c>
      <c r="M56" s="400"/>
      <c r="N56" s="400"/>
      <c r="O56" s="400"/>
      <c r="P56" s="400"/>
      <c r="Q56" s="401"/>
      <c r="R56" s="401"/>
      <c r="S56" s="402"/>
      <c r="T56" s="396"/>
    </row>
    <row r="57" spans="2:20">
      <c r="B57" s="394"/>
      <c r="C57" s="395"/>
      <c r="D57" s="434"/>
      <c r="E57" s="396"/>
      <c r="F57" s="397"/>
      <c r="G57" s="398"/>
      <c r="H57" s="395"/>
      <c r="I57" s="399">
        <f t="shared" si="5"/>
        <v>0</v>
      </c>
      <c r="J57" s="395"/>
      <c r="K57" s="395"/>
      <c r="L57" s="399">
        <f t="shared" si="4"/>
        <v>0</v>
      </c>
      <c r="M57" s="400"/>
      <c r="N57" s="400"/>
      <c r="O57" s="400"/>
      <c r="P57" s="400"/>
      <c r="Q57" s="401"/>
      <c r="R57" s="401"/>
      <c r="S57" s="402"/>
      <c r="T57" s="396"/>
    </row>
    <row r="58" spans="2:20">
      <c r="B58" s="394"/>
      <c r="C58" s="395"/>
      <c r="D58" s="434"/>
      <c r="E58" s="396"/>
      <c r="F58" s="397"/>
      <c r="G58" s="398"/>
      <c r="H58" s="395"/>
      <c r="I58" s="399">
        <f t="shared" si="5"/>
        <v>0</v>
      </c>
      <c r="J58" s="395"/>
      <c r="K58" s="395"/>
      <c r="L58" s="399">
        <f t="shared" si="4"/>
        <v>0</v>
      </c>
      <c r="M58" s="400"/>
      <c r="N58" s="400"/>
      <c r="O58" s="400"/>
      <c r="P58" s="400"/>
      <c r="Q58" s="401"/>
      <c r="R58" s="401"/>
      <c r="S58" s="402"/>
      <c r="T58" s="396"/>
    </row>
    <row r="59" spans="2:20">
      <c r="B59" s="394"/>
      <c r="C59" s="395"/>
      <c r="D59" s="434"/>
      <c r="E59" s="396"/>
      <c r="F59" s="397"/>
      <c r="G59" s="398"/>
      <c r="H59" s="395"/>
      <c r="I59" s="399">
        <f t="shared" si="5"/>
        <v>0</v>
      </c>
      <c r="J59" s="395"/>
      <c r="K59" s="395"/>
      <c r="L59" s="399">
        <f t="shared" si="4"/>
        <v>0</v>
      </c>
      <c r="M59" s="400"/>
      <c r="N59" s="400"/>
      <c r="O59" s="400"/>
      <c r="P59" s="400"/>
      <c r="Q59" s="401"/>
      <c r="R59" s="401"/>
      <c r="S59" s="402"/>
      <c r="T59" s="396"/>
    </row>
    <row r="60" spans="2:20">
      <c r="B60" s="394"/>
      <c r="C60" s="395"/>
      <c r="D60" s="434"/>
      <c r="E60" s="396"/>
      <c r="F60" s="397"/>
      <c r="G60" s="398"/>
      <c r="H60" s="395"/>
      <c r="I60" s="399">
        <f t="shared" si="5"/>
        <v>0</v>
      </c>
      <c r="J60" s="395"/>
      <c r="K60" s="395"/>
      <c r="L60" s="399">
        <f t="shared" si="4"/>
        <v>0</v>
      </c>
      <c r="M60" s="400"/>
      <c r="N60" s="400"/>
      <c r="O60" s="400"/>
      <c r="P60" s="400"/>
      <c r="Q60" s="401"/>
      <c r="R60" s="401"/>
      <c r="S60" s="402"/>
      <c r="T60" s="396"/>
    </row>
    <row r="61" spans="2:20">
      <c r="B61" s="394"/>
      <c r="C61" s="395"/>
      <c r="D61" s="434"/>
      <c r="E61" s="396"/>
      <c r="F61" s="397"/>
      <c r="G61" s="398"/>
      <c r="H61" s="395"/>
      <c r="I61" s="399">
        <f t="shared" si="5"/>
        <v>0</v>
      </c>
      <c r="J61" s="395"/>
      <c r="K61" s="395"/>
      <c r="L61" s="399">
        <f t="shared" si="4"/>
        <v>0</v>
      </c>
      <c r="M61" s="400"/>
      <c r="N61" s="400"/>
      <c r="O61" s="400"/>
      <c r="P61" s="400"/>
      <c r="Q61" s="401"/>
      <c r="R61" s="401"/>
      <c r="S61" s="402"/>
      <c r="T61" s="396"/>
    </row>
    <row r="62" spans="2:20">
      <c r="B62" s="394"/>
      <c r="C62" s="395"/>
      <c r="D62" s="434"/>
      <c r="E62" s="396"/>
      <c r="F62" s="397"/>
      <c r="G62" s="398"/>
      <c r="H62" s="395"/>
      <c r="I62" s="399">
        <f t="shared" si="5"/>
        <v>0</v>
      </c>
      <c r="J62" s="395"/>
      <c r="K62" s="395"/>
      <c r="L62" s="399">
        <f t="shared" si="4"/>
        <v>0</v>
      </c>
      <c r="M62" s="400"/>
      <c r="N62" s="400"/>
      <c r="O62" s="400"/>
      <c r="P62" s="400"/>
      <c r="Q62" s="401"/>
      <c r="R62" s="401"/>
      <c r="S62" s="402"/>
      <c r="T62" s="396"/>
    </row>
    <row r="63" spans="2:20">
      <c r="B63" s="394"/>
      <c r="C63" s="395"/>
      <c r="D63" s="434"/>
      <c r="E63" s="396"/>
      <c r="F63" s="397"/>
      <c r="G63" s="398"/>
      <c r="H63" s="395"/>
      <c r="I63" s="399">
        <f t="shared" si="5"/>
        <v>0</v>
      </c>
      <c r="J63" s="395"/>
      <c r="K63" s="395"/>
      <c r="L63" s="399">
        <f t="shared" si="4"/>
        <v>0</v>
      </c>
      <c r="M63" s="400"/>
      <c r="N63" s="400"/>
      <c r="O63" s="400"/>
      <c r="P63" s="400"/>
      <c r="Q63" s="401"/>
      <c r="R63" s="401"/>
      <c r="S63" s="402"/>
      <c r="T63" s="396"/>
    </row>
    <row r="64" spans="2:20">
      <c r="B64" s="394"/>
      <c r="C64" s="395"/>
      <c r="D64" s="434"/>
      <c r="E64" s="396"/>
      <c r="F64" s="397"/>
      <c r="G64" s="398"/>
      <c r="H64" s="395"/>
      <c r="I64" s="399">
        <f t="shared" si="5"/>
        <v>0</v>
      </c>
      <c r="J64" s="395"/>
      <c r="K64" s="395"/>
      <c r="L64" s="399">
        <f t="shared" si="4"/>
        <v>0</v>
      </c>
      <c r="M64" s="400"/>
      <c r="N64" s="400"/>
      <c r="O64" s="400"/>
      <c r="P64" s="400"/>
      <c r="Q64" s="401"/>
      <c r="R64" s="401"/>
      <c r="S64" s="402"/>
      <c r="T64" s="396"/>
    </row>
    <row r="65" spans="2:20">
      <c r="B65" s="394"/>
      <c r="C65" s="395"/>
      <c r="D65" s="434"/>
      <c r="E65" s="396"/>
      <c r="F65" s="397"/>
      <c r="G65" s="398"/>
      <c r="H65" s="395"/>
      <c r="I65" s="399">
        <f t="shared" si="5"/>
        <v>0</v>
      </c>
      <c r="J65" s="395"/>
      <c r="K65" s="395"/>
      <c r="L65" s="399">
        <f t="shared" si="4"/>
        <v>0</v>
      </c>
      <c r="M65" s="400"/>
      <c r="N65" s="400"/>
      <c r="O65" s="400"/>
      <c r="P65" s="400"/>
      <c r="Q65" s="401"/>
      <c r="R65" s="401"/>
      <c r="S65" s="402"/>
      <c r="T65" s="396"/>
    </row>
    <row r="66" spans="2:20">
      <c r="B66" s="394"/>
      <c r="C66" s="395"/>
      <c r="D66" s="434"/>
      <c r="E66" s="396"/>
      <c r="F66" s="397"/>
      <c r="G66" s="398"/>
      <c r="H66" s="395"/>
      <c r="I66" s="399">
        <f t="shared" si="5"/>
        <v>0</v>
      </c>
      <c r="J66" s="395"/>
      <c r="K66" s="395"/>
      <c r="L66" s="399">
        <f t="shared" si="4"/>
        <v>0</v>
      </c>
      <c r="M66" s="400"/>
      <c r="N66" s="400"/>
      <c r="O66" s="400"/>
      <c r="P66" s="400"/>
      <c r="Q66" s="401"/>
      <c r="R66" s="401"/>
      <c r="S66" s="402"/>
      <c r="T66" s="396"/>
    </row>
    <row r="67" spans="2:20">
      <c r="B67" s="394"/>
      <c r="C67" s="395"/>
      <c r="D67" s="434"/>
      <c r="E67" s="396"/>
      <c r="F67" s="397"/>
      <c r="G67" s="398"/>
      <c r="H67" s="395"/>
      <c r="I67" s="399">
        <f t="shared" si="5"/>
        <v>0</v>
      </c>
      <c r="J67" s="395"/>
      <c r="K67" s="395"/>
      <c r="L67" s="399">
        <f t="shared" si="4"/>
        <v>0</v>
      </c>
      <c r="M67" s="400"/>
      <c r="N67" s="400"/>
      <c r="O67" s="400"/>
      <c r="P67" s="400"/>
      <c r="Q67" s="401"/>
      <c r="R67" s="401"/>
      <c r="S67" s="402"/>
      <c r="T67" s="396"/>
    </row>
    <row r="68" spans="2:20">
      <c r="B68" s="394"/>
      <c r="C68" s="395"/>
      <c r="D68" s="434"/>
      <c r="E68" s="396"/>
      <c r="F68" s="397"/>
      <c r="G68" s="398"/>
      <c r="H68" s="395"/>
      <c r="I68" s="399">
        <f t="shared" si="5"/>
        <v>0</v>
      </c>
      <c r="J68" s="395"/>
      <c r="K68" s="395"/>
      <c r="L68" s="399">
        <f t="shared" si="4"/>
        <v>0</v>
      </c>
      <c r="M68" s="400"/>
      <c r="N68" s="400"/>
      <c r="O68" s="400"/>
      <c r="P68" s="400"/>
      <c r="Q68" s="401"/>
      <c r="R68" s="401"/>
      <c r="S68" s="402"/>
      <c r="T68" s="396"/>
    </row>
    <row r="69" spans="2:20">
      <c r="B69" s="394"/>
      <c r="C69" s="395"/>
      <c r="D69" s="434"/>
      <c r="E69" s="396"/>
      <c r="F69" s="397"/>
      <c r="G69" s="398"/>
      <c r="H69" s="395"/>
      <c r="I69" s="399">
        <f t="shared" si="5"/>
        <v>0</v>
      </c>
      <c r="J69" s="395"/>
      <c r="K69" s="395"/>
      <c r="L69" s="399">
        <f t="shared" si="4"/>
        <v>0</v>
      </c>
      <c r="M69" s="400"/>
      <c r="N69" s="400"/>
      <c r="O69" s="400"/>
      <c r="P69" s="400"/>
      <c r="Q69" s="401"/>
      <c r="R69" s="401"/>
      <c r="S69" s="402"/>
      <c r="T69" s="396"/>
    </row>
    <row r="70" spans="2:20">
      <c r="B70" s="394"/>
      <c r="C70" s="395"/>
      <c r="D70" s="434"/>
      <c r="E70" s="396"/>
      <c r="F70" s="397"/>
      <c r="G70" s="398"/>
      <c r="H70" s="395"/>
      <c r="I70" s="399">
        <f t="shared" si="5"/>
        <v>0</v>
      </c>
      <c r="J70" s="395"/>
      <c r="K70" s="395"/>
      <c r="L70" s="399">
        <f t="shared" si="4"/>
        <v>0</v>
      </c>
      <c r="M70" s="400"/>
      <c r="N70" s="400"/>
      <c r="O70" s="400"/>
      <c r="P70" s="400"/>
      <c r="Q70" s="401"/>
      <c r="R70" s="401"/>
      <c r="S70" s="402"/>
      <c r="T70" s="396"/>
    </row>
    <row r="71" spans="2:20">
      <c r="B71" s="394"/>
      <c r="C71" s="395"/>
      <c r="D71" s="434"/>
      <c r="E71" s="396"/>
      <c r="F71" s="397"/>
      <c r="G71" s="398"/>
      <c r="H71" s="395"/>
      <c r="I71" s="399">
        <f t="shared" si="5"/>
        <v>0</v>
      </c>
      <c r="J71" s="395"/>
      <c r="K71" s="395"/>
      <c r="L71" s="399">
        <f t="shared" si="4"/>
        <v>0</v>
      </c>
      <c r="M71" s="400"/>
      <c r="N71" s="400"/>
      <c r="O71" s="400"/>
      <c r="P71" s="400"/>
      <c r="Q71" s="401"/>
      <c r="R71" s="401"/>
      <c r="S71" s="402"/>
      <c r="T71" s="396"/>
    </row>
    <row r="72" spans="2:20">
      <c r="B72" s="394"/>
      <c r="C72" s="395"/>
      <c r="D72" s="434"/>
      <c r="E72" s="396"/>
      <c r="F72" s="397"/>
      <c r="G72" s="398"/>
      <c r="H72" s="395"/>
      <c r="I72" s="399">
        <f t="shared" si="5"/>
        <v>0</v>
      </c>
      <c r="J72" s="395"/>
      <c r="K72" s="395"/>
      <c r="L72" s="399">
        <f t="shared" si="4"/>
        <v>0</v>
      </c>
      <c r="M72" s="400"/>
      <c r="N72" s="400"/>
      <c r="O72" s="400"/>
      <c r="P72" s="400"/>
      <c r="Q72" s="401"/>
      <c r="R72" s="401"/>
      <c r="S72" s="402"/>
      <c r="T72" s="396"/>
    </row>
    <row r="73" spans="2:20">
      <c r="B73" s="394"/>
      <c r="C73" s="395"/>
      <c r="D73" s="434"/>
      <c r="E73" s="396"/>
      <c r="F73" s="397"/>
      <c r="G73" s="398"/>
      <c r="H73" s="395"/>
      <c r="I73" s="399">
        <f t="shared" si="5"/>
        <v>0</v>
      </c>
      <c r="J73" s="395"/>
      <c r="K73" s="395"/>
      <c r="L73" s="399">
        <f t="shared" si="4"/>
        <v>0</v>
      </c>
      <c r="M73" s="400"/>
      <c r="N73" s="400"/>
      <c r="O73" s="400"/>
      <c r="P73" s="400"/>
      <c r="Q73" s="401"/>
      <c r="R73" s="401"/>
      <c r="S73" s="402"/>
      <c r="T73" s="396"/>
    </row>
    <row r="74" spans="2:20">
      <c r="B74" s="394"/>
      <c r="C74" s="395"/>
      <c r="D74" s="434"/>
      <c r="E74" s="396"/>
      <c r="F74" s="397"/>
      <c r="G74" s="398"/>
      <c r="H74" s="395"/>
      <c r="I74" s="399">
        <f t="shared" si="5"/>
        <v>0</v>
      </c>
      <c r="J74" s="395"/>
      <c r="K74" s="395"/>
      <c r="L74" s="399">
        <f t="shared" si="4"/>
        <v>0</v>
      </c>
      <c r="M74" s="400"/>
      <c r="N74" s="400"/>
      <c r="O74" s="400"/>
      <c r="P74" s="400"/>
      <c r="Q74" s="401"/>
      <c r="R74" s="401"/>
      <c r="S74" s="402"/>
      <c r="T74" s="396"/>
    </row>
    <row r="75" spans="2:20">
      <c r="B75" s="394"/>
      <c r="C75" s="395"/>
      <c r="D75" s="434"/>
      <c r="E75" s="396"/>
      <c r="F75" s="397"/>
      <c r="G75" s="398"/>
      <c r="H75" s="395"/>
      <c r="I75" s="399">
        <f t="shared" si="5"/>
        <v>0</v>
      </c>
      <c r="J75" s="395"/>
      <c r="K75" s="395"/>
      <c r="L75" s="399">
        <f t="shared" si="4"/>
        <v>0</v>
      </c>
      <c r="M75" s="400"/>
      <c r="N75" s="400"/>
      <c r="O75" s="400"/>
      <c r="P75" s="400"/>
      <c r="Q75" s="401"/>
      <c r="R75" s="401"/>
      <c r="S75" s="402"/>
      <c r="T75" s="396"/>
    </row>
    <row r="76" spans="2:20">
      <c r="B76" s="394"/>
      <c r="C76" s="395"/>
      <c r="D76" s="434"/>
      <c r="E76" s="396"/>
      <c r="F76" s="397"/>
      <c r="G76" s="398"/>
      <c r="H76" s="395"/>
      <c r="I76" s="399">
        <f t="shared" si="5"/>
        <v>0</v>
      </c>
      <c r="J76" s="395"/>
      <c r="K76" s="395"/>
      <c r="L76" s="399">
        <f t="shared" si="4"/>
        <v>0</v>
      </c>
      <c r="M76" s="400"/>
      <c r="N76" s="400"/>
      <c r="O76" s="400"/>
      <c r="P76" s="400"/>
      <c r="Q76" s="401"/>
      <c r="R76" s="401"/>
      <c r="S76" s="402"/>
      <c r="T76" s="396"/>
    </row>
    <row r="77" spans="2:20">
      <c r="B77" s="394"/>
      <c r="C77" s="395"/>
      <c r="D77" s="434"/>
      <c r="E77" s="396"/>
      <c r="F77" s="397"/>
      <c r="G77" s="398"/>
      <c r="H77" s="395"/>
      <c r="I77" s="399">
        <f t="shared" si="5"/>
        <v>0</v>
      </c>
      <c r="J77" s="395"/>
      <c r="K77" s="395"/>
      <c r="L77" s="399">
        <f t="shared" si="4"/>
        <v>0</v>
      </c>
      <c r="M77" s="400"/>
      <c r="N77" s="400"/>
      <c r="O77" s="400"/>
      <c r="P77" s="400"/>
      <c r="Q77" s="401"/>
      <c r="R77" s="401"/>
      <c r="S77" s="402"/>
      <c r="T77" s="396"/>
    </row>
    <row r="78" spans="2:20">
      <c r="B78" s="394"/>
      <c r="C78" s="395"/>
      <c r="D78" s="434"/>
      <c r="E78" s="396"/>
      <c r="F78" s="397"/>
      <c r="G78" s="398"/>
      <c r="H78" s="395"/>
      <c r="I78" s="399">
        <f t="shared" si="5"/>
        <v>0</v>
      </c>
      <c r="J78" s="395"/>
      <c r="K78" s="395"/>
      <c r="L78" s="399">
        <f t="shared" si="4"/>
        <v>0</v>
      </c>
      <c r="M78" s="400"/>
      <c r="N78" s="400"/>
      <c r="O78" s="400"/>
      <c r="P78" s="400"/>
      <c r="Q78" s="401"/>
      <c r="R78" s="401"/>
      <c r="S78" s="402"/>
      <c r="T78" s="396"/>
    </row>
    <row r="79" spans="2:20">
      <c r="B79" s="394"/>
      <c r="C79" s="395"/>
      <c r="D79" s="434"/>
      <c r="E79" s="396"/>
      <c r="F79" s="397"/>
      <c r="G79" s="398"/>
      <c r="H79" s="395"/>
      <c r="I79" s="399">
        <f t="shared" si="5"/>
        <v>0</v>
      </c>
      <c r="J79" s="395"/>
      <c r="K79" s="395"/>
      <c r="L79" s="399">
        <f t="shared" si="4"/>
        <v>0</v>
      </c>
      <c r="M79" s="400"/>
      <c r="N79" s="400"/>
      <c r="O79" s="400"/>
      <c r="P79" s="400"/>
      <c r="Q79" s="401"/>
      <c r="R79" s="401"/>
      <c r="S79" s="402"/>
      <c r="T79" s="396"/>
    </row>
    <row r="80" spans="2:20">
      <c r="B80" s="394"/>
      <c r="C80" s="395"/>
      <c r="D80" s="434"/>
      <c r="E80" s="396"/>
      <c r="F80" s="397"/>
      <c r="G80" s="398"/>
      <c r="H80" s="395"/>
      <c r="I80" s="399">
        <f t="shared" si="5"/>
        <v>0</v>
      </c>
      <c r="J80" s="395"/>
      <c r="K80" s="395"/>
      <c r="L80" s="399">
        <f t="shared" si="4"/>
        <v>0</v>
      </c>
      <c r="M80" s="400"/>
      <c r="N80" s="400"/>
      <c r="O80" s="400"/>
      <c r="P80" s="400"/>
      <c r="Q80" s="401"/>
      <c r="R80" s="401"/>
      <c r="S80" s="402"/>
      <c r="T80" s="396"/>
    </row>
    <row r="81" spans="2:20">
      <c r="B81" s="394"/>
      <c r="C81" s="395"/>
      <c r="D81" s="434"/>
      <c r="E81" s="396"/>
      <c r="F81" s="397"/>
      <c r="G81" s="398"/>
      <c r="H81" s="395"/>
      <c r="I81" s="399">
        <f t="shared" si="5"/>
        <v>0</v>
      </c>
      <c r="J81" s="395"/>
      <c r="K81" s="395"/>
      <c r="L81" s="399">
        <f t="shared" si="4"/>
        <v>0</v>
      </c>
      <c r="M81" s="400"/>
      <c r="N81" s="400"/>
      <c r="O81" s="400"/>
      <c r="P81" s="400"/>
      <c r="Q81" s="401"/>
      <c r="R81" s="401"/>
      <c r="S81" s="402"/>
      <c r="T81" s="396"/>
    </row>
    <row r="82" spans="2:20">
      <c r="B82" s="394"/>
      <c r="C82" s="395"/>
      <c r="D82" s="434"/>
      <c r="E82" s="396"/>
      <c r="F82" s="397"/>
      <c r="G82" s="398"/>
      <c r="H82" s="395"/>
      <c r="I82" s="399">
        <f t="shared" si="5"/>
        <v>0</v>
      </c>
      <c r="J82" s="395"/>
      <c r="K82" s="395"/>
      <c r="L82" s="399">
        <f t="shared" si="4"/>
        <v>0</v>
      </c>
      <c r="M82" s="400"/>
      <c r="N82" s="400"/>
      <c r="O82" s="400"/>
      <c r="P82" s="400"/>
      <c r="Q82" s="401"/>
      <c r="R82" s="401"/>
      <c r="S82" s="402"/>
      <c r="T82" s="396"/>
    </row>
    <row r="83" spans="2:20">
      <c r="B83" s="394"/>
      <c r="C83" s="395"/>
      <c r="D83" s="434"/>
      <c r="E83" s="396"/>
      <c r="F83" s="397"/>
      <c r="G83" s="398"/>
      <c r="H83" s="395"/>
      <c r="I83" s="399">
        <f t="shared" si="5"/>
        <v>0</v>
      </c>
      <c r="J83" s="395"/>
      <c r="K83" s="395"/>
      <c r="L83" s="399">
        <f t="shared" si="4"/>
        <v>0</v>
      </c>
      <c r="M83" s="400"/>
      <c r="N83" s="400"/>
      <c r="O83" s="400"/>
      <c r="P83" s="400"/>
      <c r="Q83" s="401"/>
      <c r="R83" s="401"/>
      <c r="S83" s="402"/>
      <c r="T83" s="396"/>
    </row>
    <row r="84" spans="2:20">
      <c r="B84" s="394"/>
      <c r="C84" s="395"/>
      <c r="D84" s="434"/>
      <c r="E84" s="396"/>
      <c r="F84" s="397"/>
      <c r="G84" s="398"/>
      <c r="H84" s="395"/>
      <c r="I84" s="399">
        <f t="shared" si="5"/>
        <v>0</v>
      </c>
      <c r="J84" s="395"/>
      <c r="K84" s="395"/>
      <c r="L84" s="399">
        <f t="shared" si="4"/>
        <v>0</v>
      </c>
      <c r="M84" s="400"/>
      <c r="N84" s="400"/>
      <c r="O84" s="400"/>
      <c r="P84" s="400"/>
      <c r="Q84" s="401"/>
      <c r="R84" s="401"/>
      <c r="S84" s="402"/>
      <c r="T84" s="396"/>
    </row>
    <row r="85" spans="2:20">
      <c r="B85" s="394"/>
      <c r="C85" s="395"/>
      <c r="D85" s="434"/>
      <c r="E85" s="396"/>
      <c r="F85" s="397"/>
      <c r="G85" s="398"/>
      <c r="H85" s="395"/>
      <c r="I85" s="399">
        <f t="shared" si="5"/>
        <v>0</v>
      </c>
      <c r="J85" s="395"/>
      <c r="K85" s="395"/>
      <c r="L85" s="399">
        <f t="shared" si="4"/>
        <v>0</v>
      </c>
      <c r="M85" s="400"/>
      <c r="N85" s="400"/>
      <c r="O85" s="400"/>
      <c r="P85" s="400"/>
      <c r="Q85" s="401"/>
      <c r="R85" s="401"/>
      <c r="S85" s="402"/>
      <c r="T85" s="396"/>
    </row>
    <row r="86" spans="2:20">
      <c r="B86" s="394"/>
      <c r="C86" s="395"/>
      <c r="D86" s="434"/>
      <c r="E86" s="396"/>
      <c r="F86" s="397"/>
      <c r="G86" s="398"/>
      <c r="H86" s="395"/>
      <c r="I86" s="399">
        <f t="shared" si="5"/>
        <v>0</v>
      </c>
      <c r="J86" s="395"/>
      <c r="K86" s="395"/>
      <c r="L86" s="399">
        <f t="shared" si="4"/>
        <v>0</v>
      </c>
      <c r="M86" s="400"/>
      <c r="N86" s="400"/>
      <c r="O86" s="400"/>
      <c r="P86" s="400"/>
      <c r="Q86" s="401"/>
      <c r="R86" s="401"/>
      <c r="S86" s="402"/>
      <c r="T86" s="396"/>
    </row>
    <row r="87" spans="2:20">
      <c r="B87" s="394"/>
      <c r="C87" s="395"/>
      <c r="D87" s="434"/>
      <c r="E87" s="396"/>
      <c r="F87" s="397"/>
      <c r="G87" s="398"/>
      <c r="H87" s="395"/>
      <c r="I87" s="399">
        <f t="shared" si="5"/>
        <v>0</v>
      </c>
      <c r="J87" s="395"/>
      <c r="K87" s="395"/>
      <c r="L87" s="399">
        <f t="shared" si="4"/>
        <v>0</v>
      </c>
      <c r="M87" s="400"/>
      <c r="N87" s="400"/>
      <c r="O87" s="400"/>
      <c r="P87" s="400"/>
      <c r="Q87" s="401"/>
      <c r="R87" s="401"/>
      <c r="S87" s="402"/>
      <c r="T87" s="396"/>
    </row>
    <row r="88" spans="2:20">
      <c r="B88" s="394"/>
      <c r="C88" s="395"/>
      <c r="D88" s="434"/>
      <c r="E88" s="396"/>
      <c r="F88" s="397"/>
      <c r="G88" s="398"/>
      <c r="H88" s="395"/>
      <c r="I88" s="399">
        <f t="shared" si="5"/>
        <v>0</v>
      </c>
      <c r="J88" s="395"/>
      <c r="K88" s="395"/>
      <c r="L88" s="399">
        <f t="shared" si="4"/>
        <v>0</v>
      </c>
      <c r="M88" s="400"/>
      <c r="N88" s="400"/>
      <c r="O88" s="400"/>
      <c r="P88" s="400"/>
      <c r="Q88" s="401"/>
      <c r="R88" s="401"/>
      <c r="S88" s="402"/>
      <c r="T88" s="396"/>
    </row>
    <row r="89" spans="2:20">
      <c r="B89" s="394"/>
      <c r="C89" s="395"/>
      <c r="D89" s="434"/>
      <c r="E89" s="396"/>
      <c r="F89" s="397"/>
      <c r="G89" s="398"/>
      <c r="H89" s="395"/>
      <c r="I89" s="399">
        <f t="shared" si="5"/>
        <v>0</v>
      </c>
      <c r="J89" s="395"/>
      <c r="K89" s="395"/>
      <c r="L89" s="399">
        <f t="shared" si="4"/>
        <v>0</v>
      </c>
      <c r="M89" s="400"/>
      <c r="N89" s="400"/>
      <c r="O89" s="400"/>
      <c r="P89" s="400"/>
      <c r="Q89" s="401"/>
      <c r="R89" s="401"/>
      <c r="S89" s="402"/>
      <c r="T89" s="396"/>
    </row>
    <row r="90" spans="2:20">
      <c r="B90" s="394"/>
      <c r="C90" s="395"/>
      <c r="D90" s="434"/>
      <c r="E90" s="396"/>
      <c r="F90" s="397"/>
      <c r="G90" s="398"/>
      <c r="H90" s="395"/>
      <c r="I90" s="399">
        <f t="shared" si="5"/>
        <v>0</v>
      </c>
      <c r="J90" s="395"/>
      <c r="K90" s="395"/>
      <c r="L90" s="399">
        <f t="shared" si="4"/>
        <v>0</v>
      </c>
      <c r="M90" s="400"/>
      <c r="N90" s="400"/>
      <c r="O90" s="400"/>
      <c r="P90" s="400"/>
      <c r="Q90" s="401"/>
      <c r="R90" s="401"/>
      <c r="S90" s="402"/>
      <c r="T90" s="396"/>
    </row>
    <row r="91" spans="2:20">
      <c r="B91" s="394"/>
      <c r="C91" s="395"/>
      <c r="D91" s="434"/>
      <c r="E91" s="396"/>
      <c r="F91" s="397"/>
      <c r="G91" s="398"/>
      <c r="H91" s="395"/>
      <c r="I91" s="399">
        <f t="shared" si="5"/>
        <v>0</v>
      </c>
      <c r="J91" s="395"/>
      <c r="K91" s="395"/>
      <c r="L91" s="399">
        <f t="shared" si="4"/>
        <v>0</v>
      </c>
      <c r="M91" s="400"/>
      <c r="N91" s="400"/>
      <c r="O91" s="400"/>
      <c r="P91" s="400"/>
      <c r="Q91" s="401"/>
      <c r="R91" s="401"/>
      <c r="S91" s="402"/>
      <c r="T91" s="396"/>
    </row>
    <row r="92" spans="2:20">
      <c r="B92" s="394"/>
      <c r="C92" s="395"/>
      <c r="D92" s="434"/>
      <c r="E92" s="396"/>
      <c r="F92" s="397"/>
      <c r="G92" s="398"/>
      <c r="H92" s="395"/>
      <c r="I92" s="399">
        <f t="shared" si="5"/>
        <v>0</v>
      </c>
      <c r="J92" s="395"/>
      <c r="K92" s="395"/>
      <c r="L92" s="399">
        <f t="shared" si="4"/>
        <v>0</v>
      </c>
      <c r="M92" s="400"/>
      <c r="N92" s="400"/>
      <c r="O92" s="400"/>
      <c r="P92" s="400"/>
      <c r="Q92" s="401"/>
      <c r="R92" s="401"/>
      <c r="S92" s="402"/>
      <c r="T92" s="396"/>
    </row>
    <row r="93" spans="2:20">
      <c r="B93" s="394"/>
      <c r="C93" s="395"/>
      <c r="D93" s="434"/>
      <c r="E93" s="396"/>
      <c r="F93" s="397"/>
      <c r="G93" s="398"/>
      <c r="H93" s="395"/>
      <c r="I93" s="399">
        <f t="shared" si="5"/>
        <v>0</v>
      </c>
      <c r="J93" s="395"/>
      <c r="K93" s="395"/>
      <c r="L93" s="399">
        <f t="shared" si="4"/>
        <v>0</v>
      </c>
      <c r="M93" s="400"/>
      <c r="N93" s="400"/>
      <c r="O93" s="400"/>
      <c r="P93" s="400"/>
      <c r="Q93" s="401"/>
      <c r="R93" s="401"/>
      <c r="S93" s="402"/>
      <c r="T93" s="396"/>
    </row>
    <row r="94" spans="2:20">
      <c r="B94" s="394"/>
      <c r="C94" s="395"/>
      <c r="D94" s="434"/>
      <c r="E94" s="396"/>
      <c r="F94" s="397"/>
      <c r="G94" s="398"/>
      <c r="H94" s="395"/>
      <c r="I94" s="399">
        <f t="shared" si="5"/>
        <v>0</v>
      </c>
      <c r="J94" s="395"/>
      <c r="K94" s="395"/>
      <c r="L94" s="399">
        <f t="shared" si="4"/>
        <v>0</v>
      </c>
      <c r="M94" s="400"/>
      <c r="N94" s="400"/>
      <c r="O94" s="400"/>
      <c r="P94" s="400"/>
      <c r="Q94" s="401"/>
      <c r="R94" s="401"/>
      <c r="S94" s="402"/>
      <c r="T94" s="396"/>
    </row>
    <row r="95" spans="2:20">
      <c r="B95" s="394"/>
      <c r="C95" s="395"/>
      <c r="D95" s="434"/>
      <c r="E95" s="396"/>
      <c r="F95" s="397"/>
      <c r="G95" s="398"/>
      <c r="H95" s="395"/>
      <c r="I95" s="399">
        <f t="shared" si="5"/>
        <v>0</v>
      </c>
      <c r="J95" s="395"/>
      <c r="K95" s="395"/>
      <c r="L95" s="399">
        <f t="shared" si="4"/>
        <v>0</v>
      </c>
      <c r="M95" s="400"/>
      <c r="N95" s="400"/>
      <c r="O95" s="400"/>
      <c r="P95" s="400"/>
      <c r="Q95" s="401"/>
      <c r="R95" s="401"/>
      <c r="S95" s="402"/>
      <c r="T95" s="396"/>
    </row>
    <row r="96" spans="2:20">
      <c r="B96" s="394"/>
      <c r="C96" s="395"/>
      <c r="D96" s="434"/>
      <c r="E96" s="396"/>
      <c r="F96" s="397"/>
      <c r="G96" s="398"/>
      <c r="H96" s="395"/>
      <c r="I96" s="399">
        <f t="shared" si="5"/>
        <v>0</v>
      </c>
      <c r="J96" s="395"/>
      <c r="K96" s="395"/>
      <c r="L96" s="399">
        <f t="shared" si="4"/>
        <v>0</v>
      </c>
      <c r="M96" s="400"/>
      <c r="N96" s="400"/>
      <c r="O96" s="400"/>
      <c r="P96" s="400"/>
      <c r="Q96" s="401"/>
      <c r="R96" s="401"/>
      <c r="S96" s="402"/>
      <c r="T96" s="396"/>
    </row>
    <row r="97" spans="2:20">
      <c r="B97" s="394"/>
      <c r="C97" s="395"/>
      <c r="D97" s="434"/>
      <c r="E97" s="396"/>
      <c r="F97" s="397"/>
      <c r="G97" s="398"/>
      <c r="H97" s="395"/>
      <c r="I97" s="399">
        <f t="shared" si="5"/>
        <v>0</v>
      </c>
      <c r="J97" s="395"/>
      <c r="K97" s="395"/>
      <c r="L97" s="399">
        <f t="shared" si="4"/>
        <v>0</v>
      </c>
      <c r="M97" s="400"/>
      <c r="N97" s="400"/>
      <c r="O97" s="400"/>
      <c r="P97" s="400"/>
      <c r="Q97" s="401"/>
      <c r="R97" s="401"/>
      <c r="S97" s="402"/>
      <c r="T97" s="396"/>
    </row>
    <row r="98" spans="2:20">
      <c r="B98" s="394"/>
      <c r="C98" s="395"/>
      <c r="D98" s="434"/>
      <c r="E98" s="396"/>
      <c r="F98" s="397"/>
      <c r="G98" s="398"/>
      <c r="H98" s="395"/>
      <c r="I98" s="399">
        <f t="shared" si="5"/>
        <v>0</v>
      </c>
      <c r="J98" s="395"/>
      <c r="K98" s="395"/>
      <c r="L98" s="399">
        <f t="shared" si="4"/>
        <v>0</v>
      </c>
      <c r="M98" s="400"/>
      <c r="N98" s="400"/>
      <c r="O98" s="400"/>
      <c r="P98" s="400"/>
      <c r="Q98" s="401"/>
      <c r="R98" s="401"/>
      <c r="S98" s="402"/>
      <c r="T98" s="396"/>
    </row>
    <row r="99" spans="2:20">
      <c r="B99" s="394"/>
      <c r="C99" s="395"/>
      <c r="D99" s="434"/>
      <c r="E99" s="396"/>
      <c r="F99" s="397"/>
      <c r="G99" s="398"/>
      <c r="H99" s="395"/>
      <c r="I99" s="399">
        <f t="shared" si="5"/>
        <v>0</v>
      </c>
      <c r="J99" s="395"/>
      <c r="K99" s="395"/>
      <c r="L99" s="399">
        <f t="shared" si="4"/>
        <v>0</v>
      </c>
      <c r="M99" s="400"/>
      <c r="N99" s="400"/>
      <c r="O99" s="400"/>
      <c r="P99" s="400"/>
      <c r="Q99" s="401"/>
      <c r="R99" s="401"/>
      <c r="S99" s="402"/>
      <c r="T99" s="396"/>
    </row>
    <row r="100" spans="2:20">
      <c r="B100" s="394"/>
      <c r="C100" s="395"/>
      <c r="D100" s="434"/>
      <c r="E100" s="396"/>
      <c r="F100" s="397"/>
      <c r="G100" s="398"/>
      <c r="H100" s="395"/>
      <c r="I100" s="399">
        <f t="shared" si="5"/>
        <v>0</v>
      </c>
      <c r="J100" s="395"/>
      <c r="K100" s="395"/>
      <c r="L100" s="399">
        <f t="shared" si="4"/>
        <v>0</v>
      </c>
      <c r="M100" s="400"/>
      <c r="N100" s="400"/>
      <c r="O100" s="400"/>
      <c r="P100" s="400"/>
      <c r="Q100" s="401"/>
      <c r="R100" s="401"/>
      <c r="S100" s="402"/>
      <c r="T100" s="396"/>
    </row>
    <row r="101" spans="2:20">
      <c r="B101" s="394"/>
      <c r="C101" s="395"/>
      <c r="D101" s="434"/>
      <c r="E101" s="396"/>
      <c r="F101" s="397"/>
      <c r="G101" s="398"/>
      <c r="H101" s="395"/>
      <c r="I101" s="399">
        <f t="shared" si="5"/>
        <v>0</v>
      </c>
      <c r="J101" s="395"/>
      <c r="K101" s="395"/>
      <c r="L101" s="399">
        <f t="shared" si="4"/>
        <v>0</v>
      </c>
      <c r="M101" s="400"/>
      <c r="N101" s="400"/>
      <c r="O101" s="400"/>
      <c r="P101" s="400"/>
      <c r="Q101" s="401"/>
      <c r="R101" s="401"/>
      <c r="S101" s="402"/>
      <c r="T101" s="396"/>
    </row>
    <row r="102" spans="2:20">
      <c r="B102" s="394"/>
      <c r="C102" s="395"/>
      <c r="D102" s="434"/>
      <c r="E102" s="396"/>
      <c r="F102" s="397"/>
      <c r="G102" s="398"/>
      <c r="H102" s="395"/>
      <c r="I102" s="399">
        <f t="shared" si="5"/>
        <v>0</v>
      </c>
      <c r="J102" s="395"/>
      <c r="K102" s="395"/>
      <c r="L102" s="399">
        <f t="shared" si="4"/>
        <v>0</v>
      </c>
      <c r="M102" s="400"/>
      <c r="N102" s="400"/>
      <c r="O102" s="400"/>
      <c r="P102" s="400"/>
      <c r="Q102" s="401"/>
      <c r="R102" s="401"/>
      <c r="S102" s="402"/>
      <c r="T102" s="396"/>
    </row>
    <row r="103" spans="2:20">
      <c r="B103" s="394"/>
      <c r="C103" s="395"/>
      <c r="D103" s="434"/>
      <c r="E103" s="396"/>
      <c r="F103" s="397"/>
      <c r="G103" s="398"/>
      <c r="H103" s="395"/>
      <c r="I103" s="399">
        <f t="shared" si="5"/>
        <v>0</v>
      </c>
      <c r="J103" s="395"/>
      <c r="K103" s="395"/>
      <c r="L103" s="399">
        <f t="shared" si="4"/>
        <v>0</v>
      </c>
      <c r="M103" s="400"/>
      <c r="N103" s="400"/>
      <c r="O103" s="400"/>
      <c r="P103" s="400"/>
      <c r="Q103" s="401"/>
      <c r="R103" s="401"/>
      <c r="S103" s="402"/>
      <c r="T103" s="396"/>
    </row>
    <row r="104" spans="2:20">
      <c r="B104" s="394"/>
      <c r="C104" s="395"/>
      <c r="D104" s="434"/>
      <c r="E104" s="396"/>
      <c r="F104" s="397"/>
      <c r="G104" s="398"/>
      <c r="H104" s="395"/>
      <c r="I104" s="399">
        <f t="shared" si="5"/>
        <v>0</v>
      </c>
      <c r="J104" s="395"/>
      <c r="K104" s="395"/>
      <c r="L104" s="399">
        <f t="shared" si="4"/>
        <v>0</v>
      </c>
      <c r="M104" s="400"/>
      <c r="N104" s="400"/>
      <c r="O104" s="400"/>
      <c r="P104" s="400"/>
      <c r="Q104" s="401"/>
      <c r="R104" s="401"/>
      <c r="S104" s="402"/>
      <c r="T104" s="396"/>
    </row>
    <row r="105" spans="2:20">
      <c r="B105" s="394"/>
      <c r="C105" s="395"/>
      <c r="D105" s="434"/>
      <c r="E105" s="396"/>
      <c r="F105" s="397"/>
      <c r="G105" s="398"/>
      <c r="H105" s="395"/>
      <c r="I105" s="399">
        <f t="shared" si="5"/>
        <v>0</v>
      </c>
      <c r="J105" s="395"/>
      <c r="K105" s="395"/>
      <c r="L105" s="399">
        <f t="shared" si="4"/>
        <v>0</v>
      </c>
      <c r="M105" s="400"/>
      <c r="N105" s="400"/>
      <c r="O105" s="400"/>
      <c r="P105" s="400"/>
      <c r="Q105" s="401"/>
      <c r="R105" s="401"/>
      <c r="S105" s="402"/>
      <c r="T105" s="396"/>
    </row>
    <row r="106" spans="2:20">
      <c r="B106" s="394"/>
      <c r="C106" s="395"/>
      <c r="D106" s="434"/>
      <c r="E106" s="396"/>
      <c r="F106" s="397"/>
      <c r="G106" s="398"/>
      <c r="H106" s="395"/>
      <c r="I106" s="399">
        <f t="shared" si="5"/>
        <v>0</v>
      </c>
      <c r="J106" s="395"/>
      <c r="K106" s="395"/>
      <c r="L106" s="399">
        <f t="shared" si="4"/>
        <v>0</v>
      </c>
      <c r="M106" s="400"/>
      <c r="N106" s="400"/>
      <c r="O106" s="400"/>
      <c r="P106" s="400"/>
      <c r="Q106" s="401"/>
      <c r="R106" s="401"/>
      <c r="S106" s="402"/>
      <c r="T106" s="396"/>
    </row>
    <row r="107" spans="2:20">
      <c r="B107" s="394"/>
      <c r="C107" s="395"/>
      <c r="D107" s="434"/>
      <c r="E107" s="396"/>
      <c r="F107" s="397"/>
      <c r="G107" s="398"/>
      <c r="H107" s="395"/>
      <c r="I107" s="399">
        <f t="shared" si="5"/>
        <v>0</v>
      </c>
      <c r="J107" s="395"/>
      <c r="K107" s="395"/>
      <c r="L107" s="399">
        <f t="shared" si="4"/>
        <v>0</v>
      </c>
      <c r="M107" s="400"/>
      <c r="N107" s="400"/>
      <c r="O107" s="400"/>
      <c r="P107" s="400"/>
      <c r="Q107" s="401"/>
      <c r="R107" s="401"/>
      <c r="S107" s="402"/>
      <c r="T107" s="396"/>
    </row>
    <row r="108" spans="2:20">
      <c r="B108" s="394"/>
      <c r="C108" s="395"/>
      <c r="D108" s="434"/>
      <c r="E108" s="396"/>
      <c r="F108" s="397"/>
      <c r="G108" s="398"/>
      <c r="H108" s="395"/>
      <c r="I108" s="399">
        <f t="shared" si="5"/>
        <v>0</v>
      </c>
      <c r="J108" s="395"/>
      <c r="K108" s="395"/>
      <c r="L108" s="399">
        <f t="shared" ref="L108:L171" si="6">I108+J108+K108</f>
        <v>0</v>
      </c>
      <c r="M108" s="400"/>
      <c r="N108" s="400"/>
      <c r="O108" s="400"/>
      <c r="P108" s="400"/>
      <c r="Q108" s="401"/>
      <c r="R108" s="401"/>
      <c r="S108" s="402"/>
      <c r="T108" s="396"/>
    </row>
    <row r="109" spans="2:20">
      <c r="B109" s="394"/>
      <c r="C109" s="395"/>
      <c r="D109" s="434"/>
      <c r="E109" s="396"/>
      <c r="F109" s="397"/>
      <c r="G109" s="398"/>
      <c r="H109" s="395"/>
      <c r="I109" s="399">
        <f t="shared" ref="I109:I172" si="7">G109*H109</f>
        <v>0</v>
      </c>
      <c r="J109" s="395"/>
      <c r="K109" s="395"/>
      <c r="L109" s="399">
        <f t="shared" si="6"/>
        <v>0</v>
      </c>
      <c r="M109" s="400"/>
      <c r="N109" s="400"/>
      <c r="O109" s="400"/>
      <c r="P109" s="400"/>
      <c r="Q109" s="401"/>
      <c r="R109" s="401"/>
      <c r="S109" s="402"/>
      <c r="T109" s="396"/>
    </row>
    <row r="110" spans="2:20">
      <c r="B110" s="394"/>
      <c r="C110" s="395"/>
      <c r="D110" s="434"/>
      <c r="E110" s="396"/>
      <c r="F110" s="397"/>
      <c r="G110" s="398"/>
      <c r="H110" s="395"/>
      <c r="I110" s="399">
        <f t="shared" si="7"/>
        <v>0</v>
      </c>
      <c r="J110" s="395"/>
      <c r="K110" s="395"/>
      <c r="L110" s="399">
        <f t="shared" si="6"/>
        <v>0</v>
      </c>
      <c r="M110" s="400"/>
      <c r="N110" s="400"/>
      <c r="O110" s="400"/>
      <c r="P110" s="400"/>
      <c r="Q110" s="401"/>
      <c r="R110" s="401"/>
      <c r="S110" s="402"/>
      <c r="T110" s="396"/>
    </row>
    <row r="111" spans="2:20">
      <c r="B111" s="394"/>
      <c r="C111" s="395"/>
      <c r="D111" s="434"/>
      <c r="E111" s="396"/>
      <c r="F111" s="397"/>
      <c r="G111" s="398"/>
      <c r="H111" s="395"/>
      <c r="I111" s="399">
        <f t="shared" si="7"/>
        <v>0</v>
      </c>
      <c r="J111" s="395"/>
      <c r="K111" s="395"/>
      <c r="L111" s="399">
        <f t="shared" si="6"/>
        <v>0</v>
      </c>
      <c r="M111" s="400"/>
      <c r="N111" s="400"/>
      <c r="O111" s="400"/>
      <c r="P111" s="400"/>
      <c r="Q111" s="401"/>
      <c r="R111" s="401"/>
      <c r="S111" s="402"/>
      <c r="T111" s="396"/>
    </row>
    <row r="112" spans="2:20">
      <c r="B112" s="394"/>
      <c r="C112" s="395"/>
      <c r="D112" s="434"/>
      <c r="E112" s="396"/>
      <c r="F112" s="397"/>
      <c r="G112" s="398"/>
      <c r="H112" s="395"/>
      <c r="I112" s="399">
        <f t="shared" si="7"/>
        <v>0</v>
      </c>
      <c r="J112" s="395"/>
      <c r="K112" s="395"/>
      <c r="L112" s="399">
        <f t="shared" si="6"/>
        <v>0</v>
      </c>
      <c r="M112" s="400"/>
      <c r="N112" s="400"/>
      <c r="O112" s="400"/>
      <c r="P112" s="400"/>
      <c r="Q112" s="401"/>
      <c r="R112" s="401"/>
      <c r="S112" s="402"/>
      <c r="T112" s="396"/>
    </row>
    <row r="113" spans="2:20">
      <c r="B113" s="394"/>
      <c r="C113" s="395"/>
      <c r="D113" s="434"/>
      <c r="E113" s="396"/>
      <c r="F113" s="397"/>
      <c r="G113" s="398"/>
      <c r="H113" s="395"/>
      <c r="I113" s="399">
        <f t="shared" si="7"/>
        <v>0</v>
      </c>
      <c r="J113" s="395"/>
      <c r="K113" s="395"/>
      <c r="L113" s="399">
        <f t="shared" si="6"/>
        <v>0</v>
      </c>
      <c r="M113" s="400"/>
      <c r="N113" s="400"/>
      <c r="O113" s="400"/>
      <c r="P113" s="400"/>
      <c r="Q113" s="401"/>
      <c r="R113" s="401"/>
      <c r="S113" s="402"/>
      <c r="T113" s="396"/>
    </row>
    <row r="114" spans="2:20">
      <c r="B114" s="394"/>
      <c r="C114" s="395"/>
      <c r="D114" s="434"/>
      <c r="E114" s="396"/>
      <c r="F114" s="397"/>
      <c r="G114" s="398"/>
      <c r="H114" s="395"/>
      <c r="I114" s="399">
        <f t="shared" si="7"/>
        <v>0</v>
      </c>
      <c r="J114" s="395"/>
      <c r="K114" s="395"/>
      <c r="L114" s="399">
        <f t="shared" si="6"/>
        <v>0</v>
      </c>
      <c r="M114" s="400"/>
      <c r="N114" s="400"/>
      <c r="O114" s="400"/>
      <c r="P114" s="400"/>
      <c r="Q114" s="401"/>
      <c r="R114" s="401"/>
      <c r="S114" s="402"/>
      <c r="T114" s="396"/>
    </row>
    <row r="115" spans="2:20">
      <c r="B115" s="394"/>
      <c r="C115" s="395"/>
      <c r="D115" s="434"/>
      <c r="E115" s="396"/>
      <c r="F115" s="397"/>
      <c r="G115" s="398"/>
      <c r="H115" s="395"/>
      <c r="I115" s="399">
        <f t="shared" si="7"/>
        <v>0</v>
      </c>
      <c r="J115" s="395"/>
      <c r="K115" s="395"/>
      <c r="L115" s="399">
        <f t="shared" si="6"/>
        <v>0</v>
      </c>
      <c r="M115" s="400"/>
      <c r="N115" s="400"/>
      <c r="O115" s="400"/>
      <c r="P115" s="400"/>
      <c r="Q115" s="401"/>
      <c r="R115" s="401"/>
      <c r="S115" s="402"/>
      <c r="T115" s="396"/>
    </row>
    <row r="116" spans="2:20">
      <c r="B116" s="394"/>
      <c r="C116" s="395"/>
      <c r="D116" s="434"/>
      <c r="E116" s="396"/>
      <c r="F116" s="397"/>
      <c r="G116" s="398"/>
      <c r="H116" s="395"/>
      <c r="I116" s="399">
        <f t="shared" si="7"/>
        <v>0</v>
      </c>
      <c r="J116" s="395"/>
      <c r="K116" s="395"/>
      <c r="L116" s="399">
        <f t="shared" si="6"/>
        <v>0</v>
      </c>
      <c r="M116" s="400"/>
      <c r="N116" s="400"/>
      <c r="O116" s="400"/>
      <c r="P116" s="400"/>
      <c r="Q116" s="401"/>
      <c r="R116" s="401"/>
      <c r="S116" s="402"/>
      <c r="T116" s="396"/>
    </row>
    <row r="117" spans="2:20">
      <c r="B117" s="394"/>
      <c r="C117" s="395"/>
      <c r="D117" s="434"/>
      <c r="E117" s="396"/>
      <c r="F117" s="397"/>
      <c r="G117" s="398"/>
      <c r="H117" s="395"/>
      <c r="I117" s="399">
        <f t="shared" si="7"/>
        <v>0</v>
      </c>
      <c r="J117" s="395"/>
      <c r="K117" s="395"/>
      <c r="L117" s="399">
        <f t="shared" si="6"/>
        <v>0</v>
      </c>
      <c r="M117" s="400"/>
      <c r="N117" s="400"/>
      <c r="O117" s="400"/>
      <c r="P117" s="400"/>
      <c r="Q117" s="401"/>
      <c r="R117" s="401"/>
      <c r="S117" s="402"/>
      <c r="T117" s="396"/>
    </row>
    <row r="118" spans="2:20">
      <c r="B118" s="394"/>
      <c r="C118" s="395"/>
      <c r="D118" s="434"/>
      <c r="E118" s="396"/>
      <c r="F118" s="397"/>
      <c r="G118" s="398"/>
      <c r="H118" s="395"/>
      <c r="I118" s="399">
        <f t="shared" si="7"/>
        <v>0</v>
      </c>
      <c r="J118" s="395"/>
      <c r="K118" s="395"/>
      <c r="L118" s="399">
        <f t="shared" si="6"/>
        <v>0</v>
      </c>
      <c r="M118" s="400"/>
      <c r="N118" s="400"/>
      <c r="O118" s="400"/>
      <c r="P118" s="400"/>
      <c r="Q118" s="401"/>
      <c r="R118" s="401"/>
      <c r="S118" s="402"/>
      <c r="T118" s="396"/>
    </row>
    <row r="119" spans="2:20">
      <c r="B119" s="394"/>
      <c r="C119" s="395"/>
      <c r="D119" s="434"/>
      <c r="E119" s="396"/>
      <c r="F119" s="397"/>
      <c r="G119" s="398"/>
      <c r="H119" s="395"/>
      <c r="I119" s="399">
        <f t="shared" si="7"/>
        <v>0</v>
      </c>
      <c r="J119" s="395"/>
      <c r="K119" s="395"/>
      <c r="L119" s="399">
        <f t="shared" si="6"/>
        <v>0</v>
      </c>
      <c r="M119" s="400"/>
      <c r="N119" s="400"/>
      <c r="O119" s="400"/>
      <c r="P119" s="400"/>
      <c r="Q119" s="401"/>
      <c r="R119" s="401"/>
      <c r="S119" s="402"/>
      <c r="T119" s="396"/>
    </row>
    <row r="120" spans="2:20">
      <c r="B120" s="394"/>
      <c r="C120" s="395"/>
      <c r="D120" s="434"/>
      <c r="E120" s="396"/>
      <c r="F120" s="397"/>
      <c r="G120" s="398"/>
      <c r="H120" s="395"/>
      <c r="I120" s="399">
        <f t="shared" si="7"/>
        <v>0</v>
      </c>
      <c r="J120" s="395"/>
      <c r="K120" s="395"/>
      <c r="L120" s="399">
        <f t="shared" si="6"/>
        <v>0</v>
      </c>
      <c r="M120" s="400"/>
      <c r="N120" s="400"/>
      <c r="O120" s="400"/>
      <c r="P120" s="400"/>
      <c r="Q120" s="401"/>
      <c r="R120" s="401"/>
      <c r="S120" s="402"/>
      <c r="T120" s="396"/>
    </row>
    <row r="121" spans="2:20">
      <c r="B121" s="394"/>
      <c r="C121" s="395"/>
      <c r="D121" s="434"/>
      <c r="E121" s="396"/>
      <c r="F121" s="397"/>
      <c r="G121" s="398"/>
      <c r="H121" s="395"/>
      <c r="I121" s="399">
        <f t="shared" si="7"/>
        <v>0</v>
      </c>
      <c r="J121" s="395"/>
      <c r="K121" s="395"/>
      <c r="L121" s="399">
        <f t="shared" si="6"/>
        <v>0</v>
      </c>
      <c r="M121" s="400"/>
      <c r="N121" s="400"/>
      <c r="O121" s="400"/>
      <c r="P121" s="400"/>
      <c r="Q121" s="401"/>
      <c r="R121" s="401"/>
      <c r="S121" s="402"/>
      <c r="T121" s="396"/>
    </row>
    <row r="122" spans="2:20">
      <c r="B122" s="394"/>
      <c r="C122" s="395"/>
      <c r="D122" s="434"/>
      <c r="E122" s="396"/>
      <c r="F122" s="397"/>
      <c r="G122" s="398"/>
      <c r="H122" s="395"/>
      <c r="I122" s="399">
        <f t="shared" si="7"/>
        <v>0</v>
      </c>
      <c r="J122" s="395"/>
      <c r="K122" s="395"/>
      <c r="L122" s="399">
        <f t="shared" si="6"/>
        <v>0</v>
      </c>
      <c r="M122" s="400"/>
      <c r="N122" s="400"/>
      <c r="O122" s="400"/>
      <c r="P122" s="400"/>
      <c r="Q122" s="401"/>
      <c r="R122" s="401"/>
      <c r="S122" s="402"/>
      <c r="T122" s="396"/>
    </row>
    <row r="123" spans="2:20">
      <c r="B123" s="394"/>
      <c r="C123" s="395"/>
      <c r="D123" s="434"/>
      <c r="E123" s="396"/>
      <c r="F123" s="397"/>
      <c r="G123" s="398"/>
      <c r="H123" s="395"/>
      <c r="I123" s="399">
        <f t="shared" si="7"/>
        <v>0</v>
      </c>
      <c r="J123" s="395"/>
      <c r="K123" s="395"/>
      <c r="L123" s="399">
        <f t="shared" si="6"/>
        <v>0</v>
      </c>
      <c r="M123" s="400"/>
      <c r="N123" s="400"/>
      <c r="O123" s="400"/>
      <c r="P123" s="400"/>
      <c r="Q123" s="401"/>
      <c r="R123" s="401"/>
      <c r="S123" s="402"/>
      <c r="T123" s="396"/>
    </row>
    <row r="124" spans="2:20">
      <c r="B124" s="394"/>
      <c r="C124" s="395"/>
      <c r="D124" s="434"/>
      <c r="E124" s="396"/>
      <c r="F124" s="397"/>
      <c r="G124" s="398"/>
      <c r="H124" s="395"/>
      <c r="I124" s="399">
        <f t="shared" si="7"/>
        <v>0</v>
      </c>
      <c r="J124" s="395"/>
      <c r="K124" s="395"/>
      <c r="L124" s="399">
        <f t="shared" si="6"/>
        <v>0</v>
      </c>
      <c r="M124" s="400"/>
      <c r="N124" s="400"/>
      <c r="O124" s="400"/>
      <c r="P124" s="400"/>
      <c r="Q124" s="401"/>
      <c r="R124" s="401"/>
      <c r="S124" s="402"/>
      <c r="T124" s="396"/>
    </row>
    <row r="125" spans="2:20">
      <c r="B125" s="394"/>
      <c r="C125" s="395"/>
      <c r="D125" s="434"/>
      <c r="E125" s="396"/>
      <c r="F125" s="397"/>
      <c r="G125" s="398"/>
      <c r="H125" s="395"/>
      <c r="I125" s="399">
        <f t="shared" si="7"/>
        <v>0</v>
      </c>
      <c r="J125" s="395"/>
      <c r="K125" s="395"/>
      <c r="L125" s="399">
        <f t="shared" si="6"/>
        <v>0</v>
      </c>
      <c r="M125" s="400"/>
      <c r="N125" s="400"/>
      <c r="O125" s="400"/>
      <c r="P125" s="400"/>
      <c r="Q125" s="401"/>
      <c r="R125" s="401"/>
      <c r="S125" s="402"/>
      <c r="T125" s="396"/>
    </row>
    <row r="126" spans="2:20">
      <c r="B126" s="394"/>
      <c r="C126" s="395"/>
      <c r="D126" s="434"/>
      <c r="E126" s="396"/>
      <c r="F126" s="397"/>
      <c r="G126" s="398"/>
      <c r="H126" s="395"/>
      <c r="I126" s="399">
        <f t="shared" si="7"/>
        <v>0</v>
      </c>
      <c r="J126" s="395"/>
      <c r="K126" s="395"/>
      <c r="L126" s="399">
        <f t="shared" si="6"/>
        <v>0</v>
      </c>
      <c r="M126" s="400"/>
      <c r="N126" s="400"/>
      <c r="O126" s="400"/>
      <c r="P126" s="400"/>
      <c r="Q126" s="401"/>
      <c r="R126" s="401"/>
      <c r="S126" s="402"/>
      <c r="T126" s="396"/>
    </row>
    <row r="127" spans="2:20">
      <c r="B127" s="394"/>
      <c r="C127" s="395"/>
      <c r="D127" s="434"/>
      <c r="E127" s="396"/>
      <c r="F127" s="397"/>
      <c r="G127" s="398"/>
      <c r="H127" s="395"/>
      <c r="I127" s="399">
        <f t="shared" si="7"/>
        <v>0</v>
      </c>
      <c r="J127" s="395"/>
      <c r="K127" s="395"/>
      <c r="L127" s="399">
        <f t="shared" si="6"/>
        <v>0</v>
      </c>
      <c r="M127" s="400"/>
      <c r="N127" s="400"/>
      <c r="O127" s="400"/>
      <c r="P127" s="400"/>
      <c r="Q127" s="401"/>
      <c r="R127" s="401"/>
      <c r="S127" s="402"/>
      <c r="T127" s="396"/>
    </row>
    <row r="128" spans="2:20">
      <c r="B128" s="394"/>
      <c r="C128" s="395"/>
      <c r="D128" s="434"/>
      <c r="E128" s="396"/>
      <c r="F128" s="397"/>
      <c r="G128" s="398"/>
      <c r="H128" s="395"/>
      <c r="I128" s="399">
        <f t="shared" si="7"/>
        <v>0</v>
      </c>
      <c r="J128" s="395"/>
      <c r="K128" s="395"/>
      <c r="L128" s="399">
        <f t="shared" si="6"/>
        <v>0</v>
      </c>
      <c r="M128" s="400"/>
      <c r="N128" s="400"/>
      <c r="O128" s="400"/>
      <c r="P128" s="400"/>
      <c r="Q128" s="401"/>
      <c r="R128" s="401"/>
      <c r="S128" s="402"/>
      <c r="T128" s="396"/>
    </row>
    <row r="129" spans="2:20">
      <c r="B129" s="394"/>
      <c r="C129" s="395"/>
      <c r="D129" s="434"/>
      <c r="E129" s="396"/>
      <c r="F129" s="397"/>
      <c r="G129" s="398"/>
      <c r="H129" s="395"/>
      <c r="I129" s="399">
        <f t="shared" si="7"/>
        <v>0</v>
      </c>
      <c r="J129" s="395"/>
      <c r="K129" s="395"/>
      <c r="L129" s="399">
        <f t="shared" si="6"/>
        <v>0</v>
      </c>
      <c r="M129" s="400"/>
      <c r="N129" s="400"/>
      <c r="O129" s="400"/>
      <c r="P129" s="400"/>
      <c r="Q129" s="401"/>
      <c r="R129" s="401"/>
      <c r="S129" s="402"/>
      <c r="T129" s="396"/>
    </row>
    <row r="130" spans="2:20">
      <c r="B130" s="394"/>
      <c r="C130" s="395"/>
      <c r="D130" s="434"/>
      <c r="E130" s="396"/>
      <c r="F130" s="397"/>
      <c r="G130" s="398"/>
      <c r="H130" s="395"/>
      <c r="I130" s="399">
        <f t="shared" si="7"/>
        <v>0</v>
      </c>
      <c r="J130" s="395"/>
      <c r="K130" s="395"/>
      <c r="L130" s="399">
        <f t="shared" si="6"/>
        <v>0</v>
      </c>
      <c r="M130" s="400"/>
      <c r="N130" s="400"/>
      <c r="O130" s="400"/>
      <c r="P130" s="400"/>
      <c r="Q130" s="401"/>
      <c r="R130" s="401"/>
      <c r="S130" s="402"/>
      <c r="T130" s="396"/>
    </row>
    <row r="131" spans="2:20">
      <c r="B131" s="394"/>
      <c r="C131" s="395"/>
      <c r="D131" s="434"/>
      <c r="E131" s="396"/>
      <c r="F131" s="397"/>
      <c r="G131" s="398"/>
      <c r="H131" s="395"/>
      <c r="I131" s="399">
        <f t="shared" si="7"/>
        <v>0</v>
      </c>
      <c r="J131" s="395"/>
      <c r="K131" s="395"/>
      <c r="L131" s="399">
        <f t="shared" si="6"/>
        <v>0</v>
      </c>
      <c r="M131" s="400"/>
      <c r="N131" s="400"/>
      <c r="O131" s="400"/>
      <c r="P131" s="400"/>
      <c r="Q131" s="401"/>
      <c r="R131" s="401"/>
      <c r="S131" s="402"/>
      <c r="T131" s="396"/>
    </row>
    <row r="132" spans="2:20">
      <c r="B132" s="394"/>
      <c r="C132" s="395"/>
      <c r="D132" s="434"/>
      <c r="E132" s="396"/>
      <c r="F132" s="397"/>
      <c r="G132" s="398"/>
      <c r="H132" s="395"/>
      <c r="I132" s="399">
        <f t="shared" si="7"/>
        <v>0</v>
      </c>
      <c r="J132" s="395"/>
      <c r="K132" s="395"/>
      <c r="L132" s="399">
        <f t="shared" si="6"/>
        <v>0</v>
      </c>
      <c r="M132" s="400"/>
      <c r="N132" s="400"/>
      <c r="O132" s="400"/>
      <c r="P132" s="400"/>
      <c r="Q132" s="401"/>
      <c r="R132" s="401"/>
      <c r="S132" s="402"/>
      <c r="T132" s="396"/>
    </row>
    <row r="133" spans="2:20">
      <c r="B133" s="394"/>
      <c r="C133" s="395"/>
      <c r="D133" s="434"/>
      <c r="E133" s="396"/>
      <c r="F133" s="397"/>
      <c r="G133" s="398"/>
      <c r="H133" s="395"/>
      <c r="I133" s="399">
        <f t="shared" si="7"/>
        <v>0</v>
      </c>
      <c r="J133" s="395"/>
      <c r="K133" s="395"/>
      <c r="L133" s="399">
        <f t="shared" si="6"/>
        <v>0</v>
      </c>
      <c r="M133" s="400"/>
      <c r="N133" s="400"/>
      <c r="O133" s="400"/>
      <c r="P133" s="400"/>
      <c r="Q133" s="401"/>
      <c r="R133" s="401"/>
      <c r="S133" s="402"/>
      <c r="T133" s="396"/>
    </row>
    <row r="134" spans="2:20">
      <c r="B134" s="394"/>
      <c r="C134" s="395"/>
      <c r="D134" s="434"/>
      <c r="E134" s="396"/>
      <c r="F134" s="397"/>
      <c r="G134" s="398"/>
      <c r="H134" s="395"/>
      <c r="I134" s="399">
        <f t="shared" si="7"/>
        <v>0</v>
      </c>
      <c r="J134" s="395"/>
      <c r="K134" s="395"/>
      <c r="L134" s="399">
        <f t="shared" si="6"/>
        <v>0</v>
      </c>
      <c r="M134" s="400"/>
      <c r="N134" s="400"/>
      <c r="O134" s="400"/>
      <c r="P134" s="400"/>
      <c r="Q134" s="401"/>
      <c r="R134" s="401"/>
      <c r="S134" s="402"/>
      <c r="T134" s="396"/>
    </row>
    <row r="135" spans="2:20">
      <c r="B135" s="394"/>
      <c r="C135" s="395"/>
      <c r="D135" s="434"/>
      <c r="E135" s="396"/>
      <c r="F135" s="397"/>
      <c r="G135" s="398"/>
      <c r="H135" s="395"/>
      <c r="I135" s="399">
        <f t="shared" si="7"/>
        <v>0</v>
      </c>
      <c r="J135" s="395"/>
      <c r="K135" s="395"/>
      <c r="L135" s="399">
        <f t="shared" si="6"/>
        <v>0</v>
      </c>
      <c r="M135" s="400"/>
      <c r="N135" s="400"/>
      <c r="O135" s="400"/>
      <c r="P135" s="400"/>
      <c r="Q135" s="401"/>
      <c r="R135" s="401"/>
      <c r="S135" s="402"/>
      <c r="T135" s="396"/>
    </row>
    <row r="136" spans="2:20">
      <c r="B136" s="394"/>
      <c r="C136" s="395"/>
      <c r="D136" s="434"/>
      <c r="E136" s="396"/>
      <c r="F136" s="397"/>
      <c r="G136" s="398"/>
      <c r="H136" s="395"/>
      <c r="I136" s="399">
        <f t="shared" si="7"/>
        <v>0</v>
      </c>
      <c r="J136" s="395"/>
      <c r="K136" s="395"/>
      <c r="L136" s="399">
        <f t="shared" si="6"/>
        <v>0</v>
      </c>
      <c r="M136" s="400"/>
      <c r="N136" s="400"/>
      <c r="O136" s="400"/>
      <c r="P136" s="400"/>
      <c r="Q136" s="401"/>
      <c r="R136" s="401"/>
      <c r="S136" s="402"/>
      <c r="T136" s="396"/>
    </row>
    <row r="137" spans="2:20">
      <c r="B137" s="394"/>
      <c r="C137" s="395"/>
      <c r="D137" s="434"/>
      <c r="E137" s="396"/>
      <c r="F137" s="397"/>
      <c r="G137" s="398"/>
      <c r="H137" s="395"/>
      <c r="I137" s="399">
        <f t="shared" si="7"/>
        <v>0</v>
      </c>
      <c r="J137" s="395"/>
      <c r="K137" s="395"/>
      <c r="L137" s="399">
        <f t="shared" si="6"/>
        <v>0</v>
      </c>
      <c r="M137" s="400"/>
      <c r="N137" s="400"/>
      <c r="O137" s="400"/>
      <c r="P137" s="400"/>
      <c r="Q137" s="401"/>
      <c r="R137" s="401"/>
      <c r="S137" s="402"/>
      <c r="T137" s="396"/>
    </row>
    <row r="138" spans="2:20">
      <c r="B138" s="394"/>
      <c r="C138" s="395"/>
      <c r="D138" s="434"/>
      <c r="E138" s="396"/>
      <c r="F138" s="397"/>
      <c r="G138" s="398"/>
      <c r="H138" s="395"/>
      <c r="I138" s="399">
        <f t="shared" si="7"/>
        <v>0</v>
      </c>
      <c r="J138" s="395"/>
      <c r="K138" s="395"/>
      <c r="L138" s="399">
        <f t="shared" si="6"/>
        <v>0</v>
      </c>
      <c r="M138" s="400"/>
      <c r="N138" s="400"/>
      <c r="O138" s="400"/>
      <c r="P138" s="400"/>
      <c r="Q138" s="401"/>
      <c r="R138" s="401"/>
      <c r="S138" s="402"/>
      <c r="T138" s="396"/>
    </row>
    <row r="139" spans="2:20">
      <c r="B139" s="394"/>
      <c r="C139" s="395"/>
      <c r="D139" s="434"/>
      <c r="E139" s="396"/>
      <c r="F139" s="397"/>
      <c r="G139" s="398"/>
      <c r="H139" s="395"/>
      <c r="I139" s="399">
        <f t="shared" si="7"/>
        <v>0</v>
      </c>
      <c r="J139" s="395"/>
      <c r="K139" s="395"/>
      <c r="L139" s="399">
        <f t="shared" si="6"/>
        <v>0</v>
      </c>
      <c r="M139" s="400"/>
      <c r="N139" s="400"/>
      <c r="O139" s="400"/>
      <c r="P139" s="400"/>
      <c r="Q139" s="401"/>
      <c r="R139" s="401"/>
      <c r="S139" s="402"/>
      <c r="T139" s="396"/>
    </row>
    <row r="140" spans="2:20">
      <c r="B140" s="394"/>
      <c r="C140" s="395"/>
      <c r="D140" s="434"/>
      <c r="E140" s="396"/>
      <c r="F140" s="397"/>
      <c r="G140" s="398"/>
      <c r="H140" s="395"/>
      <c r="I140" s="399">
        <f t="shared" si="7"/>
        <v>0</v>
      </c>
      <c r="J140" s="395"/>
      <c r="K140" s="395"/>
      <c r="L140" s="399">
        <f t="shared" si="6"/>
        <v>0</v>
      </c>
      <c r="M140" s="400"/>
      <c r="N140" s="400"/>
      <c r="O140" s="400"/>
      <c r="P140" s="400"/>
      <c r="Q140" s="401"/>
      <c r="R140" s="401"/>
      <c r="S140" s="402"/>
      <c r="T140" s="396"/>
    </row>
    <row r="141" spans="2:20">
      <c r="B141" s="394"/>
      <c r="C141" s="395"/>
      <c r="D141" s="434"/>
      <c r="E141" s="396"/>
      <c r="F141" s="397"/>
      <c r="G141" s="398"/>
      <c r="H141" s="395"/>
      <c r="I141" s="399">
        <f t="shared" si="7"/>
        <v>0</v>
      </c>
      <c r="J141" s="395"/>
      <c r="K141" s="395"/>
      <c r="L141" s="399">
        <f t="shared" si="6"/>
        <v>0</v>
      </c>
      <c r="M141" s="400"/>
      <c r="N141" s="400"/>
      <c r="O141" s="400"/>
      <c r="P141" s="400"/>
      <c r="Q141" s="401"/>
      <c r="R141" s="401"/>
      <c r="S141" s="402"/>
      <c r="T141" s="396"/>
    </row>
    <row r="142" spans="2:20">
      <c r="B142" s="394"/>
      <c r="C142" s="395"/>
      <c r="D142" s="434"/>
      <c r="E142" s="396"/>
      <c r="F142" s="397"/>
      <c r="G142" s="398"/>
      <c r="H142" s="395"/>
      <c r="I142" s="399">
        <f t="shared" si="7"/>
        <v>0</v>
      </c>
      <c r="J142" s="395"/>
      <c r="K142" s="395"/>
      <c r="L142" s="399">
        <f t="shared" si="6"/>
        <v>0</v>
      </c>
      <c r="M142" s="400"/>
      <c r="N142" s="400"/>
      <c r="O142" s="400"/>
      <c r="P142" s="400"/>
      <c r="Q142" s="401"/>
      <c r="R142" s="401"/>
      <c r="S142" s="402"/>
      <c r="T142" s="396"/>
    </row>
    <row r="143" spans="2:20">
      <c r="B143" s="394"/>
      <c r="C143" s="395"/>
      <c r="D143" s="434"/>
      <c r="E143" s="396"/>
      <c r="F143" s="397"/>
      <c r="G143" s="398"/>
      <c r="H143" s="395"/>
      <c r="I143" s="399">
        <f t="shared" si="7"/>
        <v>0</v>
      </c>
      <c r="J143" s="395"/>
      <c r="K143" s="395"/>
      <c r="L143" s="399">
        <f t="shared" si="6"/>
        <v>0</v>
      </c>
      <c r="M143" s="400"/>
      <c r="N143" s="400"/>
      <c r="O143" s="400"/>
      <c r="P143" s="400"/>
      <c r="Q143" s="401"/>
      <c r="R143" s="401"/>
      <c r="S143" s="402"/>
      <c r="T143" s="396"/>
    </row>
    <row r="144" spans="2:20">
      <c r="B144" s="394"/>
      <c r="C144" s="395"/>
      <c r="D144" s="434"/>
      <c r="E144" s="396"/>
      <c r="F144" s="397"/>
      <c r="G144" s="398"/>
      <c r="H144" s="395"/>
      <c r="I144" s="399">
        <f t="shared" si="7"/>
        <v>0</v>
      </c>
      <c r="J144" s="395"/>
      <c r="K144" s="395"/>
      <c r="L144" s="399">
        <f t="shared" si="6"/>
        <v>0</v>
      </c>
      <c r="M144" s="400"/>
      <c r="N144" s="400"/>
      <c r="O144" s="400"/>
      <c r="P144" s="400"/>
      <c r="Q144" s="401"/>
      <c r="R144" s="401"/>
      <c r="S144" s="402"/>
      <c r="T144" s="396"/>
    </row>
    <row r="145" spans="2:20">
      <c r="B145" s="394"/>
      <c r="C145" s="395"/>
      <c r="D145" s="434"/>
      <c r="E145" s="396"/>
      <c r="F145" s="397"/>
      <c r="G145" s="398"/>
      <c r="H145" s="395"/>
      <c r="I145" s="399">
        <f t="shared" si="7"/>
        <v>0</v>
      </c>
      <c r="J145" s="395"/>
      <c r="K145" s="395"/>
      <c r="L145" s="399">
        <f t="shared" si="6"/>
        <v>0</v>
      </c>
      <c r="M145" s="400"/>
      <c r="N145" s="400"/>
      <c r="O145" s="400"/>
      <c r="P145" s="400"/>
      <c r="Q145" s="401"/>
      <c r="R145" s="401"/>
      <c r="S145" s="402"/>
      <c r="T145" s="396"/>
    </row>
    <row r="146" spans="2:20">
      <c r="B146" s="394"/>
      <c r="C146" s="395"/>
      <c r="D146" s="434"/>
      <c r="E146" s="396"/>
      <c r="F146" s="397"/>
      <c r="G146" s="398"/>
      <c r="H146" s="395"/>
      <c r="I146" s="399">
        <f t="shared" si="7"/>
        <v>0</v>
      </c>
      <c r="J146" s="395"/>
      <c r="K146" s="395"/>
      <c r="L146" s="399">
        <f t="shared" si="6"/>
        <v>0</v>
      </c>
      <c r="M146" s="400"/>
      <c r="N146" s="400"/>
      <c r="O146" s="400"/>
      <c r="P146" s="400"/>
      <c r="Q146" s="401"/>
      <c r="R146" s="401"/>
      <c r="S146" s="402"/>
      <c r="T146" s="396"/>
    </row>
    <row r="147" spans="2:20">
      <c r="B147" s="394"/>
      <c r="C147" s="395"/>
      <c r="D147" s="434"/>
      <c r="E147" s="396"/>
      <c r="F147" s="397"/>
      <c r="G147" s="398"/>
      <c r="H147" s="395"/>
      <c r="I147" s="399">
        <f t="shared" si="7"/>
        <v>0</v>
      </c>
      <c r="J147" s="395"/>
      <c r="K147" s="395"/>
      <c r="L147" s="399">
        <f t="shared" si="6"/>
        <v>0</v>
      </c>
      <c r="M147" s="400"/>
      <c r="N147" s="400"/>
      <c r="O147" s="400"/>
      <c r="P147" s="400"/>
      <c r="Q147" s="401"/>
      <c r="R147" s="401"/>
      <c r="S147" s="402"/>
      <c r="T147" s="396"/>
    </row>
    <row r="148" spans="2:20">
      <c r="B148" s="394"/>
      <c r="C148" s="395"/>
      <c r="D148" s="434"/>
      <c r="E148" s="396"/>
      <c r="F148" s="397"/>
      <c r="G148" s="398"/>
      <c r="H148" s="395"/>
      <c r="I148" s="399">
        <f t="shared" si="7"/>
        <v>0</v>
      </c>
      <c r="J148" s="395"/>
      <c r="K148" s="395"/>
      <c r="L148" s="399">
        <f t="shared" si="6"/>
        <v>0</v>
      </c>
      <c r="M148" s="400"/>
      <c r="N148" s="400"/>
      <c r="O148" s="400"/>
      <c r="P148" s="400"/>
      <c r="Q148" s="401"/>
      <c r="R148" s="401"/>
      <c r="S148" s="402"/>
      <c r="T148" s="396"/>
    </row>
    <row r="149" spans="2:20">
      <c r="B149" s="394"/>
      <c r="C149" s="395"/>
      <c r="D149" s="434"/>
      <c r="E149" s="396"/>
      <c r="F149" s="397"/>
      <c r="G149" s="398"/>
      <c r="H149" s="395"/>
      <c r="I149" s="399">
        <f t="shared" si="7"/>
        <v>0</v>
      </c>
      <c r="J149" s="395"/>
      <c r="K149" s="395"/>
      <c r="L149" s="399">
        <f t="shared" si="6"/>
        <v>0</v>
      </c>
      <c r="M149" s="400"/>
      <c r="N149" s="400"/>
      <c r="O149" s="400"/>
      <c r="P149" s="400"/>
      <c r="Q149" s="401"/>
      <c r="R149" s="401"/>
      <c r="S149" s="402"/>
      <c r="T149" s="396"/>
    </row>
    <row r="150" spans="2:20">
      <c r="B150" s="394"/>
      <c r="C150" s="395"/>
      <c r="D150" s="434"/>
      <c r="E150" s="396"/>
      <c r="F150" s="397"/>
      <c r="G150" s="398"/>
      <c r="H150" s="395"/>
      <c r="I150" s="399">
        <f t="shared" si="7"/>
        <v>0</v>
      </c>
      <c r="J150" s="395"/>
      <c r="K150" s="395"/>
      <c r="L150" s="399">
        <f t="shared" si="6"/>
        <v>0</v>
      </c>
      <c r="M150" s="400"/>
      <c r="N150" s="400"/>
      <c r="O150" s="400"/>
      <c r="P150" s="400"/>
      <c r="Q150" s="401"/>
      <c r="R150" s="401"/>
      <c r="S150" s="402"/>
      <c r="T150" s="396"/>
    </row>
    <row r="151" spans="2:20">
      <c r="B151" s="394"/>
      <c r="C151" s="395"/>
      <c r="D151" s="434"/>
      <c r="E151" s="396"/>
      <c r="F151" s="397"/>
      <c r="G151" s="398"/>
      <c r="H151" s="395"/>
      <c r="I151" s="399">
        <f t="shared" si="7"/>
        <v>0</v>
      </c>
      <c r="J151" s="395"/>
      <c r="K151" s="395"/>
      <c r="L151" s="399">
        <f t="shared" si="6"/>
        <v>0</v>
      </c>
      <c r="M151" s="400"/>
      <c r="N151" s="400"/>
      <c r="O151" s="400"/>
      <c r="P151" s="400"/>
      <c r="Q151" s="401"/>
      <c r="R151" s="401"/>
      <c r="S151" s="402"/>
      <c r="T151" s="396"/>
    </row>
    <row r="152" spans="2:20">
      <c r="B152" s="394"/>
      <c r="C152" s="395"/>
      <c r="D152" s="434"/>
      <c r="E152" s="396"/>
      <c r="F152" s="397"/>
      <c r="G152" s="398"/>
      <c r="H152" s="395"/>
      <c r="I152" s="399">
        <f t="shared" si="7"/>
        <v>0</v>
      </c>
      <c r="J152" s="395"/>
      <c r="K152" s="395"/>
      <c r="L152" s="399">
        <f t="shared" si="6"/>
        <v>0</v>
      </c>
      <c r="M152" s="400"/>
      <c r="N152" s="400"/>
      <c r="O152" s="400"/>
      <c r="P152" s="400"/>
      <c r="Q152" s="401"/>
      <c r="R152" s="401"/>
      <c r="S152" s="402"/>
      <c r="T152" s="396"/>
    </row>
    <row r="153" spans="2:20">
      <c r="B153" s="394"/>
      <c r="C153" s="395"/>
      <c r="D153" s="434"/>
      <c r="E153" s="396"/>
      <c r="F153" s="397"/>
      <c r="G153" s="398"/>
      <c r="H153" s="395"/>
      <c r="I153" s="399">
        <f t="shared" si="7"/>
        <v>0</v>
      </c>
      <c r="J153" s="395"/>
      <c r="K153" s="395"/>
      <c r="L153" s="399">
        <f t="shared" si="6"/>
        <v>0</v>
      </c>
      <c r="M153" s="400"/>
      <c r="N153" s="400"/>
      <c r="O153" s="400"/>
      <c r="P153" s="400"/>
      <c r="Q153" s="401"/>
      <c r="R153" s="401"/>
      <c r="S153" s="402"/>
      <c r="T153" s="396"/>
    </row>
    <row r="154" spans="2:20">
      <c r="B154" s="394"/>
      <c r="C154" s="395"/>
      <c r="D154" s="434"/>
      <c r="E154" s="396"/>
      <c r="F154" s="397"/>
      <c r="G154" s="398"/>
      <c r="H154" s="395"/>
      <c r="I154" s="399">
        <f t="shared" si="7"/>
        <v>0</v>
      </c>
      <c r="J154" s="395"/>
      <c r="K154" s="395"/>
      <c r="L154" s="399">
        <f t="shared" si="6"/>
        <v>0</v>
      </c>
      <c r="M154" s="400"/>
      <c r="N154" s="400"/>
      <c r="O154" s="400"/>
      <c r="P154" s="400"/>
      <c r="Q154" s="401"/>
      <c r="R154" s="401"/>
      <c r="S154" s="402"/>
      <c r="T154" s="396"/>
    </row>
    <row r="155" spans="2:20">
      <c r="B155" s="394"/>
      <c r="C155" s="395"/>
      <c r="D155" s="434"/>
      <c r="E155" s="396"/>
      <c r="F155" s="397"/>
      <c r="G155" s="398"/>
      <c r="H155" s="395"/>
      <c r="I155" s="399">
        <f t="shared" si="7"/>
        <v>0</v>
      </c>
      <c r="J155" s="395"/>
      <c r="K155" s="395"/>
      <c r="L155" s="399">
        <f t="shared" si="6"/>
        <v>0</v>
      </c>
      <c r="M155" s="400"/>
      <c r="N155" s="400"/>
      <c r="O155" s="400"/>
      <c r="P155" s="400"/>
      <c r="Q155" s="401"/>
      <c r="R155" s="401"/>
      <c r="S155" s="402"/>
      <c r="T155" s="396"/>
    </row>
    <row r="156" spans="2:20">
      <c r="B156" s="394"/>
      <c r="C156" s="395"/>
      <c r="D156" s="434"/>
      <c r="E156" s="396"/>
      <c r="F156" s="397"/>
      <c r="G156" s="398"/>
      <c r="H156" s="395"/>
      <c r="I156" s="399">
        <f t="shared" si="7"/>
        <v>0</v>
      </c>
      <c r="J156" s="395"/>
      <c r="K156" s="395"/>
      <c r="L156" s="399">
        <f t="shared" si="6"/>
        <v>0</v>
      </c>
      <c r="M156" s="400"/>
      <c r="N156" s="400"/>
      <c r="O156" s="400"/>
      <c r="P156" s="400"/>
      <c r="Q156" s="401"/>
      <c r="R156" s="401"/>
      <c r="S156" s="402"/>
      <c r="T156" s="396"/>
    </row>
    <row r="157" spans="2:20">
      <c r="B157" s="394"/>
      <c r="C157" s="395"/>
      <c r="D157" s="434"/>
      <c r="E157" s="396"/>
      <c r="F157" s="397"/>
      <c r="G157" s="398"/>
      <c r="H157" s="395"/>
      <c r="I157" s="399">
        <f t="shared" si="7"/>
        <v>0</v>
      </c>
      <c r="J157" s="395"/>
      <c r="K157" s="395"/>
      <c r="L157" s="399">
        <f t="shared" si="6"/>
        <v>0</v>
      </c>
      <c r="M157" s="400"/>
      <c r="N157" s="400"/>
      <c r="O157" s="400"/>
      <c r="P157" s="400"/>
      <c r="Q157" s="401"/>
      <c r="R157" s="401"/>
      <c r="S157" s="402"/>
      <c r="T157" s="396"/>
    </row>
    <row r="158" spans="2:20">
      <c r="B158" s="394"/>
      <c r="C158" s="395"/>
      <c r="D158" s="434"/>
      <c r="E158" s="396"/>
      <c r="F158" s="397"/>
      <c r="G158" s="398"/>
      <c r="H158" s="395"/>
      <c r="I158" s="399">
        <f t="shared" si="7"/>
        <v>0</v>
      </c>
      <c r="J158" s="395"/>
      <c r="K158" s="395"/>
      <c r="L158" s="399">
        <f t="shared" si="6"/>
        <v>0</v>
      </c>
      <c r="M158" s="400"/>
      <c r="N158" s="400"/>
      <c r="O158" s="400"/>
      <c r="P158" s="400"/>
      <c r="Q158" s="401"/>
      <c r="R158" s="401"/>
      <c r="S158" s="402"/>
      <c r="T158" s="396"/>
    </row>
    <row r="159" spans="2:20">
      <c r="B159" s="394"/>
      <c r="C159" s="395"/>
      <c r="D159" s="434"/>
      <c r="E159" s="396"/>
      <c r="F159" s="397"/>
      <c r="G159" s="398"/>
      <c r="H159" s="395"/>
      <c r="I159" s="399">
        <f t="shared" si="7"/>
        <v>0</v>
      </c>
      <c r="J159" s="395"/>
      <c r="K159" s="395"/>
      <c r="L159" s="399">
        <f t="shared" si="6"/>
        <v>0</v>
      </c>
      <c r="M159" s="400"/>
      <c r="N159" s="400"/>
      <c r="O159" s="400"/>
      <c r="P159" s="400"/>
      <c r="Q159" s="401"/>
      <c r="R159" s="401"/>
      <c r="S159" s="402"/>
      <c r="T159" s="396"/>
    </row>
    <row r="160" spans="2:20">
      <c r="B160" s="394"/>
      <c r="C160" s="395"/>
      <c r="D160" s="434"/>
      <c r="E160" s="396"/>
      <c r="F160" s="397"/>
      <c r="G160" s="398"/>
      <c r="H160" s="395"/>
      <c r="I160" s="399">
        <f t="shared" si="7"/>
        <v>0</v>
      </c>
      <c r="J160" s="395"/>
      <c r="K160" s="395"/>
      <c r="L160" s="399">
        <f t="shared" si="6"/>
        <v>0</v>
      </c>
      <c r="M160" s="400"/>
      <c r="N160" s="400"/>
      <c r="O160" s="400"/>
      <c r="P160" s="400"/>
      <c r="Q160" s="401"/>
      <c r="R160" s="401"/>
      <c r="S160" s="402"/>
      <c r="T160" s="396"/>
    </row>
    <row r="161" spans="2:20">
      <c r="B161" s="394"/>
      <c r="C161" s="395"/>
      <c r="D161" s="434"/>
      <c r="E161" s="396"/>
      <c r="F161" s="397"/>
      <c r="G161" s="398"/>
      <c r="H161" s="395"/>
      <c r="I161" s="399">
        <f t="shared" si="7"/>
        <v>0</v>
      </c>
      <c r="J161" s="395"/>
      <c r="K161" s="395"/>
      <c r="L161" s="399">
        <f t="shared" si="6"/>
        <v>0</v>
      </c>
      <c r="M161" s="400"/>
      <c r="N161" s="400"/>
      <c r="O161" s="400"/>
      <c r="P161" s="400"/>
      <c r="Q161" s="401"/>
      <c r="R161" s="401"/>
      <c r="S161" s="402"/>
      <c r="T161" s="396"/>
    </row>
    <row r="162" spans="2:20">
      <c r="B162" s="394"/>
      <c r="C162" s="395"/>
      <c r="D162" s="434"/>
      <c r="E162" s="396"/>
      <c r="F162" s="397"/>
      <c r="G162" s="398"/>
      <c r="H162" s="395"/>
      <c r="I162" s="399">
        <f t="shared" si="7"/>
        <v>0</v>
      </c>
      <c r="J162" s="395"/>
      <c r="K162" s="395"/>
      <c r="L162" s="399">
        <f t="shared" si="6"/>
        <v>0</v>
      </c>
      <c r="M162" s="400"/>
      <c r="N162" s="400"/>
      <c r="O162" s="400"/>
      <c r="P162" s="400"/>
      <c r="Q162" s="401"/>
      <c r="R162" s="401"/>
      <c r="S162" s="402"/>
      <c r="T162" s="396"/>
    </row>
    <row r="163" spans="2:20">
      <c r="B163" s="394"/>
      <c r="C163" s="395"/>
      <c r="D163" s="434"/>
      <c r="E163" s="396"/>
      <c r="F163" s="397"/>
      <c r="G163" s="398"/>
      <c r="H163" s="395"/>
      <c r="I163" s="399">
        <f t="shared" si="7"/>
        <v>0</v>
      </c>
      <c r="J163" s="395"/>
      <c r="K163" s="395"/>
      <c r="L163" s="399">
        <f t="shared" si="6"/>
        <v>0</v>
      </c>
      <c r="M163" s="400"/>
      <c r="N163" s="400"/>
      <c r="O163" s="400"/>
      <c r="P163" s="400"/>
      <c r="Q163" s="401"/>
      <c r="R163" s="401"/>
      <c r="S163" s="402"/>
      <c r="T163" s="396"/>
    </row>
    <row r="164" spans="2:20">
      <c r="B164" s="394"/>
      <c r="C164" s="395"/>
      <c r="D164" s="434"/>
      <c r="E164" s="396"/>
      <c r="F164" s="397"/>
      <c r="G164" s="398"/>
      <c r="H164" s="395"/>
      <c r="I164" s="399">
        <f t="shared" si="7"/>
        <v>0</v>
      </c>
      <c r="J164" s="395"/>
      <c r="K164" s="395"/>
      <c r="L164" s="399">
        <f t="shared" si="6"/>
        <v>0</v>
      </c>
      <c r="M164" s="400"/>
      <c r="N164" s="400"/>
      <c r="O164" s="400"/>
      <c r="P164" s="400"/>
      <c r="Q164" s="401"/>
      <c r="R164" s="401"/>
      <c r="S164" s="402"/>
      <c r="T164" s="396"/>
    </row>
    <row r="165" spans="2:20">
      <c r="B165" s="394"/>
      <c r="C165" s="395"/>
      <c r="D165" s="434"/>
      <c r="E165" s="396"/>
      <c r="F165" s="397"/>
      <c r="G165" s="398"/>
      <c r="H165" s="395"/>
      <c r="I165" s="399">
        <f t="shared" si="7"/>
        <v>0</v>
      </c>
      <c r="J165" s="395"/>
      <c r="K165" s="395"/>
      <c r="L165" s="399">
        <f t="shared" si="6"/>
        <v>0</v>
      </c>
      <c r="M165" s="400"/>
      <c r="N165" s="400"/>
      <c r="O165" s="400"/>
      <c r="P165" s="400"/>
      <c r="Q165" s="401"/>
      <c r="R165" s="401"/>
      <c r="S165" s="402"/>
      <c r="T165" s="396"/>
    </row>
    <row r="166" spans="2:20">
      <c r="B166" s="394"/>
      <c r="C166" s="395"/>
      <c r="D166" s="434"/>
      <c r="E166" s="396"/>
      <c r="F166" s="397"/>
      <c r="G166" s="398"/>
      <c r="H166" s="395"/>
      <c r="I166" s="399">
        <f t="shared" si="7"/>
        <v>0</v>
      </c>
      <c r="J166" s="395"/>
      <c r="K166" s="395"/>
      <c r="L166" s="399">
        <f t="shared" si="6"/>
        <v>0</v>
      </c>
      <c r="M166" s="400"/>
      <c r="N166" s="400"/>
      <c r="O166" s="400"/>
      <c r="P166" s="400"/>
      <c r="Q166" s="401"/>
      <c r="R166" s="401"/>
      <c r="S166" s="402"/>
      <c r="T166" s="396"/>
    </row>
    <row r="167" spans="2:20">
      <c r="B167" s="394"/>
      <c r="C167" s="395"/>
      <c r="D167" s="434"/>
      <c r="E167" s="396"/>
      <c r="F167" s="397"/>
      <c r="G167" s="398"/>
      <c r="H167" s="395"/>
      <c r="I167" s="399">
        <f t="shared" si="7"/>
        <v>0</v>
      </c>
      <c r="J167" s="395"/>
      <c r="K167" s="395"/>
      <c r="L167" s="399">
        <f t="shared" si="6"/>
        <v>0</v>
      </c>
      <c r="M167" s="400"/>
      <c r="N167" s="400"/>
      <c r="O167" s="400"/>
      <c r="P167" s="400"/>
      <c r="Q167" s="401"/>
      <c r="R167" s="401"/>
      <c r="S167" s="402"/>
      <c r="T167" s="396"/>
    </row>
    <row r="168" spans="2:20">
      <c r="B168" s="394"/>
      <c r="C168" s="395"/>
      <c r="D168" s="434"/>
      <c r="E168" s="396"/>
      <c r="F168" s="397"/>
      <c r="G168" s="398"/>
      <c r="H168" s="395"/>
      <c r="I168" s="399">
        <f t="shared" si="7"/>
        <v>0</v>
      </c>
      <c r="J168" s="395"/>
      <c r="K168" s="395"/>
      <c r="L168" s="399">
        <f t="shared" si="6"/>
        <v>0</v>
      </c>
      <c r="M168" s="400"/>
      <c r="N168" s="400"/>
      <c r="O168" s="400"/>
      <c r="P168" s="400"/>
      <c r="Q168" s="401"/>
      <c r="R168" s="401"/>
      <c r="S168" s="402"/>
      <c r="T168" s="396"/>
    </row>
    <row r="169" spans="2:20">
      <c r="B169" s="394"/>
      <c r="C169" s="395"/>
      <c r="D169" s="434"/>
      <c r="E169" s="396"/>
      <c r="F169" s="397"/>
      <c r="G169" s="398"/>
      <c r="H169" s="395"/>
      <c r="I169" s="399">
        <f t="shared" si="7"/>
        <v>0</v>
      </c>
      <c r="J169" s="395"/>
      <c r="K169" s="395"/>
      <c r="L169" s="399">
        <f t="shared" si="6"/>
        <v>0</v>
      </c>
      <c r="M169" s="400"/>
      <c r="N169" s="400"/>
      <c r="O169" s="400"/>
      <c r="P169" s="400"/>
      <c r="Q169" s="401"/>
      <c r="R169" s="401"/>
      <c r="S169" s="402"/>
      <c r="T169" s="396"/>
    </row>
    <row r="170" spans="2:20">
      <c r="B170" s="394"/>
      <c r="C170" s="395"/>
      <c r="D170" s="434"/>
      <c r="E170" s="396"/>
      <c r="F170" s="397"/>
      <c r="G170" s="398"/>
      <c r="H170" s="395"/>
      <c r="I170" s="399">
        <f t="shared" si="7"/>
        <v>0</v>
      </c>
      <c r="J170" s="395"/>
      <c r="K170" s="395"/>
      <c r="L170" s="399">
        <f t="shared" si="6"/>
        <v>0</v>
      </c>
      <c r="M170" s="400"/>
      <c r="N170" s="400"/>
      <c r="O170" s="400"/>
      <c r="P170" s="400"/>
      <c r="Q170" s="401"/>
      <c r="R170" s="401"/>
      <c r="S170" s="402"/>
      <c r="T170" s="396"/>
    </row>
    <row r="171" spans="2:20">
      <c r="B171" s="394"/>
      <c r="C171" s="395"/>
      <c r="D171" s="434"/>
      <c r="E171" s="396"/>
      <c r="F171" s="397"/>
      <c r="G171" s="398"/>
      <c r="H171" s="395"/>
      <c r="I171" s="399">
        <f t="shared" si="7"/>
        <v>0</v>
      </c>
      <c r="J171" s="395"/>
      <c r="K171" s="395"/>
      <c r="L171" s="399">
        <f t="shared" si="6"/>
        <v>0</v>
      </c>
      <c r="M171" s="400"/>
      <c r="N171" s="400"/>
      <c r="O171" s="400"/>
      <c r="P171" s="400"/>
      <c r="Q171" s="401"/>
      <c r="R171" s="401"/>
      <c r="S171" s="402"/>
      <c r="T171" s="396"/>
    </row>
    <row r="172" spans="2:20">
      <c r="B172" s="394"/>
      <c r="C172" s="395"/>
      <c r="D172" s="434"/>
      <c r="E172" s="396"/>
      <c r="F172" s="397"/>
      <c r="G172" s="398"/>
      <c r="H172" s="395"/>
      <c r="I172" s="399">
        <f t="shared" si="7"/>
        <v>0</v>
      </c>
      <c r="J172" s="395"/>
      <c r="K172" s="395"/>
      <c r="L172" s="399">
        <f t="shared" ref="L172:L235" si="8">I172+J172+K172</f>
        <v>0</v>
      </c>
      <c r="M172" s="400"/>
      <c r="N172" s="400"/>
      <c r="O172" s="400"/>
      <c r="P172" s="400"/>
      <c r="Q172" s="401"/>
      <c r="R172" s="401"/>
      <c r="S172" s="402"/>
      <c r="T172" s="396"/>
    </row>
    <row r="173" spans="2:20">
      <c r="B173" s="394"/>
      <c r="C173" s="395"/>
      <c r="D173" s="434"/>
      <c r="E173" s="396"/>
      <c r="F173" s="397"/>
      <c r="G173" s="398"/>
      <c r="H173" s="395"/>
      <c r="I173" s="399">
        <f t="shared" ref="I173:I236" si="9">G173*H173</f>
        <v>0</v>
      </c>
      <c r="J173" s="395"/>
      <c r="K173" s="395"/>
      <c r="L173" s="399">
        <f t="shared" si="8"/>
        <v>0</v>
      </c>
      <c r="M173" s="400"/>
      <c r="N173" s="400"/>
      <c r="O173" s="400"/>
      <c r="P173" s="400"/>
      <c r="Q173" s="401"/>
      <c r="R173" s="401"/>
      <c r="S173" s="402"/>
      <c r="T173" s="396"/>
    </row>
    <row r="174" spans="2:20">
      <c r="B174" s="394"/>
      <c r="C174" s="395"/>
      <c r="D174" s="434"/>
      <c r="E174" s="396"/>
      <c r="F174" s="397"/>
      <c r="G174" s="398"/>
      <c r="H174" s="395"/>
      <c r="I174" s="399">
        <f t="shared" si="9"/>
        <v>0</v>
      </c>
      <c r="J174" s="395"/>
      <c r="K174" s="395"/>
      <c r="L174" s="399">
        <f t="shared" si="8"/>
        <v>0</v>
      </c>
      <c r="M174" s="400"/>
      <c r="N174" s="400"/>
      <c r="O174" s="400"/>
      <c r="P174" s="400"/>
      <c r="Q174" s="401"/>
      <c r="R174" s="401"/>
      <c r="S174" s="402"/>
      <c r="T174" s="396"/>
    </row>
    <row r="175" spans="2:20">
      <c r="B175" s="394"/>
      <c r="C175" s="395"/>
      <c r="D175" s="434"/>
      <c r="E175" s="396"/>
      <c r="F175" s="397"/>
      <c r="G175" s="398"/>
      <c r="H175" s="395"/>
      <c r="I175" s="399">
        <f t="shared" si="9"/>
        <v>0</v>
      </c>
      <c r="J175" s="395"/>
      <c r="K175" s="395"/>
      <c r="L175" s="399">
        <f t="shared" si="8"/>
        <v>0</v>
      </c>
      <c r="M175" s="400"/>
      <c r="N175" s="400"/>
      <c r="O175" s="400"/>
      <c r="P175" s="400"/>
      <c r="Q175" s="401"/>
      <c r="R175" s="401"/>
      <c r="S175" s="402"/>
      <c r="T175" s="396"/>
    </row>
    <row r="176" spans="2:20">
      <c r="B176" s="394"/>
      <c r="C176" s="395"/>
      <c r="D176" s="434"/>
      <c r="E176" s="396"/>
      <c r="F176" s="397"/>
      <c r="G176" s="398"/>
      <c r="H176" s="395"/>
      <c r="I176" s="399">
        <f t="shared" si="9"/>
        <v>0</v>
      </c>
      <c r="J176" s="395"/>
      <c r="K176" s="395"/>
      <c r="L176" s="399">
        <f t="shared" si="8"/>
        <v>0</v>
      </c>
      <c r="M176" s="400"/>
      <c r="N176" s="400"/>
      <c r="O176" s="400"/>
      <c r="P176" s="400"/>
      <c r="Q176" s="401"/>
      <c r="R176" s="401"/>
      <c r="S176" s="402"/>
      <c r="T176" s="396"/>
    </row>
    <row r="177" spans="2:20">
      <c r="B177" s="394"/>
      <c r="C177" s="395"/>
      <c r="D177" s="434"/>
      <c r="E177" s="396"/>
      <c r="F177" s="397"/>
      <c r="G177" s="398"/>
      <c r="H177" s="395"/>
      <c r="I177" s="399">
        <f t="shared" si="9"/>
        <v>0</v>
      </c>
      <c r="J177" s="395"/>
      <c r="K177" s="395"/>
      <c r="L177" s="399">
        <f t="shared" si="8"/>
        <v>0</v>
      </c>
      <c r="M177" s="400"/>
      <c r="N177" s="400"/>
      <c r="O177" s="400"/>
      <c r="P177" s="400"/>
      <c r="Q177" s="401"/>
      <c r="R177" s="401"/>
      <c r="S177" s="402"/>
      <c r="T177" s="396"/>
    </row>
    <row r="178" spans="2:20">
      <c r="B178" s="394"/>
      <c r="C178" s="395"/>
      <c r="D178" s="434"/>
      <c r="E178" s="396"/>
      <c r="F178" s="397"/>
      <c r="G178" s="398"/>
      <c r="H178" s="395"/>
      <c r="I178" s="399">
        <f t="shared" si="9"/>
        <v>0</v>
      </c>
      <c r="J178" s="395"/>
      <c r="K178" s="395"/>
      <c r="L178" s="399">
        <f t="shared" si="8"/>
        <v>0</v>
      </c>
      <c r="M178" s="400"/>
      <c r="N178" s="400"/>
      <c r="O178" s="400"/>
      <c r="P178" s="400"/>
      <c r="Q178" s="401"/>
      <c r="R178" s="401"/>
      <c r="S178" s="402"/>
      <c r="T178" s="396"/>
    </row>
    <row r="179" spans="2:20">
      <c r="B179" s="394"/>
      <c r="C179" s="395"/>
      <c r="D179" s="434"/>
      <c r="E179" s="396"/>
      <c r="F179" s="397"/>
      <c r="G179" s="398"/>
      <c r="H179" s="395"/>
      <c r="I179" s="399">
        <f t="shared" si="9"/>
        <v>0</v>
      </c>
      <c r="J179" s="395"/>
      <c r="K179" s="395"/>
      <c r="L179" s="399">
        <f t="shared" si="8"/>
        <v>0</v>
      </c>
      <c r="M179" s="400"/>
      <c r="N179" s="400"/>
      <c r="O179" s="400"/>
      <c r="P179" s="400"/>
      <c r="Q179" s="401"/>
      <c r="R179" s="401"/>
      <c r="S179" s="402"/>
      <c r="T179" s="396"/>
    </row>
    <row r="180" spans="2:20">
      <c r="B180" s="394"/>
      <c r="C180" s="395"/>
      <c r="D180" s="434"/>
      <c r="E180" s="396"/>
      <c r="F180" s="397"/>
      <c r="G180" s="398"/>
      <c r="H180" s="395"/>
      <c r="I180" s="399">
        <f t="shared" si="9"/>
        <v>0</v>
      </c>
      <c r="J180" s="395"/>
      <c r="K180" s="395"/>
      <c r="L180" s="399">
        <f t="shared" si="8"/>
        <v>0</v>
      </c>
      <c r="M180" s="400"/>
      <c r="N180" s="400"/>
      <c r="O180" s="400"/>
      <c r="P180" s="400"/>
      <c r="Q180" s="401"/>
      <c r="R180" s="401"/>
      <c r="S180" s="402"/>
      <c r="T180" s="396"/>
    </row>
    <row r="181" spans="2:20">
      <c r="B181" s="394"/>
      <c r="C181" s="395"/>
      <c r="D181" s="434"/>
      <c r="E181" s="396"/>
      <c r="F181" s="397"/>
      <c r="G181" s="398"/>
      <c r="H181" s="395"/>
      <c r="I181" s="399">
        <f t="shared" si="9"/>
        <v>0</v>
      </c>
      <c r="J181" s="395"/>
      <c r="K181" s="395"/>
      <c r="L181" s="399">
        <f t="shared" si="8"/>
        <v>0</v>
      </c>
      <c r="M181" s="400"/>
      <c r="N181" s="400"/>
      <c r="O181" s="400"/>
      <c r="P181" s="400"/>
      <c r="Q181" s="401"/>
      <c r="R181" s="401"/>
      <c r="S181" s="402"/>
      <c r="T181" s="396"/>
    </row>
    <row r="182" spans="2:20">
      <c r="B182" s="394"/>
      <c r="C182" s="395"/>
      <c r="D182" s="434"/>
      <c r="E182" s="396"/>
      <c r="F182" s="397"/>
      <c r="G182" s="398"/>
      <c r="H182" s="395"/>
      <c r="I182" s="399">
        <f t="shared" si="9"/>
        <v>0</v>
      </c>
      <c r="J182" s="395"/>
      <c r="K182" s="395"/>
      <c r="L182" s="399">
        <f t="shared" si="8"/>
        <v>0</v>
      </c>
      <c r="M182" s="400"/>
      <c r="N182" s="400"/>
      <c r="O182" s="400"/>
      <c r="P182" s="400"/>
      <c r="Q182" s="401"/>
      <c r="R182" s="401"/>
      <c r="S182" s="402"/>
      <c r="T182" s="396"/>
    </row>
    <row r="183" spans="2:20">
      <c r="B183" s="394"/>
      <c r="C183" s="395"/>
      <c r="D183" s="434"/>
      <c r="E183" s="396"/>
      <c r="F183" s="397"/>
      <c r="G183" s="398"/>
      <c r="H183" s="395"/>
      <c r="I183" s="399">
        <f t="shared" si="9"/>
        <v>0</v>
      </c>
      <c r="J183" s="395"/>
      <c r="K183" s="395"/>
      <c r="L183" s="399">
        <f t="shared" si="8"/>
        <v>0</v>
      </c>
      <c r="M183" s="400"/>
      <c r="N183" s="400"/>
      <c r="O183" s="400"/>
      <c r="P183" s="400"/>
      <c r="Q183" s="401"/>
      <c r="R183" s="401"/>
      <c r="S183" s="402"/>
      <c r="T183" s="396"/>
    </row>
    <row r="184" spans="2:20">
      <c r="B184" s="394"/>
      <c r="C184" s="395"/>
      <c r="D184" s="434"/>
      <c r="E184" s="396"/>
      <c r="F184" s="397"/>
      <c r="G184" s="398"/>
      <c r="H184" s="395"/>
      <c r="I184" s="399">
        <f t="shared" si="9"/>
        <v>0</v>
      </c>
      <c r="J184" s="395"/>
      <c r="K184" s="395"/>
      <c r="L184" s="399">
        <f t="shared" si="8"/>
        <v>0</v>
      </c>
      <c r="M184" s="400"/>
      <c r="N184" s="400"/>
      <c r="O184" s="400"/>
      <c r="P184" s="400"/>
      <c r="Q184" s="401"/>
      <c r="R184" s="401"/>
      <c r="S184" s="402"/>
      <c r="T184" s="396"/>
    </row>
    <row r="185" spans="2:20">
      <c r="B185" s="394"/>
      <c r="C185" s="395"/>
      <c r="D185" s="434"/>
      <c r="E185" s="396"/>
      <c r="F185" s="397"/>
      <c r="G185" s="398"/>
      <c r="H185" s="395"/>
      <c r="I185" s="399">
        <f t="shared" si="9"/>
        <v>0</v>
      </c>
      <c r="J185" s="395"/>
      <c r="K185" s="395"/>
      <c r="L185" s="399">
        <f t="shared" si="8"/>
        <v>0</v>
      </c>
      <c r="M185" s="400"/>
      <c r="N185" s="400"/>
      <c r="O185" s="400"/>
      <c r="P185" s="400"/>
      <c r="Q185" s="401"/>
      <c r="R185" s="401"/>
      <c r="S185" s="402"/>
      <c r="T185" s="396"/>
    </row>
    <row r="186" spans="2:20">
      <c r="B186" s="394"/>
      <c r="C186" s="395"/>
      <c r="D186" s="434"/>
      <c r="E186" s="396"/>
      <c r="F186" s="397"/>
      <c r="G186" s="398"/>
      <c r="H186" s="395"/>
      <c r="I186" s="399">
        <f t="shared" si="9"/>
        <v>0</v>
      </c>
      <c r="J186" s="395"/>
      <c r="K186" s="395"/>
      <c r="L186" s="399">
        <f t="shared" si="8"/>
        <v>0</v>
      </c>
      <c r="M186" s="400"/>
      <c r="N186" s="400"/>
      <c r="O186" s="400"/>
      <c r="P186" s="400"/>
      <c r="Q186" s="401"/>
      <c r="R186" s="401"/>
      <c r="S186" s="402"/>
      <c r="T186" s="396"/>
    </row>
    <row r="187" spans="2:20">
      <c r="B187" s="394"/>
      <c r="C187" s="395"/>
      <c r="D187" s="434"/>
      <c r="E187" s="396"/>
      <c r="F187" s="397"/>
      <c r="G187" s="398"/>
      <c r="H187" s="395"/>
      <c r="I187" s="399">
        <f t="shared" si="9"/>
        <v>0</v>
      </c>
      <c r="J187" s="395"/>
      <c r="K187" s="395"/>
      <c r="L187" s="399">
        <f t="shared" si="8"/>
        <v>0</v>
      </c>
      <c r="M187" s="400"/>
      <c r="N187" s="400"/>
      <c r="O187" s="400"/>
      <c r="P187" s="400"/>
      <c r="Q187" s="401"/>
      <c r="R187" s="401"/>
      <c r="S187" s="402"/>
      <c r="T187" s="396"/>
    </row>
    <row r="188" spans="2:20">
      <c r="B188" s="394"/>
      <c r="C188" s="395"/>
      <c r="D188" s="434"/>
      <c r="E188" s="396"/>
      <c r="F188" s="397"/>
      <c r="G188" s="398"/>
      <c r="H188" s="395"/>
      <c r="I188" s="399">
        <f t="shared" si="9"/>
        <v>0</v>
      </c>
      <c r="J188" s="395"/>
      <c r="K188" s="395"/>
      <c r="L188" s="399">
        <f t="shared" si="8"/>
        <v>0</v>
      </c>
      <c r="M188" s="400"/>
      <c r="N188" s="400"/>
      <c r="O188" s="400"/>
      <c r="P188" s="400"/>
      <c r="Q188" s="401"/>
      <c r="R188" s="401"/>
      <c r="S188" s="402"/>
      <c r="T188" s="396"/>
    </row>
    <row r="189" spans="2:20">
      <c r="B189" s="394"/>
      <c r="C189" s="395"/>
      <c r="D189" s="434"/>
      <c r="E189" s="396"/>
      <c r="F189" s="397"/>
      <c r="G189" s="398"/>
      <c r="H189" s="395"/>
      <c r="I189" s="399">
        <f t="shared" si="9"/>
        <v>0</v>
      </c>
      <c r="J189" s="395"/>
      <c r="K189" s="395"/>
      <c r="L189" s="399">
        <f t="shared" si="8"/>
        <v>0</v>
      </c>
      <c r="M189" s="400"/>
      <c r="N189" s="400"/>
      <c r="O189" s="400"/>
      <c r="P189" s="400"/>
      <c r="Q189" s="401"/>
      <c r="R189" s="401"/>
      <c r="S189" s="402"/>
      <c r="T189" s="396"/>
    </row>
    <row r="190" spans="2:20">
      <c r="B190" s="394"/>
      <c r="C190" s="395"/>
      <c r="D190" s="434"/>
      <c r="E190" s="396"/>
      <c r="F190" s="397"/>
      <c r="G190" s="398"/>
      <c r="H190" s="395"/>
      <c r="I190" s="399">
        <f t="shared" si="9"/>
        <v>0</v>
      </c>
      <c r="J190" s="395"/>
      <c r="K190" s="395"/>
      <c r="L190" s="399">
        <f t="shared" si="8"/>
        <v>0</v>
      </c>
      <c r="M190" s="400"/>
      <c r="N190" s="400"/>
      <c r="O190" s="400"/>
      <c r="P190" s="400"/>
      <c r="Q190" s="401"/>
      <c r="R190" s="401"/>
      <c r="S190" s="402"/>
      <c r="T190" s="396"/>
    </row>
    <row r="191" spans="2:20">
      <c r="B191" s="394"/>
      <c r="C191" s="395"/>
      <c r="D191" s="434"/>
      <c r="E191" s="396"/>
      <c r="F191" s="397"/>
      <c r="G191" s="398"/>
      <c r="H191" s="395"/>
      <c r="I191" s="399">
        <f t="shared" si="9"/>
        <v>0</v>
      </c>
      <c r="J191" s="395"/>
      <c r="K191" s="395"/>
      <c r="L191" s="399">
        <f t="shared" si="8"/>
        <v>0</v>
      </c>
      <c r="M191" s="400"/>
      <c r="N191" s="400"/>
      <c r="O191" s="400"/>
      <c r="P191" s="400"/>
      <c r="Q191" s="401"/>
      <c r="R191" s="401"/>
      <c r="S191" s="402"/>
      <c r="T191" s="396"/>
    </row>
    <row r="192" spans="2:20">
      <c r="B192" s="394"/>
      <c r="C192" s="395"/>
      <c r="D192" s="434"/>
      <c r="E192" s="396"/>
      <c r="F192" s="397"/>
      <c r="G192" s="398"/>
      <c r="H192" s="395"/>
      <c r="I192" s="399">
        <f t="shared" si="9"/>
        <v>0</v>
      </c>
      <c r="J192" s="395"/>
      <c r="K192" s="395"/>
      <c r="L192" s="399">
        <f t="shared" si="8"/>
        <v>0</v>
      </c>
      <c r="M192" s="400"/>
      <c r="N192" s="400"/>
      <c r="O192" s="400"/>
      <c r="P192" s="400"/>
      <c r="Q192" s="401"/>
      <c r="R192" s="401"/>
      <c r="S192" s="402"/>
      <c r="T192" s="396"/>
    </row>
    <row r="193" spans="2:20">
      <c r="B193" s="394"/>
      <c r="C193" s="395"/>
      <c r="D193" s="434"/>
      <c r="E193" s="396"/>
      <c r="F193" s="397"/>
      <c r="G193" s="398"/>
      <c r="H193" s="395"/>
      <c r="I193" s="399">
        <f t="shared" si="9"/>
        <v>0</v>
      </c>
      <c r="J193" s="395"/>
      <c r="K193" s="395"/>
      <c r="L193" s="399">
        <f t="shared" si="8"/>
        <v>0</v>
      </c>
      <c r="M193" s="400"/>
      <c r="N193" s="400"/>
      <c r="O193" s="400"/>
      <c r="P193" s="400"/>
      <c r="Q193" s="401"/>
      <c r="R193" s="401"/>
      <c r="S193" s="402"/>
      <c r="T193" s="396"/>
    </row>
    <row r="194" spans="2:20">
      <c r="B194" s="394"/>
      <c r="C194" s="395"/>
      <c r="D194" s="434"/>
      <c r="E194" s="396"/>
      <c r="F194" s="397"/>
      <c r="G194" s="398"/>
      <c r="H194" s="395"/>
      <c r="I194" s="399">
        <f t="shared" si="9"/>
        <v>0</v>
      </c>
      <c r="J194" s="395"/>
      <c r="K194" s="395"/>
      <c r="L194" s="399">
        <f t="shared" si="8"/>
        <v>0</v>
      </c>
      <c r="M194" s="400"/>
      <c r="N194" s="400"/>
      <c r="O194" s="400"/>
      <c r="P194" s="400"/>
      <c r="Q194" s="401"/>
      <c r="R194" s="401"/>
      <c r="S194" s="402"/>
      <c r="T194" s="396"/>
    </row>
    <row r="195" spans="2:20">
      <c r="B195" s="394"/>
      <c r="C195" s="395"/>
      <c r="D195" s="434"/>
      <c r="E195" s="396"/>
      <c r="F195" s="397"/>
      <c r="G195" s="398"/>
      <c r="H195" s="395"/>
      <c r="I195" s="399">
        <f t="shared" si="9"/>
        <v>0</v>
      </c>
      <c r="J195" s="395"/>
      <c r="K195" s="395"/>
      <c r="L195" s="399">
        <f t="shared" si="8"/>
        <v>0</v>
      </c>
      <c r="M195" s="400"/>
      <c r="N195" s="400"/>
      <c r="O195" s="400"/>
      <c r="P195" s="400"/>
      <c r="Q195" s="401"/>
      <c r="R195" s="401"/>
      <c r="S195" s="402"/>
      <c r="T195" s="396"/>
    </row>
    <row r="196" spans="2:20">
      <c r="B196" s="394"/>
      <c r="C196" s="395"/>
      <c r="D196" s="434"/>
      <c r="E196" s="396"/>
      <c r="F196" s="397"/>
      <c r="G196" s="398"/>
      <c r="H196" s="395"/>
      <c r="I196" s="399">
        <f t="shared" si="9"/>
        <v>0</v>
      </c>
      <c r="J196" s="395"/>
      <c r="K196" s="395"/>
      <c r="L196" s="399">
        <f t="shared" si="8"/>
        <v>0</v>
      </c>
      <c r="M196" s="400"/>
      <c r="N196" s="400"/>
      <c r="O196" s="400"/>
      <c r="P196" s="400"/>
      <c r="Q196" s="401"/>
      <c r="R196" s="401"/>
      <c r="S196" s="402"/>
      <c r="T196" s="396"/>
    </row>
    <row r="197" spans="2:20">
      <c r="B197" s="394"/>
      <c r="C197" s="395"/>
      <c r="D197" s="434"/>
      <c r="E197" s="396"/>
      <c r="F197" s="397"/>
      <c r="G197" s="398"/>
      <c r="H197" s="395"/>
      <c r="I197" s="399">
        <f t="shared" si="9"/>
        <v>0</v>
      </c>
      <c r="J197" s="395"/>
      <c r="K197" s="395"/>
      <c r="L197" s="399">
        <f t="shared" si="8"/>
        <v>0</v>
      </c>
      <c r="M197" s="400"/>
      <c r="N197" s="400"/>
      <c r="O197" s="400"/>
      <c r="P197" s="400"/>
      <c r="Q197" s="401"/>
      <c r="R197" s="401"/>
      <c r="S197" s="402"/>
      <c r="T197" s="396"/>
    </row>
    <row r="198" spans="2:20">
      <c r="B198" s="394"/>
      <c r="C198" s="395"/>
      <c r="D198" s="434"/>
      <c r="E198" s="396"/>
      <c r="F198" s="397"/>
      <c r="G198" s="398"/>
      <c r="H198" s="395"/>
      <c r="I198" s="399">
        <f t="shared" si="9"/>
        <v>0</v>
      </c>
      <c r="J198" s="395"/>
      <c r="K198" s="395"/>
      <c r="L198" s="399">
        <f t="shared" si="8"/>
        <v>0</v>
      </c>
      <c r="M198" s="400"/>
      <c r="N198" s="400"/>
      <c r="O198" s="400"/>
      <c r="P198" s="400"/>
      <c r="Q198" s="401"/>
      <c r="R198" s="401"/>
      <c r="S198" s="402"/>
      <c r="T198" s="396"/>
    </row>
    <row r="199" spans="2:20">
      <c r="B199" s="394"/>
      <c r="C199" s="395"/>
      <c r="D199" s="434"/>
      <c r="E199" s="396"/>
      <c r="F199" s="397"/>
      <c r="G199" s="398"/>
      <c r="H199" s="395"/>
      <c r="I199" s="399">
        <f t="shared" si="9"/>
        <v>0</v>
      </c>
      <c r="J199" s="395"/>
      <c r="K199" s="395"/>
      <c r="L199" s="399">
        <f t="shared" si="8"/>
        <v>0</v>
      </c>
      <c r="M199" s="400"/>
      <c r="N199" s="400"/>
      <c r="O199" s="400"/>
      <c r="P199" s="400"/>
      <c r="Q199" s="401"/>
      <c r="R199" s="401"/>
      <c r="S199" s="402"/>
      <c r="T199" s="396"/>
    </row>
    <row r="200" spans="2:20">
      <c r="B200" s="394"/>
      <c r="C200" s="395"/>
      <c r="D200" s="434"/>
      <c r="E200" s="396"/>
      <c r="F200" s="397"/>
      <c r="G200" s="398"/>
      <c r="H200" s="395"/>
      <c r="I200" s="399">
        <f t="shared" si="9"/>
        <v>0</v>
      </c>
      <c r="J200" s="395"/>
      <c r="K200" s="395"/>
      <c r="L200" s="399">
        <f t="shared" si="8"/>
        <v>0</v>
      </c>
      <c r="M200" s="400"/>
      <c r="N200" s="400"/>
      <c r="O200" s="400"/>
      <c r="P200" s="400"/>
      <c r="Q200" s="401"/>
      <c r="R200" s="401"/>
      <c r="S200" s="402"/>
      <c r="T200" s="396"/>
    </row>
    <row r="201" spans="2:20">
      <c r="B201" s="394"/>
      <c r="C201" s="395"/>
      <c r="D201" s="434"/>
      <c r="E201" s="396"/>
      <c r="F201" s="397"/>
      <c r="G201" s="398"/>
      <c r="H201" s="395"/>
      <c r="I201" s="399">
        <f t="shared" si="9"/>
        <v>0</v>
      </c>
      <c r="J201" s="395"/>
      <c r="K201" s="395"/>
      <c r="L201" s="399">
        <f t="shared" si="8"/>
        <v>0</v>
      </c>
      <c r="M201" s="400"/>
      <c r="N201" s="400"/>
      <c r="O201" s="400"/>
      <c r="P201" s="400"/>
      <c r="Q201" s="401"/>
      <c r="R201" s="401"/>
      <c r="S201" s="402"/>
      <c r="T201" s="396"/>
    </row>
    <row r="202" spans="2:20">
      <c r="B202" s="394"/>
      <c r="C202" s="395"/>
      <c r="D202" s="434"/>
      <c r="E202" s="396"/>
      <c r="F202" s="397"/>
      <c r="G202" s="398"/>
      <c r="H202" s="395"/>
      <c r="I202" s="399">
        <f t="shared" si="9"/>
        <v>0</v>
      </c>
      <c r="J202" s="395"/>
      <c r="K202" s="395"/>
      <c r="L202" s="399">
        <f t="shared" si="8"/>
        <v>0</v>
      </c>
      <c r="M202" s="400"/>
      <c r="N202" s="400"/>
      <c r="O202" s="400"/>
      <c r="P202" s="400"/>
      <c r="Q202" s="401"/>
      <c r="R202" s="401"/>
      <c r="S202" s="402"/>
      <c r="T202" s="396"/>
    </row>
    <row r="203" spans="2:20">
      <c r="B203" s="394"/>
      <c r="C203" s="395"/>
      <c r="D203" s="434"/>
      <c r="E203" s="396"/>
      <c r="F203" s="397"/>
      <c r="G203" s="398"/>
      <c r="H203" s="395"/>
      <c r="I203" s="399">
        <f t="shared" si="9"/>
        <v>0</v>
      </c>
      <c r="J203" s="395"/>
      <c r="K203" s="395"/>
      <c r="L203" s="399">
        <f t="shared" si="8"/>
        <v>0</v>
      </c>
      <c r="M203" s="400"/>
      <c r="N203" s="400"/>
      <c r="O203" s="400"/>
      <c r="P203" s="400"/>
      <c r="Q203" s="401"/>
      <c r="R203" s="401"/>
      <c r="S203" s="402"/>
      <c r="T203" s="396"/>
    </row>
    <row r="204" spans="2:20">
      <c r="B204" s="394"/>
      <c r="C204" s="395"/>
      <c r="D204" s="434"/>
      <c r="E204" s="396"/>
      <c r="F204" s="397"/>
      <c r="G204" s="398"/>
      <c r="H204" s="395"/>
      <c r="I204" s="399">
        <f t="shared" si="9"/>
        <v>0</v>
      </c>
      <c r="J204" s="395"/>
      <c r="K204" s="395"/>
      <c r="L204" s="399">
        <f t="shared" si="8"/>
        <v>0</v>
      </c>
      <c r="M204" s="400"/>
      <c r="N204" s="400"/>
      <c r="O204" s="400"/>
      <c r="P204" s="400"/>
      <c r="Q204" s="401"/>
      <c r="R204" s="401"/>
      <c r="S204" s="402"/>
      <c r="T204" s="396"/>
    </row>
    <row r="205" spans="2:20">
      <c r="B205" s="394"/>
      <c r="C205" s="395"/>
      <c r="D205" s="434"/>
      <c r="E205" s="396"/>
      <c r="F205" s="397"/>
      <c r="G205" s="398"/>
      <c r="H205" s="395"/>
      <c r="I205" s="399">
        <f t="shared" si="9"/>
        <v>0</v>
      </c>
      <c r="J205" s="395"/>
      <c r="K205" s="395"/>
      <c r="L205" s="399">
        <f t="shared" si="8"/>
        <v>0</v>
      </c>
      <c r="M205" s="400"/>
      <c r="N205" s="400"/>
      <c r="O205" s="400"/>
      <c r="P205" s="400"/>
      <c r="Q205" s="401"/>
      <c r="R205" s="401"/>
      <c r="S205" s="402"/>
      <c r="T205" s="396"/>
    </row>
    <row r="206" spans="2:20">
      <c r="B206" s="394"/>
      <c r="C206" s="395"/>
      <c r="D206" s="434"/>
      <c r="E206" s="396"/>
      <c r="F206" s="397"/>
      <c r="G206" s="398"/>
      <c r="H206" s="395"/>
      <c r="I206" s="399">
        <f t="shared" si="9"/>
        <v>0</v>
      </c>
      <c r="J206" s="395"/>
      <c r="K206" s="395"/>
      <c r="L206" s="399">
        <f t="shared" si="8"/>
        <v>0</v>
      </c>
      <c r="M206" s="400"/>
      <c r="N206" s="400"/>
      <c r="O206" s="400"/>
      <c r="P206" s="400"/>
      <c r="Q206" s="401"/>
      <c r="R206" s="401"/>
      <c r="S206" s="402"/>
      <c r="T206" s="396"/>
    </row>
    <row r="207" spans="2:20">
      <c r="B207" s="394"/>
      <c r="C207" s="395"/>
      <c r="D207" s="434"/>
      <c r="E207" s="396"/>
      <c r="F207" s="397"/>
      <c r="G207" s="398"/>
      <c r="H207" s="395"/>
      <c r="I207" s="399">
        <f t="shared" si="9"/>
        <v>0</v>
      </c>
      <c r="J207" s="395"/>
      <c r="K207" s="395"/>
      <c r="L207" s="399">
        <f t="shared" si="8"/>
        <v>0</v>
      </c>
      <c r="M207" s="400"/>
      <c r="N207" s="400"/>
      <c r="O207" s="400"/>
      <c r="P207" s="400"/>
      <c r="Q207" s="401"/>
      <c r="R207" s="401"/>
      <c r="S207" s="402"/>
      <c r="T207" s="396"/>
    </row>
    <row r="208" spans="2:20">
      <c r="B208" s="394"/>
      <c r="C208" s="395"/>
      <c r="D208" s="434"/>
      <c r="E208" s="396"/>
      <c r="F208" s="397"/>
      <c r="G208" s="398"/>
      <c r="H208" s="395"/>
      <c r="I208" s="399">
        <f t="shared" si="9"/>
        <v>0</v>
      </c>
      <c r="J208" s="395"/>
      <c r="K208" s="395"/>
      <c r="L208" s="399">
        <f t="shared" si="8"/>
        <v>0</v>
      </c>
      <c r="M208" s="400"/>
      <c r="N208" s="400"/>
      <c r="O208" s="400"/>
      <c r="P208" s="400"/>
      <c r="Q208" s="401"/>
      <c r="R208" s="401"/>
      <c r="S208" s="402"/>
      <c r="T208" s="396"/>
    </row>
    <row r="209" spans="2:20">
      <c r="B209" s="394"/>
      <c r="C209" s="395"/>
      <c r="D209" s="434"/>
      <c r="E209" s="396"/>
      <c r="F209" s="397"/>
      <c r="G209" s="398"/>
      <c r="H209" s="395"/>
      <c r="I209" s="399">
        <f t="shared" si="9"/>
        <v>0</v>
      </c>
      <c r="J209" s="395"/>
      <c r="K209" s="395"/>
      <c r="L209" s="399">
        <f t="shared" si="8"/>
        <v>0</v>
      </c>
      <c r="M209" s="400"/>
      <c r="N209" s="400"/>
      <c r="O209" s="400"/>
      <c r="P209" s="400"/>
      <c r="Q209" s="401"/>
      <c r="R209" s="401"/>
      <c r="S209" s="402"/>
      <c r="T209" s="396"/>
    </row>
    <row r="210" spans="2:20">
      <c r="B210" s="394"/>
      <c r="C210" s="395"/>
      <c r="D210" s="434"/>
      <c r="E210" s="396"/>
      <c r="F210" s="397"/>
      <c r="G210" s="398"/>
      <c r="H210" s="395"/>
      <c r="I210" s="399">
        <f t="shared" si="9"/>
        <v>0</v>
      </c>
      <c r="J210" s="395"/>
      <c r="K210" s="395"/>
      <c r="L210" s="399">
        <f t="shared" si="8"/>
        <v>0</v>
      </c>
      <c r="M210" s="400"/>
      <c r="N210" s="400"/>
      <c r="O210" s="400"/>
      <c r="P210" s="400"/>
      <c r="Q210" s="401"/>
      <c r="R210" s="401"/>
      <c r="S210" s="402"/>
      <c r="T210" s="396"/>
    </row>
    <row r="211" spans="2:20">
      <c r="B211" s="394"/>
      <c r="C211" s="395"/>
      <c r="D211" s="434"/>
      <c r="E211" s="396"/>
      <c r="F211" s="397"/>
      <c r="G211" s="398"/>
      <c r="H211" s="395"/>
      <c r="I211" s="399">
        <f t="shared" si="9"/>
        <v>0</v>
      </c>
      <c r="J211" s="395"/>
      <c r="K211" s="395"/>
      <c r="L211" s="399">
        <f t="shared" si="8"/>
        <v>0</v>
      </c>
      <c r="M211" s="400"/>
      <c r="N211" s="400"/>
      <c r="O211" s="400"/>
      <c r="P211" s="400"/>
      <c r="Q211" s="401"/>
      <c r="R211" s="401"/>
      <c r="S211" s="402"/>
      <c r="T211" s="396"/>
    </row>
    <row r="212" spans="2:20">
      <c r="B212" s="394"/>
      <c r="C212" s="395"/>
      <c r="D212" s="434"/>
      <c r="E212" s="396"/>
      <c r="F212" s="397"/>
      <c r="G212" s="398"/>
      <c r="H212" s="395"/>
      <c r="I212" s="399">
        <f t="shared" si="9"/>
        <v>0</v>
      </c>
      <c r="J212" s="395"/>
      <c r="K212" s="395"/>
      <c r="L212" s="399">
        <f t="shared" si="8"/>
        <v>0</v>
      </c>
      <c r="M212" s="400"/>
      <c r="N212" s="400"/>
      <c r="O212" s="400"/>
      <c r="P212" s="400"/>
      <c r="Q212" s="401"/>
      <c r="R212" s="401"/>
      <c r="S212" s="402"/>
      <c r="T212" s="396"/>
    </row>
    <row r="213" spans="2:20">
      <c r="B213" s="394"/>
      <c r="C213" s="395"/>
      <c r="D213" s="434"/>
      <c r="E213" s="396"/>
      <c r="F213" s="397"/>
      <c r="G213" s="398"/>
      <c r="H213" s="395"/>
      <c r="I213" s="399">
        <f t="shared" si="9"/>
        <v>0</v>
      </c>
      <c r="J213" s="395"/>
      <c r="K213" s="395"/>
      <c r="L213" s="399">
        <f t="shared" si="8"/>
        <v>0</v>
      </c>
      <c r="M213" s="400"/>
      <c r="N213" s="400"/>
      <c r="O213" s="400"/>
      <c r="P213" s="400"/>
      <c r="Q213" s="401"/>
      <c r="R213" s="401"/>
      <c r="S213" s="402"/>
      <c r="T213" s="396"/>
    </row>
    <row r="214" spans="2:20">
      <c r="B214" s="394"/>
      <c r="C214" s="395"/>
      <c r="D214" s="434"/>
      <c r="E214" s="396"/>
      <c r="F214" s="397"/>
      <c r="G214" s="398"/>
      <c r="H214" s="395"/>
      <c r="I214" s="399">
        <f t="shared" si="9"/>
        <v>0</v>
      </c>
      <c r="J214" s="395"/>
      <c r="K214" s="395"/>
      <c r="L214" s="399">
        <f t="shared" si="8"/>
        <v>0</v>
      </c>
      <c r="M214" s="400"/>
      <c r="N214" s="400"/>
      <c r="O214" s="400"/>
      <c r="P214" s="400"/>
      <c r="Q214" s="401"/>
      <c r="R214" s="401"/>
      <c r="S214" s="402"/>
      <c r="T214" s="396"/>
    </row>
    <row r="215" spans="2:20">
      <c r="B215" s="394"/>
      <c r="C215" s="395"/>
      <c r="D215" s="434"/>
      <c r="E215" s="396"/>
      <c r="F215" s="397"/>
      <c r="G215" s="398"/>
      <c r="H215" s="395"/>
      <c r="I215" s="399">
        <f t="shared" si="9"/>
        <v>0</v>
      </c>
      <c r="J215" s="395"/>
      <c r="K215" s="395"/>
      <c r="L215" s="399">
        <f t="shared" si="8"/>
        <v>0</v>
      </c>
      <c r="M215" s="400"/>
      <c r="N215" s="400"/>
      <c r="O215" s="400"/>
      <c r="P215" s="400"/>
      <c r="Q215" s="401"/>
      <c r="R215" s="401"/>
      <c r="S215" s="402"/>
      <c r="T215" s="396"/>
    </row>
    <row r="216" spans="2:20">
      <c r="B216" s="394"/>
      <c r="C216" s="395"/>
      <c r="D216" s="434"/>
      <c r="E216" s="396"/>
      <c r="F216" s="397"/>
      <c r="G216" s="398"/>
      <c r="H216" s="395"/>
      <c r="I216" s="399">
        <f t="shared" si="9"/>
        <v>0</v>
      </c>
      <c r="J216" s="395"/>
      <c r="K216" s="395"/>
      <c r="L216" s="399">
        <f t="shared" si="8"/>
        <v>0</v>
      </c>
      <c r="M216" s="400"/>
      <c r="N216" s="400"/>
      <c r="O216" s="400"/>
      <c r="P216" s="400"/>
      <c r="Q216" s="401"/>
      <c r="R216" s="401"/>
      <c r="S216" s="402"/>
      <c r="T216" s="396"/>
    </row>
    <row r="217" spans="2:20">
      <c r="B217" s="394"/>
      <c r="C217" s="395"/>
      <c r="D217" s="434"/>
      <c r="E217" s="396"/>
      <c r="F217" s="397"/>
      <c r="G217" s="398"/>
      <c r="H217" s="395"/>
      <c r="I217" s="399">
        <f t="shared" si="9"/>
        <v>0</v>
      </c>
      <c r="J217" s="395"/>
      <c r="K217" s="395"/>
      <c r="L217" s="399">
        <f t="shared" si="8"/>
        <v>0</v>
      </c>
      <c r="M217" s="400"/>
      <c r="N217" s="400"/>
      <c r="O217" s="400"/>
      <c r="P217" s="400"/>
      <c r="Q217" s="401"/>
      <c r="R217" s="401"/>
      <c r="S217" s="402"/>
      <c r="T217" s="396"/>
    </row>
    <row r="218" spans="2:20">
      <c r="B218" s="394"/>
      <c r="C218" s="395"/>
      <c r="D218" s="434"/>
      <c r="E218" s="396"/>
      <c r="F218" s="397"/>
      <c r="G218" s="398"/>
      <c r="H218" s="395"/>
      <c r="I218" s="399">
        <f t="shared" si="9"/>
        <v>0</v>
      </c>
      <c r="J218" s="395"/>
      <c r="K218" s="395"/>
      <c r="L218" s="399">
        <f t="shared" si="8"/>
        <v>0</v>
      </c>
      <c r="M218" s="400"/>
      <c r="N218" s="400"/>
      <c r="O218" s="400"/>
      <c r="P218" s="400"/>
      <c r="Q218" s="401"/>
      <c r="R218" s="401"/>
      <c r="S218" s="402"/>
      <c r="T218" s="396"/>
    </row>
    <row r="219" spans="2:20">
      <c r="B219" s="394"/>
      <c r="C219" s="395"/>
      <c r="D219" s="434"/>
      <c r="E219" s="396"/>
      <c r="F219" s="397"/>
      <c r="G219" s="398"/>
      <c r="H219" s="395"/>
      <c r="I219" s="399">
        <f t="shared" si="9"/>
        <v>0</v>
      </c>
      <c r="J219" s="395"/>
      <c r="K219" s="395"/>
      <c r="L219" s="399">
        <f t="shared" si="8"/>
        <v>0</v>
      </c>
      <c r="M219" s="400"/>
      <c r="N219" s="400"/>
      <c r="O219" s="400"/>
      <c r="P219" s="400"/>
      <c r="Q219" s="401"/>
      <c r="R219" s="401"/>
      <c r="S219" s="402"/>
      <c r="T219" s="396"/>
    </row>
    <row r="220" spans="2:20">
      <c r="B220" s="394"/>
      <c r="C220" s="395"/>
      <c r="D220" s="434"/>
      <c r="E220" s="396"/>
      <c r="F220" s="397"/>
      <c r="G220" s="398"/>
      <c r="H220" s="395"/>
      <c r="I220" s="399">
        <f t="shared" si="9"/>
        <v>0</v>
      </c>
      <c r="J220" s="395"/>
      <c r="K220" s="395"/>
      <c r="L220" s="399">
        <f t="shared" si="8"/>
        <v>0</v>
      </c>
      <c r="M220" s="400"/>
      <c r="N220" s="400"/>
      <c r="O220" s="400"/>
      <c r="P220" s="400"/>
      <c r="Q220" s="401"/>
      <c r="R220" s="401"/>
      <c r="S220" s="402"/>
      <c r="T220" s="396"/>
    </row>
    <row r="221" spans="2:20">
      <c r="B221" s="394"/>
      <c r="C221" s="395"/>
      <c r="D221" s="434"/>
      <c r="E221" s="396"/>
      <c r="F221" s="397"/>
      <c r="G221" s="398"/>
      <c r="H221" s="395"/>
      <c r="I221" s="399">
        <f t="shared" si="9"/>
        <v>0</v>
      </c>
      <c r="J221" s="395"/>
      <c r="K221" s="395"/>
      <c r="L221" s="399">
        <f t="shared" si="8"/>
        <v>0</v>
      </c>
      <c r="M221" s="400"/>
      <c r="N221" s="400"/>
      <c r="O221" s="400"/>
      <c r="P221" s="400"/>
      <c r="Q221" s="401"/>
      <c r="R221" s="401"/>
      <c r="S221" s="402"/>
      <c r="T221" s="396"/>
    </row>
    <row r="222" spans="2:20">
      <c r="B222" s="394"/>
      <c r="C222" s="395"/>
      <c r="D222" s="434"/>
      <c r="E222" s="396"/>
      <c r="F222" s="397"/>
      <c r="G222" s="398"/>
      <c r="H222" s="395"/>
      <c r="I222" s="399">
        <f t="shared" si="9"/>
        <v>0</v>
      </c>
      <c r="J222" s="395"/>
      <c r="K222" s="395"/>
      <c r="L222" s="399">
        <f t="shared" si="8"/>
        <v>0</v>
      </c>
      <c r="M222" s="400"/>
      <c r="N222" s="400"/>
      <c r="O222" s="400"/>
      <c r="P222" s="400"/>
      <c r="Q222" s="401"/>
      <c r="R222" s="401"/>
      <c r="S222" s="402"/>
      <c r="T222" s="396"/>
    </row>
    <row r="223" spans="2:20">
      <c r="B223" s="394"/>
      <c r="C223" s="395"/>
      <c r="D223" s="434"/>
      <c r="E223" s="396"/>
      <c r="F223" s="397"/>
      <c r="G223" s="398"/>
      <c r="H223" s="395"/>
      <c r="I223" s="399">
        <f t="shared" si="9"/>
        <v>0</v>
      </c>
      <c r="J223" s="395"/>
      <c r="K223" s="395"/>
      <c r="L223" s="399">
        <f t="shared" si="8"/>
        <v>0</v>
      </c>
      <c r="M223" s="400"/>
      <c r="N223" s="400"/>
      <c r="O223" s="400"/>
      <c r="P223" s="400"/>
      <c r="Q223" s="401"/>
      <c r="R223" s="401"/>
      <c r="S223" s="402"/>
      <c r="T223" s="396"/>
    </row>
    <row r="224" spans="2:20">
      <c r="B224" s="394"/>
      <c r="C224" s="395"/>
      <c r="D224" s="434"/>
      <c r="E224" s="396"/>
      <c r="F224" s="397"/>
      <c r="G224" s="398"/>
      <c r="H224" s="395"/>
      <c r="I224" s="399">
        <f t="shared" si="9"/>
        <v>0</v>
      </c>
      <c r="J224" s="395"/>
      <c r="K224" s="395"/>
      <c r="L224" s="399">
        <f t="shared" si="8"/>
        <v>0</v>
      </c>
      <c r="M224" s="400"/>
      <c r="N224" s="400"/>
      <c r="O224" s="400"/>
      <c r="P224" s="400"/>
      <c r="Q224" s="401"/>
      <c r="R224" s="401"/>
      <c r="S224" s="402"/>
      <c r="T224" s="396"/>
    </row>
    <row r="225" spans="2:20">
      <c r="B225" s="394"/>
      <c r="C225" s="395"/>
      <c r="D225" s="434"/>
      <c r="E225" s="396"/>
      <c r="F225" s="397"/>
      <c r="G225" s="398"/>
      <c r="H225" s="395"/>
      <c r="I225" s="399">
        <f t="shared" si="9"/>
        <v>0</v>
      </c>
      <c r="J225" s="395"/>
      <c r="K225" s="395"/>
      <c r="L225" s="399">
        <f t="shared" si="8"/>
        <v>0</v>
      </c>
      <c r="M225" s="400"/>
      <c r="N225" s="400"/>
      <c r="O225" s="400"/>
      <c r="P225" s="400"/>
      <c r="Q225" s="401"/>
      <c r="R225" s="401"/>
      <c r="S225" s="402"/>
      <c r="T225" s="396"/>
    </row>
    <row r="226" spans="2:20">
      <c r="B226" s="394"/>
      <c r="C226" s="395"/>
      <c r="D226" s="434"/>
      <c r="E226" s="396"/>
      <c r="F226" s="397"/>
      <c r="G226" s="398"/>
      <c r="H226" s="395"/>
      <c r="I226" s="399">
        <f t="shared" si="9"/>
        <v>0</v>
      </c>
      <c r="J226" s="395"/>
      <c r="K226" s="395"/>
      <c r="L226" s="399">
        <f t="shared" si="8"/>
        <v>0</v>
      </c>
      <c r="M226" s="400"/>
      <c r="N226" s="400"/>
      <c r="O226" s="400"/>
      <c r="P226" s="400"/>
      <c r="Q226" s="401"/>
      <c r="R226" s="401"/>
      <c r="S226" s="402"/>
      <c r="T226" s="396"/>
    </row>
    <row r="227" spans="2:20">
      <c r="B227" s="394"/>
      <c r="C227" s="395"/>
      <c r="D227" s="434"/>
      <c r="E227" s="396"/>
      <c r="F227" s="397"/>
      <c r="G227" s="398"/>
      <c r="H227" s="395"/>
      <c r="I227" s="399">
        <f t="shared" si="9"/>
        <v>0</v>
      </c>
      <c r="J227" s="395"/>
      <c r="K227" s="395"/>
      <c r="L227" s="399">
        <f t="shared" si="8"/>
        <v>0</v>
      </c>
      <c r="M227" s="400"/>
      <c r="N227" s="400"/>
      <c r="O227" s="400"/>
      <c r="P227" s="400"/>
      <c r="Q227" s="401"/>
      <c r="R227" s="401"/>
      <c r="S227" s="402"/>
      <c r="T227" s="396"/>
    </row>
    <row r="228" spans="2:20">
      <c r="B228" s="394"/>
      <c r="C228" s="395"/>
      <c r="D228" s="434"/>
      <c r="E228" s="396"/>
      <c r="F228" s="397"/>
      <c r="G228" s="398"/>
      <c r="H228" s="395"/>
      <c r="I228" s="399">
        <f t="shared" si="9"/>
        <v>0</v>
      </c>
      <c r="J228" s="395"/>
      <c r="K228" s="395"/>
      <c r="L228" s="399">
        <f t="shared" si="8"/>
        <v>0</v>
      </c>
      <c r="M228" s="400"/>
      <c r="N228" s="400"/>
      <c r="O228" s="400"/>
      <c r="P228" s="400"/>
      <c r="Q228" s="401"/>
      <c r="R228" s="401"/>
      <c r="S228" s="402"/>
      <c r="T228" s="396"/>
    </row>
    <row r="229" spans="2:20">
      <c r="B229" s="394"/>
      <c r="C229" s="395"/>
      <c r="D229" s="434"/>
      <c r="E229" s="396"/>
      <c r="F229" s="397"/>
      <c r="G229" s="398"/>
      <c r="H229" s="395"/>
      <c r="I229" s="399">
        <f t="shared" si="9"/>
        <v>0</v>
      </c>
      <c r="J229" s="395"/>
      <c r="K229" s="395"/>
      <c r="L229" s="399">
        <f t="shared" si="8"/>
        <v>0</v>
      </c>
      <c r="M229" s="400"/>
      <c r="N229" s="400"/>
      <c r="O229" s="400"/>
      <c r="P229" s="400"/>
      <c r="Q229" s="401"/>
      <c r="R229" s="401"/>
      <c r="S229" s="402"/>
      <c r="T229" s="396"/>
    </row>
    <row r="230" spans="2:20">
      <c r="B230" s="394"/>
      <c r="C230" s="395"/>
      <c r="D230" s="434"/>
      <c r="E230" s="396"/>
      <c r="F230" s="397"/>
      <c r="G230" s="398"/>
      <c r="H230" s="395"/>
      <c r="I230" s="399">
        <f t="shared" si="9"/>
        <v>0</v>
      </c>
      <c r="J230" s="395"/>
      <c r="K230" s="395"/>
      <c r="L230" s="399">
        <f t="shared" si="8"/>
        <v>0</v>
      </c>
      <c r="M230" s="400"/>
      <c r="N230" s="400"/>
      <c r="O230" s="400"/>
      <c r="P230" s="400"/>
      <c r="Q230" s="401"/>
      <c r="R230" s="401"/>
      <c r="S230" s="402"/>
      <c r="T230" s="396"/>
    </row>
    <row r="231" spans="2:20">
      <c r="B231" s="394"/>
      <c r="C231" s="395"/>
      <c r="D231" s="434"/>
      <c r="E231" s="396"/>
      <c r="F231" s="397"/>
      <c r="G231" s="398"/>
      <c r="H231" s="395"/>
      <c r="I231" s="399">
        <f t="shared" si="9"/>
        <v>0</v>
      </c>
      <c r="J231" s="395"/>
      <c r="K231" s="395"/>
      <c r="L231" s="399">
        <f t="shared" si="8"/>
        <v>0</v>
      </c>
      <c r="M231" s="400"/>
      <c r="N231" s="400"/>
      <c r="O231" s="400"/>
      <c r="P231" s="400"/>
      <c r="Q231" s="401"/>
      <c r="R231" s="401"/>
      <c r="S231" s="402"/>
      <c r="T231" s="396"/>
    </row>
    <row r="232" spans="2:20">
      <c r="B232" s="394"/>
      <c r="C232" s="395"/>
      <c r="D232" s="434"/>
      <c r="E232" s="396"/>
      <c r="F232" s="397"/>
      <c r="G232" s="398"/>
      <c r="H232" s="395"/>
      <c r="I232" s="399">
        <f t="shared" si="9"/>
        <v>0</v>
      </c>
      <c r="J232" s="395"/>
      <c r="K232" s="395"/>
      <c r="L232" s="399">
        <f t="shared" si="8"/>
        <v>0</v>
      </c>
      <c r="M232" s="400"/>
      <c r="N232" s="400"/>
      <c r="O232" s="400"/>
      <c r="P232" s="400"/>
      <c r="Q232" s="401"/>
      <c r="R232" s="401"/>
      <c r="S232" s="402"/>
      <c r="T232" s="396"/>
    </row>
    <row r="233" spans="2:20">
      <c r="B233" s="394"/>
      <c r="C233" s="395"/>
      <c r="D233" s="434"/>
      <c r="E233" s="396"/>
      <c r="F233" s="397"/>
      <c r="G233" s="398"/>
      <c r="H233" s="395"/>
      <c r="I233" s="399">
        <f t="shared" si="9"/>
        <v>0</v>
      </c>
      <c r="J233" s="395"/>
      <c r="K233" s="395"/>
      <c r="L233" s="399">
        <f t="shared" si="8"/>
        <v>0</v>
      </c>
      <c r="M233" s="400"/>
      <c r="N233" s="400"/>
      <c r="O233" s="400"/>
      <c r="P233" s="400"/>
      <c r="Q233" s="401"/>
      <c r="R233" s="401"/>
      <c r="S233" s="402"/>
      <c r="T233" s="396"/>
    </row>
    <row r="234" spans="2:20">
      <c r="B234" s="394"/>
      <c r="C234" s="395"/>
      <c r="D234" s="434"/>
      <c r="E234" s="396"/>
      <c r="F234" s="397"/>
      <c r="G234" s="398"/>
      <c r="H234" s="395"/>
      <c r="I234" s="399">
        <f t="shared" si="9"/>
        <v>0</v>
      </c>
      <c r="J234" s="395"/>
      <c r="K234" s="395"/>
      <c r="L234" s="399">
        <f t="shared" si="8"/>
        <v>0</v>
      </c>
      <c r="M234" s="400"/>
      <c r="N234" s="400"/>
      <c r="O234" s="400"/>
      <c r="P234" s="400"/>
      <c r="Q234" s="401"/>
      <c r="R234" s="401"/>
      <c r="S234" s="402"/>
      <c r="T234" s="396"/>
    </row>
    <row r="235" spans="2:20">
      <c r="B235" s="394"/>
      <c r="C235" s="395"/>
      <c r="D235" s="434"/>
      <c r="E235" s="396"/>
      <c r="F235" s="397"/>
      <c r="G235" s="398"/>
      <c r="H235" s="395"/>
      <c r="I235" s="399">
        <f t="shared" si="9"/>
        <v>0</v>
      </c>
      <c r="J235" s="395"/>
      <c r="K235" s="395"/>
      <c r="L235" s="399">
        <f t="shared" si="8"/>
        <v>0</v>
      </c>
      <c r="M235" s="400"/>
      <c r="N235" s="400"/>
      <c r="O235" s="400"/>
      <c r="P235" s="400"/>
      <c r="Q235" s="401"/>
      <c r="R235" s="401"/>
      <c r="S235" s="402"/>
      <c r="T235" s="396"/>
    </row>
    <row r="236" spans="2:20">
      <c r="B236" s="394"/>
      <c r="C236" s="395"/>
      <c r="D236" s="434"/>
      <c r="E236" s="396"/>
      <c r="F236" s="397"/>
      <c r="G236" s="398"/>
      <c r="H236" s="395"/>
      <c r="I236" s="399">
        <f t="shared" si="9"/>
        <v>0</v>
      </c>
      <c r="J236" s="395"/>
      <c r="K236" s="395"/>
      <c r="L236" s="399">
        <f t="shared" ref="L236:L299" si="10">I236+J236+K236</f>
        <v>0</v>
      </c>
      <c r="M236" s="400"/>
      <c r="N236" s="400"/>
      <c r="O236" s="400"/>
      <c r="P236" s="400"/>
      <c r="Q236" s="401"/>
      <c r="R236" s="401"/>
      <c r="S236" s="402"/>
      <c r="T236" s="396"/>
    </row>
    <row r="237" spans="2:20">
      <c r="B237" s="394"/>
      <c r="C237" s="395"/>
      <c r="D237" s="434"/>
      <c r="E237" s="396"/>
      <c r="F237" s="397"/>
      <c r="G237" s="398"/>
      <c r="H237" s="395"/>
      <c r="I237" s="399">
        <f t="shared" ref="I237:I300" si="11">G237*H237</f>
        <v>0</v>
      </c>
      <c r="J237" s="395"/>
      <c r="K237" s="395"/>
      <c r="L237" s="399">
        <f t="shared" si="10"/>
        <v>0</v>
      </c>
      <c r="M237" s="400"/>
      <c r="N237" s="400"/>
      <c r="O237" s="400"/>
      <c r="P237" s="400"/>
      <c r="Q237" s="401"/>
      <c r="R237" s="401"/>
      <c r="S237" s="402"/>
      <c r="T237" s="396"/>
    </row>
    <row r="238" spans="2:20">
      <c r="B238" s="394"/>
      <c r="C238" s="395"/>
      <c r="D238" s="434"/>
      <c r="E238" s="396"/>
      <c r="F238" s="397"/>
      <c r="G238" s="398"/>
      <c r="H238" s="395"/>
      <c r="I238" s="399">
        <f t="shared" si="11"/>
        <v>0</v>
      </c>
      <c r="J238" s="395"/>
      <c r="K238" s="395"/>
      <c r="L238" s="399">
        <f t="shared" si="10"/>
        <v>0</v>
      </c>
      <c r="M238" s="400"/>
      <c r="N238" s="400"/>
      <c r="O238" s="400"/>
      <c r="P238" s="400"/>
      <c r="Q238" s="401"/>
      <c r="R238" s="401"/>
      <c r="S238" s="402"/>
      <c r="T238" s="396"/>
    </row>
    <row r="239" spans="2:20">
      <c r="B239" s="394"/>
      <c r="C239" s="395"/>
      <c r="D239" s="434"/>
      <c r="E239" s="396"/>
      <c r="F239" s="397"/>
      <c r="G239" s="398"/>
      <c r="H239" s="395"/>
      <c r="I239" s="399">
        <f t="shared" si="11"/>
        <v>0</v>
      </c>
      <c r="J239" s="395"/>
      <c r="K239" s="395"/>
      <c r="L239" s="399">
        <f t="shared" si="10"/>
        <v>0</v>
      </c>
      <c r="M239" s="400"/>
      <c r="N239" s="400"/>
      <c r="O239" s="400"/>
      <c r="P239" s="400"/>
      <c r="Q239" s="401"/>
      <c r="R239" s="401"/>
      <c r="S239" s="402"/>
      <c r="T239" s="396"/>
    </row>
    <row r="240" spans="2:20">
      <c r="B240" s="394"/>
      <c r="C240" s="395"/>
      <c r="D240" s="434"/>
      <c r="E240" s="396"/>
      <c r="F240" s="397"/>
      <c r="G240" s="398"/>
      <c r="H240" s="395"/>
      <c r="I240" s="399">
        <f t="shared" si="11"/>
        <v>0</v>
      </c>
      <c r="J240" s="395"/>
      <c r="K240" s="395"/>
      <c r="L240" s="399">
        <f t="shared" si="10"/>
        <v>0</v>
      </c>
      <c r="M240" s="400"/>
      <c r="N240" s="400"/>
      <c r="O240" s="400"/>
      <c r="P240" s="400"/>
      <c r="Q240" s="401"/>
      <c r="R240" s="401"/>
      <c r="S240" s="402"/>
      <c r="T240" s="396"/>
    </row>
    <row r="241" spans="2:20">
      <c r="B241" s="394"/>
      <c r="C241" s="395"/>
      <c r="D241" s="434"/>
      <c r="E241" s="396"/>
      <c r="F241" s="397"/>
      <c r="G241" s="398"/>
      <c r="H241" s="395"/>
      <c r="I241" s="399">
        <f t="shared" si="11"/>
        <v>0</v>
      </c>
      <c r="J241" s="395"/>
      <c r="K241" s="395"/>
      <c r="L241" s="399">
        <f t="shared" si="10"/>
        <v>0</v>
      </c>
      <c r="M241" s="400"/>
      <c r="N241" s="400"/>
      <c r="O241" s="400"/>
      <c r="P241" s="400"/>
      <c r="Q241" s="401"/>
      <c r="R241" s="401"/>
      <c r="S241" s="402"/>
      <c r="T241" s="396"/>
    </row>
    <row r="242" spans="2:20">
      <c r="B242" s="394"/>
      <c r="C242" s="395"/>
      <c r="D242" s="434"/>
      <c r="E242" s="396"/>
      <c r="F242" s="397"/>
      <c r="G242" s="398"/>
      <c r="H242" s="395"/>
      <c r="I242" s="399">
        <f t="shared" si="11"/>
        <v>0</v>
      </c>
      <c r="J242" s="395"/>
      <c r="K242" s="395"/>
      <c r="L242" s="399">
        <f t="shared" si="10"/>
        <v>0</v>
      </c>
      <c r="M242" s="400"/>
      <c r="N242" s="400"/>
      <c r="O242" s="400"/>
      <c r="P242" s="400"/>
      <c r="Q242" s="401"/>
      <c r="R242" s="401"/>
      <c r="S242" s="402"/>
      <c r="T242" s="396"/>
    </row>
    <row r="243" spans="2:20">
      <c r="B243" s="394"/>
      <c r="C243" s="395"/>
      <c r="D243" s="434"/>
      <c r="E243" s="396"/>
      <c r="F243" s="397"/>
      <c r="G243" s="398"/>
      <c r="H243" s="395"/>
      <c r="I243" s="399">
        <f t="shared" si="11"/>
        <v>0</v>
      </c>
      <c r="J243" s="395"/>
      <c r="K243" s="395"/>
      <c r="L243" s="399">
        <f t="shared" si="10"/>
        <v>0</v>
      </c>
      <c r="M243" s="400"/>
      <c r="N243" s="400"/>
      <c r="O243" s="400"/>
      <c r="P243" s="400"/>
      <c r="Q243" s="401"/>
      <c r="R243" s="401"/>
      <c r="S243" s="402"/>
      <c r="T243" s="396"/>
    </row>
    <row r="244" spans="2:20">
      <c r="B244" s="394"/>
      <c r="C244" s="395"/>
      <c r="D244" s="434"/>
      <c r="E244" s="396"/>
      <c r="F244" s="397"/>
      <c r="G244" s="398"/>
      <c r="H244" s="395"/>
      <c r="I244" s="399">
        <f t="shared" si="11"/>
        <v>0</v>
      </c>
      <c r="J244" s="395"/>
      <c r="K244" s="395"/>
      <c r="L244" s="399">
        <f t="shared" si="10"/>
        <v>0</v>
      </c>
      <c r="M244" s="400"/>
      <c r="N244" s="400"/>
      <c r="O244" s="400"/>
      <c r="P244" s="400"/>
      <c r="Q244" s="401"/>
      <c r="R244" s="401"/>
      <c r="S244" s="402"/>
      <c r="T244" s="396"/>
    </row>
    <row r="245" spans="2:20">
      <c r="B245" s="394"/>
      <c r="C245" s="395"/>
      <c r="D245" s="434"/>
      <c r="E245" s="396"/>
      <c r="F245" s="397"/>
      <c r="G245" s="398"/>
      <c r="H245" s="395"/>
      <c r="I245" s="399">
        <f t="shared" si="11"/>
        <v>0</v>
      </c>
      <c r="J245" s="395"/>
      <c r="K245" s="395"/>
      <c r="L245" s="399">
        <f t="shared" si="10"/>
        <v>0</v>
      </c>
      <c r="M245" s="400"/>
      <c r="N245" s="400"/>
      <c r="O245" s="400"/>
      <c r="P245" s="400"/>
      <c r="Q245" s="401"/>
      <c r="R245" s="401"/>
      <c r="S245" s="402"/>
      <c r="T245" s="396"/>
    </row>
    <row r="246" spans="2:20">
      <c r="B246" s="394"/>
      <c r="C246" s="395"/>
      <c r="D246" s="434"/>
      <c r="E246" s="396"/>
      <c r="F246" s="397"/>
      <c r="G246" s="398"/>
      <c r="H246" s="395"/>
      <c r="I246" s="399">
        <f t="shared" si="11"/>
        <v>0</v>
      </c>
      <c r="J246" s="395"/>
      <c r="K246" s="395"/>
      <c r="L246" s="399">
        <f t="shared" si="10"/>
        <v>0</v>
      </c>
      <c r="M246" s="400"/>
      <c r="N246" s="400"/>
      <c r="O246" s="400"/>
      <c r="P246" s="400"/>
      <c r="Q246" s="401"/>
      <c r="R246" s="401"/>
      <c r="S246" s="402"/>
      <c r="T246" s="396"/>
    </row>
    <row r="247" spans="2:20">
      <c r="B247" s="394"/>
      <c r="C247" s="395"/>
      <c r="D247" s="434"/>
      <c r="E247" s="396"/>
      <c r="F247" s="397"/>
      <c r="G247" s="398"/>
      <c r="H247" s="395"/>
      <c r="I247" s="399">
        <f t="shared" si="11"/>
        <v>0</v>
      </c>
      <c r="J247" s="395"/>
      <c r="K247" s="395"/>
      <c r="L247" s="399">
        <f t="shared" si="10"/>
        <v>0</v>
      </c>
      <c r="M247" s="400"/>
      <c r="N247" s="400"/>
      <c r="O247" s="400"/>
      <c r="P247" s="400"/>
      <c r="Q247" s="401"/>
      <c r="R247" s="401"/>
      <c r="S247" s="402"/>
      <c r="T247" s="396"/>
    </row>
    <row r="248" spans="2:20">
      <c r="B248" s="394"/>
      <c r="C248" s="395"/>
      <c r="D248" s="434"/>
      <c r="E248" s="396"/>
      <c r="F248" s="397"/>
      <c r="G248" s="398"/>
      <c r="H248" s="395"/>
      <c r="I248" s="399">
        <f t="shared" si="11"/>
        <v>0</v>
      </c>
      <c r="J248" s="395"/>
      <c r="K248" s="395"/>
      <c r="L248" s="399">
        <f t="shared" si="10"/>
        <v>0</v>
      </c>
      <c r="M248" s="400"/>
      <c r="N248" s="400"/>
      <c r="O248" s="400"/>
      <c r="P248" s="400"/>
      <c r="Q248" s="401"/>
      <c r="R248" s="401"/>
      <c r="S248" s="402"/>
      <c r="T248" s="396"/>
    </row>
    <row r="249" spans="2:20">
      <c r="B249" s="394"/>
      <c r="C249" s="395"/>
      <c r="D249" s="434"/>
      <c r="E249" s="396"/>
      <c r="F249" s="397"/>
      <c r="G249" s="398"/>
      <c r="H249" s="395"/>
      <c r="I249" s="399">
        <f t="shared" si="11"/>
        <v>0</v>
      </c>
      <c r="J249" s="395"/>
      <c r="K249" s="395"/>
      <c r="L249" s="399">
        <f t="shared" si="10"/>
        <v>0</v>
      </c>
      <c r="M249" s="400"/>
      <c r="N249" s="400"/>
      <c r="O249" s="400"/>
      <c r="P249" s="400"/>
      <c r="Q249" s="401"/>
      <c r="R249" s="401"/>
      <c r="S249" s="402"/>
      <c r="T249" s="396"/>
    </row>
    <row r="250" spans="2:20">
      <c r="B250" s="394"/>
      <c r="C250" s="395"/>
      <c r="D250" s="434"/>
      <c r="E250" s="396"/>
      <c r="F250" s="397"/>
      <c r="G250" s="398"/>
      <c r="H250" s="395"/>
      <c r="I250" s="399">
        <f t="shared" si="11"/>
        <v>0</v>
      </c>
      <c r="J250" s="395"/>
      <c r="K250" s="395"/>
      <c r="L250" s="399">
        <f t="shared" si="10"/>
        <v>0</v>
      </c>
      <c r="M250" s="400"/>
      <c r="N250" s="400"/>
      <c r="O250" s="400"/>
      <c r="P250" s="400"/>
      <c r="Q250" s="401"/>
      <c r="R250" s="401"/>
      <c r="S250" s="402"/>
      <c r="T250" s="396"/>
    </row>
    <row r="251" spans="2:20">
      <c r="B251" s="394"/>
      <c r="C251" s="395"/>
      <c r="D251" s="434"/>
      <c r="E251" s="396"/>
      <c r="F251" s="397"/>
      <c r="G251" s="398"/>
      <c r="H251" s="395"/>
      <c r="I251" s="399">
        <f t="shared" si="11"/>
        <v>0</v>
      </c>
      <c r="J251" s="395"/>
      <c r="K251" s="395"/>
      <c r="L251" s="399">
        <f t="shared" si="10"/>
        <v>0</v>
      </c>
      <c r="M251" s="400"/>
      <c r="N251" s="400"/>
      <c r="O251" s="400"/>
      <c r="P251" s="400"/>
      <c r="Q251" s="401"/>
      <c r="R251" s="401"/>
      <c r="S251" s="402"/>
      <c r="T251" s="396"/>
    </row>
    <row r="252" spans="2:20">
      <c r="B252" s="394"/>
      <c r="C252" s="395"/>
      <c r="D252" s="434"/>
      <c r="E252" s="396"/>
      <c r="F252" s="397"/>
      <c r="G252" s="398"/>
      <c r="H252" s="395"/>
      <c r="I252" s="399">
        <f t="shared" si="11"/>
        <v>0</v>
      </c>
      <c r="J252" s="395"/>
      <c r="K252" s="395"/>
      <c r="L252" s="399">
        <f t="shared" si="10"/>
        <v>0</v>
      </c>
      <c r="M252" s="400"/>
      <c r="N252" s="400"/>
      <c r="O252" s="400"/>
      <c r="P252" s="400"/>
      <c r="Q252" s="401"/>
      <c r="R252" s="401"/>
      <c r="S252" s="402"/>
      <c r="T252" s="396"/>
    </row>
    <row r="253" spans="2:20">
      <c r="B253" s="394"/>
      <c r="C253" s="395"/>
      <c r="D253" s="434"/>
      <c r="E253" s="396"/>
      <c r="F253" s="397"/>
      <c r="G253" s="398"/>
      <c r="H253" s="395"/>
      <c r="I253" s="399">
        <f t="shared" si="11"/>
        <v>0</v>
      </c>
      <c r="J253" s="395"/>
      <c r="K253" s="395"/>
      <c r="L253" s="399">
        <f t="shared" si="10"/>
        <v>0</v>
      </c>
      <c r="M253" s="400"/>
      <c r="N253" s="400"/>
      <c r="O253" s="400"/>
      <c r="P253" s="400"/>
      <c r="Q253" s="401"/>
      <c r="R253" s="401"/>
      <c r="S253" s="402"/>
      <c r="T253" s="396"/>
    </row>
    <row r="254" spans="2:20">
      <c r="B254" s="394"/>
      <c r="C254" s="395"/>
      <c r="D254" s="434"/>
      <c r="E254" s="396"/>
      <c r="F254" s="397"/>
      <c r="G254" s="398"/>
      <c r="H254" s="395"/>
      <c r="I254" s="399">
        <f t="shared" si="11"/>
        <v>0</v>
      </c>
      <c r="J254" s="395"/>
      <c r="K254" s="395"/>
      <c r="L254" s="399">
        <f t="shared" si="10"/>
        <v>0</v>
      </c>
      <c r="M254" s="400"/>
      <c r="N254" s="400"/>
      <c r="O254" s="400"/>
      <c r="P254" s="400"/>
      <c r="Q254" s="401"/>
      <c r="R254" s="401"/>
      <c r="S254" s="402"/>
      <c r="T254" s="396"/>
    </row>
    <row r="255" spans="2:20">
      <c r="B255" s="394"/>
      <c r="C255" s="395"/>
      <c r="D255" s="434"/>
      <c r="E255" s="396"/>
      <c r="F255" s="397"/>
      <c r="G255" s="398"/>
      <c r="H255" s="395"/>
      <c r="I255" s="399">
        <f t="shared" si="11"/>
        <v>0</v>
      </c>
      <c r="J255" s="395"/>
      <c r="K255" s="395"/>
      <c r="L255" s="399">
        <f t="shared" si="10"/>
        <v>0</v>
      </c>
      <c r="M255" s="400"/>
      <c r="N255" s="400"/>
      <c r="O255" s="400"/>
      <c r="P255" s="400"/>
      <c r="Q255" s="401"/>
      <c r="R255" s="401"/>
      <c r="S255" s="402"/>
      <c r="T255" s="396"/>
    </row>
    <row r="256" spans="2:20">
      <c r="B256" s="394"/>
      <c r="C256" s="395"/>
      <c r="D256" s="434"/>
      <c r="E256" s="396"/>
      <c r="F256" s="397"/>
      <c r="G256" s="398"/>
      <c r="H256" s="395"/>
      <c r="I256" s="399">
        <f t="shared" si="11"/>
        <v>0</v>
      </c>
      <c r="J256" s="395"/>
      <c r="K256" s="395"/>
      <c r="L256" s="399">
        <f t="shared" si="10"/>
        <v>0</v>
      </c>
      <c r="M256" s="400"/>
      <c r="N256" s="400"/>
      <c r="O256" s="400"/>
      <c r="P256" s="400"/>
      <c r="Q256" s="401"/>
      <c r="R256" s="401"/>
      <c r="S256" s="402"/>
      <c r="T256" s="396"/>
    </row>
    <row r="257" spans="2:20">
      <c r="B257" s="394"/>
      <c r="C257" s="395"/>
      <c r="D257" s="434"/>
      <c r="E257" s="396"/>
      <c r="F257" s="397"/>
      <c r="G257" s="398"/>
      <c r="H257" s="395"/>
      <c r="I257" s="399">
        <f t="shared" si="11"/>
        <v>0</v>
      </c>
      <c r="J257" s="395"/>
      <c r="K257" s="395"/>
      <c r="L257" s="399">
        <f t="shared" si="10"/>
        <v>0</v>
      </c>
      <c r="M257" s="400"/>
      <c r="N257" s="400"/>
      <c r="O257" s="400"/>
      <c r="P257" s="400"/>
      <c r="Q257" s="401"/>
      <c r="R257" s="401"/>
      <c r="S257" s="402"/>
      <c r="T257" s="396"/>
    </row>
    <row r="258" spans="2:20">
      <c r="B258" s="394"/>
      <c r="C258" s="395"/>
      <c r="D258" s="434"/>
      <c r="E258" s="396"/>
      <c r="F258" s="397"/>
      <c r="G258" s="398"/>
      <c r="H258" s="395"/>
      <c r="I258" s="399">
        <f t="shared" si="11"/>
        <v>0</v>
      </c>
      <c r="J258" s="395"/>
      <c r="K258" s="395"/>
      <c r="L258" s="399">
        <f t="shared" si="10"/>
        <v>0</v>
      </c>
      <c r="M258" s="400"/>
      <c r="N258" s="400"/>
      <c r="O258" s="400"/>
      <c r="P258" s="400"/>
      <c r="Q258" s="401"/>
      <c r="R258" s="401"/>
      <c r="S258" s="402"/>
      <c r="T258" s="396"/>
    </row>
    <row r="259" spans="2:20">
      <c r="B259" s="394"/>
      <c r="C259" s="395"/>
      <c r="D259" s="434"/>
      <c r="E259" s="396"/>
      <c r="F259" s="397"/>
      <c r="G259" s="398"/>
      <c r="H259" s="395"/>
      <c r="I259" s="399">
        <f t="shared" si="11"/>
        <v>0</v>
      </c>
      <c r="J259" s="395"/>
      <c r="K259" s="395"/>
      <c r="L259" s="399">
        <f t="shared" si="10"/>
        <v>0</v>
      </c>
      <c r="M259" s="400"/>
      <c r="N259" s="400"/>
      <c r="O259" s="400"/>
      <c r="P259" s="400"/>
      <c r="Q259" s="401"/>
      <c r="R259" s="401"/>
      <c r="S259" s="402"/>
      <c r="T259" s="396"/>
    </row>
    <row r="260" spans="2:20">
      <c r="B260" s="394"/>
      <c r="C260" s="395"/>
      <c r="D260" s="434"/>
      <c r="E260" s="396"/>
      <c r="F260" s="397"/>
      <c r="G260" s="398"/>
      <c r="H260" s="395"/>
      <c r="I260" s="399">
        <f t="shared" si="11"/>
        <v>0</v>
      </c>
      <c r="J260" s="395"/>
      <c r="K260" s="395"/>
      <c r="L260" s="399">
        <f t="shared" si="10"/>
        <v>0</v>
      </c>
      <c r="M260" s="400"/>
      <c r="N260" s="400"/>
      <c r="O260" s="400"/>
      <c r="P260" s="400"/>
      <c r="Q260" s="401"/>
      <c r="R260" s="401"/>
      <c r="S260" s="402"/>
      <c r="T260" s="396"/>
    </row>
    <row r="261" spans="2:20">
      <c r="B261" s="394"/>
      <c r="C261" s="395"/>
      <c r="D261" s="434"/>
      <c r="E261" s="396"/>
      <c r="F261" s="397"/>
      <c r="G261" s="398"/>
      <c r="H261" s="395"/>
      <c r="I261" s="399">
        <f t="shared" si="11"/>
        <v>0</v>
      </c>
      <c r="J261" s="395"/>
      <c r="K261" s="395"/>
      <c r="L261" s="399">
        <f t="shared" si="10"/>
        <v>0</v>
      </c>
      <c r="M261" s="400"/>
      <c r="N261" s="400"/>
      <c r="O261" s="400"/>
      <c r="P261" s="400"/>
      <c r="Q261" s="401"/>
      <c r="R261" s="401"/>
      <c r="S261" s="402"/>
      <c r="T261" s="396"/>
    </row>
    <row r="262" spans="2:20">
      <c r="B262" s="394"/>
      <c r="C262" s="395"/>
      <c r="D262" s="434"/>
      <c r="E262" s="396"/>
      <c r="F262" s="397"/>
      <c r="G262" s="398"/>
      <c r="H262" s="395"/>
      <c r="I262" s="399">
        <f t="shared" si="11"/>
        <v>0</v>
      </c>
      <c r="J262" s="395"/>
      <c r="K262" s="395"/>
      <c r="L262" s="399">
        <f t="shared" si="10"/>
        <v>0</v>
      </c>
      <c r="M262" s="400"/>
      <c r="N262" s="400"/>
      <c r="O262" s="400"/>
      <c r="P262" s="400"/>
      <c r="Q262" s="401"/>
      <c r="R262" s="401"/>
      <c r="S262" s="402"/>
      <c r="T262" s="396"/>
    </row>
    <row r="263" spans="2:20">
      <c r="B263" s="394"/>
      <c r="C263" s="395"/>
      <c r="D263" s="434"/>
      <c r="E263" s="396"/>
      <c r="F263" s="397"/>
      <c r="G263" s="398"/>
      <c r="H263" s="395"/>
      <c r="I263" s="399">
        <f t="shared" si="11"/>
        <v>0</v>
      </c>
      <c r="J263" s="395"/>
      <c r="K263" s="395"/>
      <c r="L263" s="399">
        <f t="shared" si="10"/>
        <v>0</v>
      </c>
      <c r="M263" s="400"/>
      <c r="N263" s="400"/>
      <c r="O263" s="400"/>
      <c r="P263" s="400"/>
      <c r="Q263" s="401"/>
      <c r="R263" s="401"/>
      <c r="S263" s="402"/>
      <c r="T263" s="396"/>
    </row>
    <row r="264" spans="2:20">
      <c r="B264" s="394"/>
      <c r="C264" s="395"/>
      <c r="D264" s="434"/>
      <c r="E264" s="396"/>
      <c r="F264" s="397"/>
      <c r="G264" s="398"/>
      <c r="H264" s="395"/>
      <c r="I264" s="399">
        <f t="shared" si="11"/>
        <v>0</v>
      </c>
      <c r="J264" s="395"/>
      <c r="K264" s="395"/>
      <c r="L264" s="399">
        <f t="shared" si="10"/>
        <v>0</v>
      </c>
      <c r="M264" s="400"/>
      <c r="N264" s="400"/>
      <c r="O264" s="400"/>
      <c r="P264" s="400"/>
      <c r="Q264" s="401"/>
      <c r="R264" s="401"/>
      <c r="S264" s="402"/>
      <c r="T264" s="396"/>
    </row>
    <row r="265" spans="2:20">
      <c r="B265" s="394"/>
      <c r="C265" s="395"/>
      <c r="D265" s="434"/>
      <c r="E265" s="396"/>
      <c r="F265" s="397"/>
      <c r="G265" s="398"/>
      <c r="H265" s="395"/>
      <c r="I265" s="399">
        <f t="shared" si="11"/>
        <v>0</v>
      </c>
      <c r="J265" s="395"/>
      <c r="K265" s="395"/>
      <c r="L265" s="399">
        <f t="shared" si="10"/>
        <v>0</v>
      </c>
      <c r="M265" s="400"/>
      <c r="N265" s="400"/>
      <c r="O265" s="400"/>
      <c r="P265" s="400"/>
      <c r="Q265" s="401"/>
      <c r="R265" s="401"/>
      <c r="S265" s="402"/>
      <c r="T265" s="396"/>
    </row>
    <row r="266" spans="2:20">
      <c r="B266" s="394"/>
      <c r="C266" s="395"/>
      <c r="D266" s="434"/>
      <c r="E266" s="396"/>
      <c r="F266" s="397"/>
      <c r="G266" s="398"/>
      <c r="H266" s="395"/>
      <c r="I266" s="399">
        <f t="shared" si="11"/>
        <v>0</v>
      </c>
      <c r="J266" s="395"/>
      <c r="K266" s="395"/>
      <c r="L266" s="399">
        <f t="shared" si="10"/>
        <v>0</v>
      </c>
      <c r="M266" s="400"/>
      <c r="N266" s="400"/>
      <c r="O266" s="400"/>
      <c r="P266" s="400"/>
      <c r="Q266" s="401"/>
      <c r="R266" s="401"/>
      <c r="S266" s="402"/>
      <c r="T266" s="396"/>
    </row>
    <row r="267" spans="2:20">
      <c r="B267" s="394"/>
      <c r="C267" s="395"/>
      <c r="D267" s="434"/>
      <c r="E267" s="396"/>
      <c r="F267" s="397"/>
      <c r="G267" s="398"/>
      <c r="H267" s="395"/>
      <c r="I267" s="399">
        <f t="shared" si="11"/>
        <v>0</v>
      </c>
      <c r="J267" s="395"/>
      <c r="K267" s="395"/>
      <c r="L267" s="399">
        <f t="shared" si="10"/>
        <v>0</v>
      </c>
      <c r="M267" s="400"/>
      <c r="N267" s="400"/>
      <c r="O267" s="400"/>
      <c r="P267" s="400"/>
      <c r="Q267" s="401"/>
      <c r="R267" s="401"/>
      <c r="S267" s="402"/>
      <c r="T267" s="396"/>
    </row>
    <row r="268" spans="2:20">
      <c r="B268" s="394"/>
      <c r="C268" s="395"/>
      <c r="D268" s="434"/>
      <c r="E268" s="396"/>
      <c r="F268" s="397"/>
      <c r="G268" s="398"/>
      <c r="H268" s="395"/>
      <c r="I268" s="399">
        <f t="shared" si="11"/>
        <v>0</v>
      </c>
      <c r="J268" s="395"/>
      <c r="K268" s="395"/>
      <c r="L268" s="399">
        <f t="shared" si="10"/>
        <v>0</v>
      </c>
      <c r="M268" s="400"/>
      <c r="N268" s="400"/>
      <c r="O268" s="400"/>
      <c r="P268" s="400"/>
      <c r="Q268" s="401"/>
      <c r="R268" s="401"/>
      <c r="S268" s="402"/>
      <c r="T268" s="396"/>
    </row>
    <row r="269" spans="2:20">
      <c r="B269" s="394"/>
      <c r="C269" s="395"/>
      <c r="D269" s="434"/>
      <c r="E269" s="396"/>
      <c r="F269" s="397"/>
      <c r="G269" s="398"/>
      <c r="H269" s="395"/>
      <c r="I269" s="399">
        <f t="shared" si="11"/>
        <v>0</v>
      </c>
      <c r="J269" s="395"/>
      <c r="K269" s="395"/>
      <c r="L269" s="399">
        <f t="shared" si="10"/>
        <v>0</v>
      </c>
      <c r="M269" s="400"/>
      <c r="N269" s="400"/>
      <c r="O269" s="400"/>
      <c r="P269" s="400"/>
      <c r="Q269" s="401"/>
      <c r="R269" s="401"/>
      <c r="S269" s="402"/>
      <c r="T269" s="396"/>
    </row>
    <row r="270" spans="2:20">
      <c r="B270" s="394"/>
      <c r="C270" s="395"/>
      <c r="D270" s="434"/>
      <c r="E270" s="396"/>
      <c r="F270" s="397"/>
      <c r="G270" s="398"/>
      <c r="H270" s="395"/>
      <c r="I270" s="399">
        <f t="shared" si="11"/>
        <v>0</v>
      </c>
      <c r="J270" s="395"/>
      <c r="K270" s="395"/>
      <c r="L270" s="399">
        <f t="shared" si="10"/>
        <v>0</v>
      </c>
      <c r="M270" s="400"/>
      <c r="N270" s="400"/>
      <c r="O270" s="400"/>
      <c r="P270" s="400"/>
      <c r="Q270" s="401"/>
      <c r="R270" s="401"/>
      <c r="S270" s="402"/>
      <c r="T270" s="396"/>
    </row>
    <row r="271" spans="2:20">
      <c r="B271" s="394"/>
      <c r="C271" s="395"/>
      <c r="D271" s="434"/>
      <c r="E271" s="396"/>
      <c r="F271" s="397"/>
      <c r="G271" s="398"/>
      <c r="H271" s="395"/>
      <c r="I271" s="399">
        <f t="shared" si="11"/>
        <v>0</v>
      </c>
      <c r="J271" s="395"/>
      <c r="K271" s="395"/>
      <c r="L271" s="399">
        <f t="shared" si="10"/>
        <v>0</v>
      </c>
      <c r="M271" s="400"/>
      <c r="N271" s="400"/>
      <c r="O271" s="400"/>
      <c r="P271" s="400"/>
      <c r="Q271" s="401"/>
      <c r="R271" s="401"/>
      <c r="S271" s="402"/>
      <c r="T271" s="396"/>
    </row>
    <row r="272" spans="2:20">
      <c r="B272" s="394"/>
      <c r="C272" s="395"/>
      <c r="D272" s="434"/>
      <c r="E272" s="396"/>
      <c r="F272" s="397"/>
      <c r="G272" s="398"/>
      <c r="H272" s="395"/>
      <c r="I272" s="399">
        <f t="shared" si="11"/>
        <v>0</v>
      </c>
      <c r="J272" s="395"/>
      <c r="K272" s="395"/>
      <c r="L272" s="399">
        <f t="shared" si="10"/>
        <v>0</v>
      </c>
      <c r="M272" s="400"/>
      <c r="N272" s="400"/>
      <c r="O272" s="400"/>
      <c r="P272" s="400"/>
      <c r="Q272" s="401"/>
      <c r="R272" s="401"/>
      <c r="S272" s="402"/>
      <c r="T272" s="396"/>
    </row>
    <row r="273" spans="2:20">
      <c r="B273" s="394"/>
      <c r="C273" s="395"/>
      <c r="D273" s="434"/>
      <c r="E273" s="396"/>
      <c r="F273" s="397"/>
      <c r="G273" s="398"/>
      <c r="H273" s="395"/>
      <c r="I273" s="399">
        <f t="shared" si="11"/>
        <v>0</v>
      </c>
      <c r="J273" s="395"/>
      <c r="K273" s="395"/>
      <c r="L273" s="399">
        <f t="shared" si="10"/>
        <v>0</v>
      </c>
      <c r="M273" s="400"/>
      <c r="N273" s="400"/>
      <c r="O273" s="400"/>
      <c r="P273" s="400"/>
      <c r="Q273" s="401"/>
      <c r="R273" s="401"/>
      <c r="S273" s="402"/>
      <c r="T273" s="396"/>
    </row>
    <row r="274" spans="2:20">
      <c r="B274" s="394"/>
      <c r="C274" s="395"/>
      <c r="D274" s="434"/>
      <c r="E274" s="396"/>
      <c r="F274" s="397"/>
      <c r="G274" s="398"/>
      <c r="H274" s="395"/>
      <c r="I274" s="399">
        <f t="shared" si="11"/>
        <v>0</v>
      </c>
      <c r="J274" s="395"/>
      <c r="K274" s="395"/>
      <c r="L274" s="399">
        <f t="shared" si="10"/>
        <v>0</v>
      </c>
      <c r="M274" s="400"/>
      <c r="N274" s="400"/>
      <c r="O274" s="400"/>
      <c r="P274" s="400"/>
      <c r="Q274" s="401"/>
      <c r="R274" s="401"/>
      <c r="S274" s="402"/>
      <c r="T274" s="396"/>
    </row>
    <row r="275" spans="2:20">
      <c r="B275" s="394"/>
      <c r="C275" s="395"/>
      <c r="D275" s="434"/>
      <c r="E275" s="396"/>
      <c r="F275" s="397"/>
      <c r="G275" s="398"/>
      <c r="H275" s="395"/>
      <c r="I275" s="399">
        <f t="shared" si="11"/>
        <v>0</v>
      </c>
      <c r="J275" s="395"/>
      <c r="K275" s="395"/>
      <c r="L275" s="399">
        <f t="shared" si="10"/>
        <v>0</v>
      </c>
      <c r="M275" s="400"/>
      <c r="N275" s="400"/>
      <c r="O275" s="400"/>
      <c r="P275" s="400"/>
      <c r="Q275" s="401"/>
      <c r="R275" s="401"/>
      <c r="S275" s="402"/>
      <c r="T275" s="396"/>
    </row>
    <row r="276" spans="2:20">
      <c r="B276" s="394"/>
      <c r="C276" s="395"/>
      <c r="D276" s="434"/>
      <c r="E276" s="396"/>
      <c r="F276" s="397"/>
      <c r="G276" s="398"/>
      <c r="H276" s="395"/>
      <c r="I276" s="399">
        <f t="shared" si="11"/>
        <v>0</v>
      </c>
      <c r="J276" s="395"/>
      <c r="K276" s="395"/>
      <c r="L276" s="399">
        <f t="shared" si="10"/>
        <v>0</v>
      </c>
      <c r="M276" s="400"/>
      <c r="N276" s="400"/>
      <c r="O276" s="400"/>
      <c r="P276" s="400"/>
      <c r="Q276" s="401"/>
      <c r="R276" s="401"/>
      <c r="S276" s="402"/>
      <c r="T276" s="396"/>
    </row>
    <row r="277" spans="2:20">
      <c r="B277" s="394"/>
      <c r="C277" s="395"/>
      <c r="D277" s="434"/>
      <c r="E277" s="396"/>
      <c r="F277" s="397"/>
      <c r="G277" s="398"/>
      <c r="H277" s="395"/>
      <c r="I277" s="399">
        <f t="shared" si="11"/>
        <v>0</v>
      </c>
      <c r="J277" s="395"/>
      <c r="K277" s="395"/>
      <c r="L277" s="399">
        <f t="shared" si="10"/>
        <v>0</v>
      </c>
      <c r="M277" s="400"/>
      <c r="N277" s="400"/>
      <c r="O277" s="400"/>
      <c r="P277" s="400"/>
      <c r="Q277" s="401"/>
      <c r="R277" s="401"/>
      <c r="S277" s="402"/>
      <c r="T277" s="396"/>
    </row>
    <row r="278" spans="2:20">
      <c r="B278" s="394"/>
      <c r="C278" s="395"/>
      <c r="D278" s="434"/>
      <c r="E278" s="396"/>
      <c r="F278" s="397"/>
      <c r="G278" s="398"/>
      <c r="H278" s="395"/>
      <c r="I278" s="399">
        <f t="shared" si="11"/>
        <v>0</v>
      </c>
      <c r="J278" s="395"/>
      <c r="K278" s="395"/>
      <c r="L278" s="399">
        <f t="shared" si="10"/>
        <v>0</v>
      </c>
      <c r="M278" s="400"/>
      <c r="N278" s="400"/>
      <c r="O278" s="400"/>
      <c r="P278" s="400"/>
      <c r="Q278" s="401"/>
      <c r="R278" s="401"/>
      <c r="S278" s="402"/>
      <c r="T278" s="396"/>
    </row>
    <row r="279" spans="2:20">
      <c r="B279" s="394"/>
      <c r="C279" s="395"/>
      <c r="D279" s="434"/>
      <c r="E279" s="396"/>
      <c r="F279" s="397"/>
      <c r="G279" s="398"/>
      <c r="H279" s="395"/>
      <c r="I279" s="399">
        <f t="shared" si="11"/>
        <v>0</v>
      </c>
      <c r="J279" s="395"/>
      <c r="K279" s="395"/>
      <c r="L279" s="399">
        <f t="shared" si="10"/>
        <v>0</v>
      </c>
      <c r="M279" s="400"/>
      <c r="N279" s="400"/>
      <c r="O279" s="400"/>
      <c r="P279" s="400"/>
      <c r="Q279" s="401"/>
      <c r="R279" s="401"/>
      <c r="S279" s="402"/>
      <c r="T279" s="396"/>
    </row>
    <row r="280" spans="2:20">
      <c r="B280" s="394"/>
      <c r="C280" s="395"/>
      <c r="D280" s="434"/>
      <c r="E280" s="396"/>
      <c r="F280" s="397"/>
      <c r="G280" s="398"/>
      <c r="H280" s="395"/>
      <c r="I280" s="399">
        <f t="shared" si="11"/>
        <v>0</v>
      </c>
      <c r="J280" s="395"/>
      <c r="K280" s="395"/>
      <c r="L280" s="399">
        <f t="shared" si="10"/>
        <v>0</v>
      </c>
      <c r="M280" s="400"/>
      <c r="N280" s="400"/>
      <c r="O280" s="400"/>
      <c r="P280" s="400"/>
      <c r="Q280" s="401"/>
      <c r="R280" s="401"/>
      <c r="S280" s="402"/>
      <c r="T280" s="396"/>
    </row>
    <row r="281" spans="2:20">
      <c r="B281" s="394"/>
      <c r="C281" s="395"/>
      <c r="D281" s="434"/>
      <c r="E281" s="396"/>
      <c r="F281" s="397"/>
      <c r="G281" s="398"/>
      <c r="H281" s="395"/>
      <c r="I281" s="399">
        <f t="shared" si="11"/>
        <v>0</v>
      </c>
      <c r="J281" s="395"/>
      <c r="K281" s="395"/>
      <c r="L281" s="399">
        <f t="shared" si="10"/>
        <v>0</v>
      </c>
      <c r="M281" s="400"/>
      <c r="N281" s="400"/>
      <c r="O281" s="400"/>
      <c r="P281" s="400"/>
      <c r="Q281" s="401"/>
      <c r="R281" s="401"/>
      <c r="S281" s="402"/>
      <c r="T281" s="396"/>
    </row>
    <row r="282" spans="2:20">
      <c r="B282" s="394"/>
      <c r="C282" s="395"/>
      <c r="D282" s="434"/>
      <c r="E282" s="396"/>
      <c r="F282" s="397"/>
      <c r="G282" s="398"/>
      <c r="H282" s="395"/>
      <c r="I282" s="399">
        <f t="shared" si="11"/>
        <v>0</v>
      </c>
      <c r="J282" s="395"/>
      <c r="K282" s="395"/>
      <c r="L282" s="399">
        <f t="shared" si="10"/>
        <v>0</v>
      </c>
      <c r="M282" s="400"/>
      <c r="N282" s="400"/>
      <c r="O282" s="400"/>
      <c r="P282" s="400"/>
      <c r="Q282" s="401"/>
      <c r="R282" s="401"/>
      <c r="S282" s="402"/>
      <c r="T282" s="396"/>
    </row>
    <row r="283" spans="2:20">
      <c r="B283" s="394"/>
      <c r="C283" s="395"/>
      <c r="D283" s="434"/>
      <c r="E283" s="396"/>
      <c r="F283" s="397"/>
      <c r="G283" s="398"/>
      <c r="H283" s="395"/>
      <c r="I283" s="399">
        <f t="shared" si="11"/>
        <v>0</v>
      </c>
      <c r="J283" s="395"/>
      <c r="K283" s="395"/>
      <c r="L283" s="399">
        <f t="shared" si="10"/>
        <v>0</v>
      </c>
      <c r="M283" s="400"/>
      <c r="N283" s="400"/>
      <c r="O283" s="400"/>
      <c r="P283" s="400"/>
      <c r="Q283" s="401"/>
      <c r="R283" s="401"/>
      <c r="S283" s="402"/>
      <c r="T283" s="396"/>
    </row>
    <row r="284" spans="2:20">
      <c r="B284" s="394"/>
      <c r="C284" s="395"/>
      <c r="D284" s="434"/>
      <c r="E284" s="396"/>
      <c r="F284" s="397"/>
      <c r="G284" s="398"/>
      <c r="H284" s="395"/>
      <c r="I284" s="399">
        <f t="shared" si="11"/>
        <v>0</v>
      </c>
      <c r="J284" s="395"/>
      <c r="K284" s="395"/>
      <c r="L284" s="399">
        <f t="shared" si="10"/>
        <v>0</v>
      </c>
      <c r="M284" s="400"/>
      <c r="N284" s="400"/>
      <c r="O284" s="400"/>
      <c r="P284" s="400"/>
      <c r="Q284" s="401"/>
      <c r="R284" s="401"/>
      <c r="S284" s="402"/>
      <c r="T284" s="396"/>
    </row>
    <row r="285" spans="2:20">
      <c r="B285" s="394"/>
      <c r="C285" s="395"/>
      <c r="D285" s="434"/>
      <c r="E285" s="396"/>
      <c r="F285" s="397"/>
      <c r="G285" s="398"/>
      <c r="H285" s="395"/>
      <c r="I285" s="399">
        <f t="shared" si="11"/>
        <v>0</v>
      </c>
      <c r="J285" s="395"/>
      <c r="K285" s="395"/>
      <c r="L285" s="399">
        <f t="shared" si="10"/>
        <v>0</v>
      </c>
      <c r="M285" s="400"/>
      <c r="N285" s="400"/>
      <c r="O285" s="400"/>
      <c r="P285" s="400"/>
      <c r="Q285" s="401"/>
      <c r="R285" s="401"/>
      <c r="S285" s="402"/>
      <c r="T285" s="396"/>
    </row>
    <row r="286" spans="2:20">
      <c r="B286" s="394"/>
      <c r="C286" s="395"/>
      <c r="D286" s="434"/>
      <c r="E286" s="396"/>
      <c r="F286" s="397"/>
      <c r="G286" s="398"/>
      <c r="H286" s="395"/>
      <c r="I286" s="399">
        <f t="shared" si="11"/>
        <v>0</v>
      </c>
      <c r="J286" s="395"/>
      <c r="K286" s="395"/>
      <c r="L286" s="399">
        <f t="shared" si="10"/>
        <v>0</v>
      </c>
      <c r="M286" s="400"/>
      <c r="N286" s="400"/>
      <c r="O286" s="400"/>
      <c r="P286" s="400"/>
      <c r="Q286" s="401"/>
      <c r="R286" s="401"/>
      <c r="S286" s="402"/>
      <c r="T286" s="396"/>
    </row>
    <row r="287" spans="2:20">
      <c r="B287" s="394"/>
      <c r="C287" s="395"/>
      <c r="D287" s="434"/>
      <c r="E287" s="396"/>
      <c r="F287" s="397"/>
      <c r="G287" s="398"/>
      <c r="H287" s="395"/>
      <c r="I287" s="399">
        <f t="shared" si="11"/>
        <v>0</v>
      </c>
      <c r="J287" s="395"/>
      <c r="K287" s="395"/>
      <c r="L287" s="399">
        <f t="shared" si="10"/>
        <v>0</v>
      </c>
      <c r="M287" s="400"/>
      <c r="N287" s="400"/>
      <c r="O287" s="400"/>
      <c r="P287" s="400"/>
      <c r="Q287" s="401"/>
      <c r="R287" s="401"/>
      <c r="S287" s="402"/>
      <c r="T287" s="396"/>
    </row>
    <row r="288" spans="2:20">
      <c r="B288" s="394"/>
      <c r="C288" s="395"/>
      <c r="D288" s="434"/>
      <c r="E288" s="396"/>
      <c r="F288" s="397"/>
      <c r="G288" s="398"/>
      <c r="H288" s="395"/>
      <c r="I288" s="399">
        <f t="shared" si="11"/>
        <v>0</v>
      </c>
      <c r="J288" s="395"/>
      <c r="K288" s="395"/>
      <c r="L288" s="399">
        <f t="shared" si="10"/>
        <v>0</v>
      </c>
      <c r="M288" s="400"/>
      <c r="N288" s="400"/>
      <c r="O288" s="400"/>
      <c r="P288" s="400"/>
      <c r="Q288" s="401"/>
      <c r="R288" s="401"/>
      <c r="S288" s="402"/>
      <c r="T288" s="396"/>
    </row>
    <row r="289" spans="2:20">
      <c r="B289" s="394"/>
      <c r="C289" s="395"/>
      <c r="D289" s="434"/>
      <c r="E289" s="396"/>
      <c r="F289" s="397"/>
      <c r="G289" s="398"/>
      <c r="H289" s="395"/>
      <c r="I289" s="399">
        <f t="shared" si="11"/>
        <v>0</v>
      </c>
      <c r="J289" s="395"/>
      <c r="K289" s="395"/>
      <c r="L289" s="399">
        <f t="shared" si="10"/>
        <v>0</v>
      </c>
      <c r="M289" s="400"/>
      <c r="N289" s="400"/>
      <c r="O289" s="400"/>
      <c r="P289" s="400"/>
      <c r="Q289" s="401"/>
      <c r="R289" s="401"/>
      <c r="S289" s="402"/>
      <c r="T289" s="396"/>
    </row>
    <row r="290" spans="2:20">
      <c r="B290" s="394"/>
      <c r="C290" s="395"/>
      <c r="D290" s="434"/>
      <c r="E290" s="396"/>
      <c r="F290" s="397"/>
      <c r="G290" s="398"/>
      <c r="H290" s="395"/>
      <c r="I290" s="399">
        <f t="shared" si="11"/>
        <v>0</v>
      </c>
      <c r="J290" s="395"/>
      <c r="K290" s="395"/>
      <c r="L290" s="399">
        <f t="shared" si="10"/>
        <v>0</v>
      </c>
      <c r="M290" s="400"/>
      <c r="N290" s="400"/>
      <c r="O290" s="400"/>
      <c r="P290" s="400"/>
      <c r="Q290" s="401"/>
      <c r="R290" s="401"/>
      <c r="S290" s="402"/>
      <c r="T290" s="396"/>
    </row>
    <row r="291" spans="2:20">
      <c r="B291" s="394"/>
      <c r="C291" s="395"/>
      <c r="D291" s="434"/>
      <c r="E291" s="396"/>
      <c r="F291" s="397"/>
      <c r="G291" s="398"/>
      <c r="H291" s="395"/>
      <c r="I291" s="399">
        <f t="shared" si="11"/>
        <v>0</v>
      </c>
      <c r="J291" s="395"/>
      <c r="K291" s="395"/>
      <c r="L291" s="399">
        <f t="shared" si="10"/>
        <v>0</v>
      </c>
      <c r="M291" s="400"/>
      <c r="N291" s="400"/>
      <c r="O291" s="400"/>
      <c r="P291" s="400"/>
      <c r="Q291" s="401"/>
      <c r="R291" s="401"/>
      <c r="S291" s="402"/>
      <c r="T291" s="396"/>
    </row>
    <row r="292" spans="2:20">
      <c r="B292" s="394"/>
      <c r="C292" s="395"/>
      <c r="D292" s="434"/>
      <c r="E292" s="396"/>
      <c r="F292" s="397"/>
      <c r="G292" s="398"/>
      <c r="H292" s="395"/>
      <c r="I292" s="399">
        <f t="shared" si="11"/>
        <v>0</v>
      </c>
      <c r="J292" s="395"/>
      <c r="K292" s="395"/>
      <c r="L292" s="399">
        <f t="shared" si="10"/>
        <v>0</v>
      </c>
      <c r="M292" s="400"/>
      <c r="N292" s="400"/>
      <c r="O292" s="400"/>
      <c r="P292" s="400"/>
      <c r="Q292" s="401"/>
      <c r="R292" s="401"/>
      <c r="S292" s="402"/>
      <c r="T292" s="396"/>
    </row>
    <row r="293" spans="2:20">
      <c r="B293" s="394"/>
      <c r="C293" s="395"/>
      <c r="D293" s="434"/>
      <c r="E293" s="396"/>
      <c r="F293" s="397"/>
      <c r="G293" s="398"/>
      <c r="H293" s="395"/>
      <c r="I293" s="399">
        <f t="shared" si="11"/>
        <v>0</v>
      </c>
      <c r="J293" s="395"/>
      <c r="K293" s="395"/>
      <c r="L293" s="399">
        <f t="shared" si="10"/>
        <v>0</v>
      </c>
      <c r="M293" s="400"/>
      <c r="N293" s="400"/>
      <c r="O293" s="400"/>
      <c r="P293" s="400"/>
      <c r="Q293" s="401"/>
      <c r="R293" s="401"/>
      <c r="S293" s="402"/>
      <c r="T293" s="396"/>
    </row>
    <row r="294" spans="2:20">
      <c r="B294" s="394"/>
      <c r="C294" s="395"/>
      <c r="D294" s="434"/>
      <c r="E294" s="396"/>
      <c r="F294" s="397"/>
      <c r="G294" s="398"/>
      <c r="H294" s="395"/>
      <c r="I294" s="399">
        <f t="shared" si="11"/>
        <v>0</v>
      </c>
      <c r="J294" s="395"/>
      <c r="K294" s="395"/>
      <c r="L294" s="399">
        <f t="shared" si="10"/>
        <v>0</v>
      </c>
      <c r="M294" s="400"/>
      <c r="N294" s="400"/>
      <c r="O294" s="400"/>
      <c r="P294" s="400"/>
      <c r="Q294" s="401"/>
      <c r="R294" s="401"/>
      <c r="S294" s="402"/>
      <c r="T294" s="396"/>
    </row>
    <row r="295" spans="2:20">
      <c r="B295" s="394"/>
      <c r="C295" s="395"/>
      <c r="D295" s="434"/>
      <c r="E295" s="396"/>
      <c r="F295" s="397"/>
      <c r="G295" s="398"/>
      <c r="H295" s="395"/>
      <c r="I295" s="399">
        <f t="shared" si="11"/>
        <v>0</v>
      </c>
      <c r="J295" s="395"/>
      <c r="K295" s="395"/>
      <c r="L295" s="399">
        <f t="shared" si="10"/>
        <v>0</v>
      </c>
      <c r="M295" s="400"/>
      <c r="N295" s="400"/>
      <c r="O295" s="400"/>
      <c r="P295" s="400"/>
      <c r="Q295" s="401"/>
      <c r="R295" s="401"/>
      <c r="S295" s="402"/>
      <c r="T295" s="396"/>
    </row>
    <row r="296" spans="2:20">
      <c r="B296" s="394"/>
      <c r="C296" s="395"/>
      <c r="D296" s="434"/>
      <c r="E296" s="396"/>
      <c r="F296" s="397"/>
      <c r="G296" s="398"/>
      <c r="H296" s="395"/>
      <c r="I296" s="399">
        <f t="shared" si="11"/>
        <v>0</v>
      </c>
      <c r="J296" s="395"/>
      <c r="K296" s="395"/>
      <c r="L296" s="399">
        <f t="shared" si="10"/>
        <v>0</v>
      </c>
      <c r="M296" s="400"/>
      <c r="N296" s="400"/>
      <c r="O296" s="400"/>
      <c r="P296" s="400"/>
      <c r="Q296" s="401"/>
      <c r="R296" s="401"/>
      <c r="S296" s="402"/>
      <c r="T296" s="396"/>
    </row>
    <row r="297" spans="2:20">
      <c r="B297" s="394"/>
      <c r="C297" s="395"/>
      <c r="D297" s="434"/>
      <c r="E297" s="396"/>
      <c r="F297" s="397"/>
      <c r="G297" s="398"/>
      <c r="H297" s="395"/>
      <c r="I297" s="399">
        <f t="shared" si="11"/>
        <v>0</v>
      </c>
      <c r="J297" s="395"/>
      <c r="K297" s="395"/>
      <c r="L297" s="399">
        <f t="shared" si="10"/>
        <v>0</v>
      </c>
      <c r="M297" s="400"/>
      <c r="N297" s="400"/>
      <c r="O297" s="400"/>
      <c r="P297" s="400"/>
      <c r="Q297" s="401"/>
      <c r="R297" s="401"/>
      <c r="S297" s="402"/>
      <c r="T297" s="396"/>
    </row>
    <row r="298" spans="2:20">
      <c r="B298" s="394"/>
      <c r="C298" s="395"/>
      <c r="D298" s="434"/>
      <c r="E298" s="396"/>
      <c r="F298" s="397"/>
      <c r="G298" s="398"/>
      <c r="H298" s="395"/>
      <c r="I298" s="399">
        <f t="shared" si="11"/>
        <v>0</v>
      </c>
      <c r="J298" s="395"/>
      <c r="K298" s="395"/>
      <c r="L298" s="399">
        <f t="shared" si="10"/>
        <v>0</v>
      </c>
      <c r="M298" s="400"/>
      <c r="N298" s="400"/>
      <c r="O298" s="400"/>
      <c r="P298" s="400"/>
      <c r="Q298" s="401"/>
      <c r="R298" s="401"/>
      <c r="S298" s="402"/>
      <c r="T298" s="396"/>
    </row>
    <row r="299" spans="2:20">
      <c r="B299" s="394"/>
      <c r="C299" s="395"/>
      <c r="D299" s="434"/>
      <c r="E299" s="396"/>
      <c r="F299" s="397"/>
      <c r="G299" s="398"/>
      <c r="H299" s="395"/>
      <c r="I299" s="399">
        <f t="shared" si="11"/>
        <v>0</v>
      </c>
      <c r="J299" s="395"/>
      <c r="K299" s="395"/>
      <c r="L299" s="399">
        <f t="shared" si="10"/>
        <v>0</v>
      </c>
      <c r="M299" s="400"/>
      <c r="N299" s="400"/>
      <c r="O299" s="400"/>
      <c r="P299" s="400"/>
      <c r="Q299" s="401"/>
      <c r="R299" s="401"/>
      <c r="S299" s="402"/>
      <c r="T299" s="396"/>
    </row>
    <row r="300" spans="2:20">
      <c r="B300" s="394"/>
      <c r="C300" s="395"/>
      <c r="D300" s="434"/>
      <c r="E300" s="396"/>
      <c r="F300" s="397"/>
      <c r="G300" s="398"/>
      <c r="H300" s="395"/>
      <c r="I300" s="399">
        <f t="shared" si="11"/>
        <v>0</v>
      </c>
      <c r="J300" s="395"/>
      <c r="K300" s="395"/>
      <c r="L300" s="399">
        <f t="shared" ref="L300:L363" si="12">I300+J300+K300</f>
        <v>0</v>
      </c>
      <c r="M300" s="400"/>
      <c r="N300" s="400"/>
      <c r="O300" s="400"/>
      <c r="P300" s="400"/>
      <c r="Q300" s="401"/>
      <c r="R300" s="401"/>
      <c r="S300" s="402"/>
      <c r="T300" s="396"/>
    </row>
    <row r="301" spans="2:20">
      <c r="B301" s="394"/>
      <c r="C301" s="395"/>
      <c r="D301" s="434"/>
      <c r="E301" s="396"/>
      <c r="F301" s="397"/>
      <c r="G301" s="398"/>
      <c r="H301" s="395"/>
      <c r="I301" s="399">
        <f t="shared" ref="I301:I364" si="13">G301*H301</f>
        <v>0</v>
      </c>
      <c r="J301" s="395"/>
      <c r="K301" s="395"/>
      <c r="L301" s="399">
        <f t="shared" si="12"/>
        <v>0</v>
      </c>
      <c r="M301" s="400"/>
      <c r="N301" s="400"/>
      <c r="O301" s="400"/>
      <c r="P301" s="400"/>
      <c r="Q301" s="401"/>
      <c r="R301" s="401"/>
      <c r="S301" s="402"/>
      <c r="T301" s="396"/>
    </row>
    <row r="302" spans="2:20">
      <c r="B302" s="394"/>
      <c r="C302" s="395"/>
      <c r="D302" s="434"/>
      <c r="E302" s="396"/>
      <c r="F302" s="397"/>
      <c r="G302" s="398"/>
      <c r="H302" s="395"/>
      <c r="I302" s="399">
        <f t="shared" si="13"/>
        <v>0</v>
      </c>
      <c r="J302" s="395"/>
      <c r="K302" s="395"/>
      <c r="L302" s="399">
        <f t="shared" si="12"/>
        <v>0</v>
      </c>
      <c r="M302" s="400"/>
      <c r="N302" s="400"/>
      <c r="O302" s="400"/>
      <c r="P302" s="400"/>
      <c r="Q302" s="401"/>
      <c r="R302" s="401"/>
      <c r="S302" s="402"/>
      <c r="T302" s="396"/>
    </row>
    <row r="303" spans="2:20">
      <c r="B303" s="394"/>
      <c r="C303" s="395"/>
      <c r="D303" s="434"/>
      <c r="E303" s="396"/>
      <c r="F303" s="397"/>
      <c r="G303" s="398"/>
      <c r="H303" s="395"/>
      <c r="I303" s="399">
        <f t="shared" si="13"/>
        <v>0</v>
      </c>
      <c r="J303" s="395"/>
      <c r="K303" s="395"/>
      <c r="L303" s="399">
        <f t="shared" si="12"/>
        <v>0</v>
      </c>
      <c r="M303" s="400"/>
      <c r="N303" s="400"/>
      <c r="O303" s="400"/>
      <c r="P303" s="400"/>
      <c r="Q303" s="401"/>
      <c r="R303" s="401"/>
      <c r="S303" s="402"/>
      <c r="T303" s="396"/>
    </row>
    <row r="304" spans="2:20">
      <c r="B304" s="394"/>
      <c r="C304" s="395"/>
      <c r="D304" s="434"/>
      <c r="E304" s="396"/>
      <c r="F304" s="397"/>
      <c r="G304" s="398"/>
      <c r="H304" s="395"/>
      <c r="I304" s="399">
        <f t="shared" si="13"/>
        <v>0</v>
      </c>
      <c r="J304" s="395"/>
      <c r="K304" s="395"/>
      <c r="L304" s="399">
        <f t="shared" si="12"/>
        <v>0</v>
      </c>
      <c r="M304" s="400"/>
      <c r="N304" s="400"/>
      <c r="O304" s="400"/>
      <c r="P304" s="400"/>
      <c r="Q304" s="401"/>
      <c r="R304" s="401"/>
      <c r="S304" s="402"/>
      <c r="T304" s="396"/>
    </row>
    <row r="305" spans="2:20">
      <c r="B305" s="394"/>
      <c r="C305" s="395"/>
      <c r="D305" s="434"/>
      <c r="E305" s="396"/>
      <c r="F305" s="397"/>
      <c r="G305" s="398"/>
      <c r="H305" s="395"/>
      <c r="I305" s="399">
        <f t="shared" si="13"/>
        <v>0</v>
      </c>
      <c r="J305" s="395"/>
      <c r="K305" s="395"/>
      <c r="L305" s="399">
        <f t="shared" si="12"/>
        <v>0</v>
      </c>
      <c r="M305" s="400"/>
      <c r="N305" s="400"/>
      <c r="O305" s="400"/>
      <c r="P305" s="400"/>
      <c r="Q305" s="401"/>
      <c r="R305" s="401"/>
      <c r="S305" s="402"/>
      <c r="T305" s="396"/>
    </row>
    <row r="306" spans="2:20">
      <c r="B306" s="394"/>
      <c r="C306" s="395"/>
      <c r="D306" s="434"/>
      <c r="E306" s="396"/>
      <c r="F306" s="397"/>
      <c r="G306" s="398"/>
      <c r="H306" s="395"/>
      <c r="I306" s="399">
        <f t="shared" si="13"/>
        <v>0</v>
      </c>
      <c r="J306" s="395"/>
      <c r="K306" s="395"/>
      <c r="L306" s="399">
        <f t="shared" si="12"/>
        <v>0</v>
      </c>
      <c r="M306" s="400"/>
      <c r="N306" s="400"/>
      <c r="O306" s="400"/>
      <c r="P306" s="400"/>
      <c r="Q306" s="401"/>
      <c r="R306" s="401"/>
      <c r="S306" s="402"/>
      <c r="T306" s="396"/>
    </row>
    <row r="307" spans="2:20">
      <c r="B307" s="394"/>
      <c r="C307" s="395"/>
      <c r="D307" s="434"/>
      <c r="E307" s="396"/>
      <c r="F307" s="397"/>
      <c r="G307" s="398"/>
      <c r="H307" s="395"/>
      <c r="I307" s="399">
        <f t="shared" si="13"/>
        <v>0</v>
      </c>
      <c r="J307" s="395"/>
      <c r="K307" s="395"/>
      <c r="L307" s="399">
        <f t="shared" si="12"/>
        <v>0</v>
      </c>
      <c r="M307" s="400"/>
      <c r="N307" s="400"/>
      <c r="O307" s="400"/>
      <c r="P307" s="400"/>
      <c r="Q307" s="401"/>
      <c r="R307" s="401"/>
      <c r="S307" s="402"/>
      <c r="T307" s="396"/>
    </row>
    <row r="308" spans="2:20">
      <c r="B308" s="394"/>
      <c r="C308" s="395"/>
      <c r="D308" s="434"/>
      <c r="E308" s="396"/>
      <c r="F308" s="397"/>
      <c r="G308" s="398"/>
      <c r="H308" s="395"/>
      <c r="I308" s="399">
        <f t="shared" si="13"/>
        <v>0</v>
      </c>
      <c r="J308" s="395"/>
      <c r="K308" s="395"/>
      <c r="L308" s="399">
        <f t="shared" si="12"/>
        <v>0</v>
      </c>
      <c r="M308" s="400"/>
      <c r="N308" s="400"/>
      <c r="O308" s="400"/>
      <c r="P308" s="400"/>
      <c r="Q308" s="401"/>
      <c r="R308" s="401"/>
      <c r="S308" s="402"/>
      <c r="T308" s="396"/>
    </row>
    <row r="309" spans="2:20">
      <c r="B309" s="394"/>
      <c r="C309" s="395"/>
      <c r="D309" s="434"/>
      <c r="E309" s="396"/>
      <c r="F309" s="397"/>
      <c r="G309" s="398"/>
      <c r="H309" s="395"/>
      <c r="I309" s="399">
        <f t="shared" si="13"/>
        <v>0</v>
      </c>
      <c r="J309" s="395"/>
      <c r="K309" s="395"/>
      <c r="L309" s="399">
        <f t="shared" si="12"/>
        <v>0</v>
      </c>
      <c r="M309" s="400"/>
      <c r="N309" s="400"/>
      <c r="O309" s="400"/>
      <c r="P309" s="400"/>
      <c r="Q309" s="401"/>
      <c r="R309" s="401"/>
      <c r="S309" s="402"/>
      <c r="T309" s="396"/>
    </row>
    <row r="310" spans="2:20">
      <c r="B310" s="394"/>
      <c r="C310" s="395"/>
      <c r="D310" s="434"/>
      <c r="E310" s="396"/>
      <c r="F310" s="397"/>
      <c r="G310" s="398"/>
      <c r="H310" s="395"/>
      <c r="I310" s="399">
        <f t="shared" si="13"/>
        <v>0</v>
      </c>
      <c r="J310" s="395"/>
      <c r="K310" s="395"/>
      <c r="L310" s="399">
        <f t="shared" si="12"/>
        <v>0</v>
      </c>
      <c r="M310" s="400"/>
      <c r="N310" s="400"/>
      <c r="O310" s="400"/>
      <c r="P310" s="400"/>
      <c r="Q310" s="401"/>
      <c r="R310" s="401"/>
      <c r="S310" s="402"/>
      <c r="T310" s="396"/>
    </row>
    <row r="311" spans="2:20">
      <c r="B311" s="394"/>
      <c r="C311" s="395"/>
      <c r="D311" s="434"/>
      <c r="E311" s="396"/>
      <c r="F311" s="397"/>
      <c r="G311" s="398"/>
      <c r="H311" s="395"/>
      <c r="I311" s="399">
        <f t="shared" si="13"/>
        <v>0</v>
      </c>
      <c r="J311" s="395"/>
      <c r="K311" s="395"/>
      <c r="L311" s="399">
        <f t="shared" si="12"/>
        <v>0</v>
      </c>
      <c r="M311" s="400"/>
      <c r="N311" s="400"/>
      <c r="O311" s="400"/>
      <c r="P311" s="400"/>
      <c r="Q311" s="401"/>
      <c r="R311" s="401"/>
      <c r="S311" s="402"/>
      <c r="T311" s="396"/>
    </row>
    <row r="312" spans="2:20">
      <c r="B312" s="394"/>
      <c r="C312" s="395"/>
      <c r="D312" s="434"/>
      <c r="E312" s="396"/>
      <c r="F312" s="397"/>
      <c r="G312" s="398"/>
      <c r="H312" s="395"/>
      <c r="I312" s="399">
        <f t="shared" si="13"/>
        <v>0</v>
      </c>
      <c r="J312" s="395"/>
      <c r="K312" s="395"/>
      <c r="L312" s="399">
        <f t="shared" si="12"/>
        <v>0</v>
      </c>
      <c r="M312" s="400"/>
      <c r="N312" s="400"/>
      <c r="O312" s="400"/>
      <c r="P312" s="400"/>
      <c r="Q312" s="401"/>
      <c r="R312" s="401"/>
      <c r="S312" s="402"/>
      <c r="T312" s="396"/>
    </row>
    <row r="313" spans="2:20">
      <c r="B313" s="394"/>
      <c r="C313" s="395"/>
      <c r="D313" s="434"/>
      <c r="E313" s="396"/>
      <c r="F313" s="397"/>
      <c r="G313" s="398"/>
      <c r="H313" s="395"/>
      <c r="I313" s="399">
        <f t="shared" si="13"/>
        <v>0</v>
      </c>
      <c r="J313" s="395"/>
      <c r="K313" s="395"/>
      <c r="L313" s="399">
        <f t="shared" si="12"/>
        <v>0</v>
      </c>
      <c r="M313" s="400"/>
      <c r="N313" s="400"/>
      <c r="O313" s="400"/>
      <c r="P313" s="400"/>
      <c r="Q313" s="401"/>
      <c r="R313" s="401"/>
      <c r="S313" s="402"/>
      <c r="T313" s="396"/>
    </row>
    <row r="314" spans="2:20">
      <c r="B314" s="394"/>
      <c r="C314" s="395"/>
      <c r="D314" s="434"/>
      <c r="E314" s="396"/>
      <c r="F314" s="397"/>
      <c r="G314" s="398"/>
      <c r="H314" s="395"/>
      <c r="I314" s="399">
        <f t="shared" si="13"/>
        <v>0</v>
      </c>
      <c r="J314" s="395"/>
      <c r="K314" s="395"/>
      <c r="L314" s="399">
        <f t="shared" si="12"/>
        <v>0</v>
      </c>
      <c r="M314" s="400"/>
      <c r="N314" s="400"/>
      <c r="O314" s="400"/>
      <c r="P314" s="400"/>
      <c r="Q314" s="401"/>
      <c r="R314" s="401"/>
      <c r="S314" s="402"/>
      <c r="T314" s="396"/>
    </row>
    <row r="315" spans="2:20">
      <c r="B315" s="394"/>
      <c r="C315" s="395"/>
      <c r="D315" s="434"/>
      <c r="E315" s="396"/>
      <c r="F315" s="397"/>
      <c r="G315" s="398"/>
      <c r="H315" s="395"/>
      <c r="I315" s="399">
        <f t="shared" si="13"/>
        <v>0</v>
      </c>
      <c r="J315" s="395"/>
      <c r="K315" s="395"/>
      <c r="L315" s="399">
        <f t="shared" si="12"/>
        <v>0</v>
      </c>
      <c r="M315" s="400"/>
      <c r="N315" s="400"/>
      <c r="O315" s="400"/>
      <c r="P315" s="400"/>
      <c r="Q315" s="401"/>
      <c r="R315" s="401"/>
      <c r="S315" s="402"/>
      <c r="T315" s="396"/>
    </row>
    <row r="316" spans="2:20">
      <c r="B316" s="394"/>
      <c r="C316" s="395"/>
      <c r="D316" s="434"/>
      <c r="E316" s="396"/>
      <c r="F316" s="397"/>
      <c r="G316" s="398"/>
      <c r="H316" s="395"/>
      <c r="I316" s="399">
        <f t="shared" si="13"/>
        <v>0</v>
      </c>
      <c r="J316" s="395"/>
      <c r="K316" s="395"/>
      <c r="L316" s="399">
        <f t="shared" si="12"/>
        <v>0</v>
      </c>
      <c r="M316" s="400"/>
      <c r="N316" s="400"/>
      <c r="O316" s="400"/>
      <c r="P316" s="400"/>
      <c r="Q316" s="401"/>
      <c r="R316" s="401"/>
      <c r="S316" s="402"/>
      <c r="T316" s="396"/>
    </row>
    <row r="317" spans="2:20">
      <c r="B317" s="394"/>
      <c r="C317" s="395"/>
      <c r="D317" s="434"/>
      <c r="E317" s="396"/>
      <c r="F317" s="397"/>
      <c r="G317" s="398"/>
      <c r="H317" s="395"/>
      <c r="I317" s="399">
        <f t="shared" si="13"/>
        <v>0</v>
      </c>
      <c r="J317" s="395"/>
      <c r="K317" s="395"/>
      <c r="L317" s="399">
        <f t="shared" si="12"/>
        <v>0</v>
      </c>
      <c r="M317" s="400"/>
      <c r="N317" s="400"/>
      <c r="O317" s="400"/>
      <c r="P317" s="400"/>
      <c r="Q317" s="401"/>
      <c r="R317" s="401"/>
      <c r="S317" s="402"/>
      <c r="T317" s="396"/>
    </row>
    <row r="318" spans="2:20">
      <c r="B318" s="394"/>
      <c r="C318" s="395"/>
      <c r="D318" s="434"/>
      <c r="E318" s="396"/>
      <c r="F318" s="397"/>
      <c r="G318" s="398"/>
      <c r="H318" s="395"/>
      <c r="I318" s="399">
        <f t="shared" si="13"/>
        <v>0</v>
      </c>
      <c r="J318" s="395"/>
      <c r="K318" s="395"/>
      <c r="L318" s="399">
        <f t="shared" si="12"/>
        <v>0</v>
      </c>
      <c r="M318" s="400"/>
      <c r="N318" s="400"/>
      <c r="O318" s="400"/>
      <c r="P318" s="400"/>
      <c r="Q318" s="401"/>
      <c r="R318" s="401"/>
      <c r="S318" s="402"/>
      <c r="T318" s="396"/>
    </row>
    <row r="319" spans="2:20">
      <c r="B319" s="394"/>
      <c r="C319" s="395"/>
      <c r="D319" s="434"/>
      <c r="E319" s="396"/>
      <c r="F319" s="397"/>
      <c r="G319" s="398"/>
      <c r="H319" s="395"/>
      <c r="I319" s="399">
        <f t="shared" si="13"/>
        <v>0</v>
      </c>
      <c r="J319" s="395"/>
      <c r="K319" s="395"/>
      <c r="L319" s="399">
        <f t="shared" si="12"/>
        <v>0</v>
      </c>
      <c r="M319" s="400"/>
      <c r="N319" s="400"/>
      <c r="O319" s="400"/>
      <c r="P319" s="400"/>
      <c r="Q319" s="401"/>
      <c r="R319" s="401"/>
      <c r="S319" s="402"/>
      <c r="T319" s="396"/>
    </row>
    <row r="320" spans="2:20">
      <c r="B320" s="394"/>
      <c r="C320" s="395"/>
      <c r="D320" s="434"/>
      <c r="E320" s="396"/>
      <c r="F320" s="397"/>
      <c r="G320" s="398"/>
      <c r="H320" s="395"/>
      <c r="I320" s="399">
        <f t="shared" si="13"/>
        <v>0</v>
      </c>
      <c r="J320" s="395"/>
      <c r="K320" s="395"/>
      <c r="L320" s="399">
        <f t="shared" si="12"/>
        <v>0</v>
      </c>
      <c r="M320" s="400"/>
      <c r="N320" s="400"/>
      <c r="O320" s="400"/>
      <c r="P320" s="400"/>
      <c r="Q320" s="401"/>
      <c r="R320" s="401"/>
      <c r="S320" s="402"/>
      <c r="T320" s="396"/>
    </row>
    <row r="321" spans="2:20">
      <c r="B321" s="394"/>
      <c r="C321" s="395"/>
      <c r="D321" s="434"/>
      <c r="E321" s="396"/>
      <c r="F321" s="397"/>
      <c r="G321" s="398"/>
      <c r="H321" s="395"/>
      <c r="I321" s="399">
        <f t="shared" si="13"/>
        <v>0</v>
      </c>
      <c r="J321" s="395"/>
      <c r="K321" s="395"/>
      <c r="L321" s="399">
        <f t="shared" si="12"/>
        <v>0</v>
      </c>
      <c r="M321" s="400"/>
      <c r="N321" s="400"/>
      <c r="O321" s="400"/>
      <c r="P321" s="400"/>
      <c r="Q321" s="401"/>
      <c r="R321" s="401"/>
      <c r="S321" s="402"/>
      <c r="T321" s="396"/>
    </row>
    <row r="322" spans="2:20">
      <c r="B322" s="394"/>
      <c r="C322" s="395"/>
      <c r="D322" s="434"/>
      <c r="E322" s="396"/>
      <c r="F322" s="397"/>
      <c r="G322" s="398"/>
      <c r="H322" s="395"/>
      <c r="I322" s="399">
        <f t="shared" si="13"/>
        <v>0</v>
      </c>
      <c r="J322" s="395"/>
      <c r="K322" s="395"/>
      <c r="L322" s="399">
        <f t="shared" si="12"/>
        <v>0</v>
      </c>
      <c r="M322" s="400"/>
      <c r="N322" s="400"/>
      <c r="O322" s="400"/>
      <c r="P322" s="400"/>
      <c r="Q322" s="401"/>
      <c r="R322" s="401"/>
      <c r="S322" s="402"/>
      <c r="T322" s="396"/>
    </row>
    <row r="323" spans="2:20">
      <c r="B323" s="394"/>
      <c r="C323" s="395"/>
      <c r="D323" s="434"/>
      <c r="E323" s="396"/>
      <c r="F323" s="397"/>
      <c r="G323" s="398"/>
      <c r="H323" s="395"/>
      <c r="I323" s="399">
        <f t="shared" si="13"/>
        <v>0</v>
      </c>
      <c r="J323" s="395"/>
      <c r="K323" s="395"/>
      <c r="L323" s="399">
        <f t="shared" si="12"/>
        <v>0</v>
      </c>
      <c r="M323" s="400"/>
      <c r="N323" s="400"/>
      <c r="O323" s="400"/>
      <c r="P323" s="400"/>
      <c r="Q323" s="401"/>
      <c r="R323" s="401"/>
      <c r="S323" s="402"/>
      <c r="T323" s="396"/>
    </row>
    <row r="324" spans="2:20">
      <c r="B324" s="394"/>
      <c r="C324" s="395"/>
      <c r="D324" s="434"/>
      <c r="E324" s="396"/>
      <c r="F324" s="397"/>
      <c r="G324" s="398"/>
      <c r="H324" s="395"/>
      <c r="I324" s="399">
        <f t="shared" si="13"/>
        <v>0</v>
      </c>
      <c r="J324" s="395"/>
      <c r="K324" s="395"/>
      <c r="L324" s="399">
        <f t="shared" si="12"/>
        <v>0</v>
      </c>
      <c r="M324" s="400"/>
      <c r="N324" s="400"/>
      <c r="O324" s="400"/>
      <c r="P324" s="400"/>
      <c r="Q324" s="401"/>
      <c r="R324" s="401"/>
      <c r="S324" s="402"/>
      <c r="T324" s="396"/>
    </row>
    <row r="325" spans="2:20">
      <c r="B325" s="394"/>
      <c r="C325" s="395"/>
      <c r="D325" s="434"/>
      <c r="E325" s="396"/>
      <c r="F325" s="397"/>
      <c r="G325" s="398"/>
      <c r="H325" s="395"/>
      <c r="I325" s="399">
        <f t="shared" si="13"/>
        <v>0</v>
      </c>
      <c r="J325" s="395"/>
      <c r="K325" s="395"/>
      <c r="L325" s="399">
        <f t="shared" si="12"/>
        <v>0</v>
      </c>
      <c r="M325" s="400"/>
      <c r="N325" s="400"/>
      <c r="O325" s="400"/>
      <c r="P325" s="400"/>
      <c r="Q325" s="401"/>
      <c r="R325" s="401"/>
      <c r="S325" s="402"/>
      <c r="T325" s="396"/>
    </row>
    <row r="326" spans="2:20">
      <c r="B326" s="394"/>
      <c r="C326" s="395"/>
      <c r="D326" s="434"/>
      <c r="E326" s="396"/>
      <c r="F326" s="397"/>
      <c r="G326" s="398"/>
      <c r="H326" s="395"/>
      <c r="I326" s="399">
        <f t="shared" si="13"/>
        <v>0</v>
      </c>
      <c r="J326" s="395"/>
      <c r="K326" s="395"/>
      <c r="L326" s="399">
        <f t="shared" si="12"/>
        <v>0</v>
      </c>
      <c r="M326" s="400"/>
      <c r="N326" s="400"/>
      <c r="O326" s="400"/>
      <c r="P326" s="400"/>
      <c r="Q326" s="401"/>
      <c r="R326" s="401"/>
      <c r="S326" s="402"/>
      <c r="T326" s="396"/>
    </row>
    <row r="327" spans="2:20">
      <c r="B327" s="394"/>
      <c r="C327" s="395"/>
      <c r="D327" s="434"/>
      <c r="E327" s="396"/>
      <c r="F327" s="397"/>
      <c r="G327" s="398"/>
      <c r="H327" s="395"/>
      <c r="I327" s="399">
        <f t="shared" si="13"/>
        <v>0</v>
      </c>
      <c r="J327" s="395"/>
      <c r="K327" s="395"/>
      <c r="L327" s="399">
        <f t="shared" si="12"/>
        <v>0</v>
      </c>
      <c r="M327" s="400"/>
      <c r="N327" s="400"/>
      <c r="O327" s="400"/>
      <c r="P327" s="400"/>
      <c r="Q327" s="401"/>
      <c r="R327" s="401"/>
      <c r="S327" s="402"/>
      <c r="T327" s="396"/>
    </row>
    <row r="328" spans="2:20">
      <c r="B328" s="394"/>
      <c r="C328" s="395"/>
      <c r="D328" s="434"/>
      <c r="E328" s="396"/>
      <c r="F328" s="397"/>
      <c r="G328" s="398"/>
      <c r="H328" s="395"/>
      <c r="I328" s="399">
        <f t="shared" si="13"/>
        <v>0</v>
      </c>
      <c r="J328" s="395"/>
      <c r="K328" s="395"/>
      <c r="L328" s="399">
        <f t="shared" si="12"/>
        <v>0</v>
      </c>
      <c r="M328" s="400"/>
      <c r="N328" s="400"/>
      <c r="O328" s="400"/>
      <c r="P328" s="400"/>
      <c r="Q328" s="401"/>
      <c r="R328" s="401"/>
      <c r="S328" s="402"/>
      <c r="T328" s="396"/>
    </row>
    <row r="329" spans="2:20">
      <c r="B329" s="394"/>
      <c r="C329" s="395"/>
      <c r="D329" s="434"/>
      <c r="E329" s="396"/>
      <c r="F329" s="397"/>
      <c r="G329" s="398"/>
      <c r="H329" s="395"/>
      <c r="I329" s="399">
        <f t="shared" si="13"/>
        <v>0</v>
      </c>
      <c r="J329" s="395"/>
      <c r="K329" s="395"/>
      <c r="L329" s="399">
        <f t="shared" si="12"/>
        <v>0</v>
      </c>
      <c r="M329" s="400"/>
      <c r="N329" s="400"/>
      <c r="O329" s="400"/>
      <c r="P329" s="400"/>
      <c r="Q329" s="401"/>
      <c r="R329" s="401"/>
      <c r="S329" s="402"/>
      <c r="T329" s="396"/>
    </row>
    <row r="330" spans="2:20">
      <c r="B330" s="394"/>
      <c r="C330" s="395"/>
      <c r="D330" s="434"/>
      <c r="E330" s="396"/>
      <c r="F330" s="397"/>
      <c r="G330" s="398"/>
      <c r="H330" s="395"/>
      <c r="I330" s="399">
        <f t="shared" si="13"/>
        <v>0</v>
      </c>
      <c r="J330" s="395"/>
      <c r="K330" s="395"/>
      <c r="L330" s="399">
        <f t="shared" si="12"/>
        <v>0</v>
      </c>
      <c r="M330" s="400"/>
      <c r="N330" s="400"/>
      <c r="O330" s="400"/>
      <c r="P330" s="400"/>
      <c r="Q330" s="401"/>
      <c r="R330" s="401"/>
      <c r="S330" s="402"/>
      <c r="T330" s="396"/>
    </row>
    <row r="331" spans="2:20">
      <c r="B331" s="394"/>
      <c r="C331" s="395"/>
      <c r="D331" s="434"/>
      <c r="E331" s="396"/>
      <c r="F331" s="397"/>
      <c r="G331" s="398"/>
      <c r="H331" s="395"/>
      <c r="I331" s="399">
        <f t="shared" si="13"/>
        <v>0</v>
      </c>
      <c r="J331" s="395"/>
      <c r="K331" s="395"/>
      <c r="L331" s="399">
        <f t="shared" si="12"/>
        <v>0</v>
      </c>
      <c r="M331" s="400"/>
      <c r="N331" s="400"/>
      <c r="O331" s="400"/>
      <c r="P331" s="400"/>
      <c r="Q331" s="401"/>
      <c r="R331" s="401"/>
      <c r="S331" s="402"/>
      <c r="T331" s="396"/>
    </row>
    <row r="332" spans="2:20">
      <c r="B332" s="394"/>
      <c r="C332" s="395"/>
      <c r="D332" s="434"/>
      <c r="E332" s="396"/>
      <c r="F332" s="397"/>
      <c r="G332" s="398"/>
      <c r="H332" s="395"/>
      <c r="I332" s="399">
        <f t="shared" si="13"/>
        <v>0</v>
      </c>
      <c r="J332" s="395"/>
      <c r="K332" s="395"/>
      <c r="L332" s="399">
        <f t="shared" si="12"/>
        <v>0</v>
      </c>
      <c r="M332" s="400"/>
      <c r="N332" s="400"/>
      <c r="O332" s="400"/>
      <c r="P332" s="400"/>
      <c r="Q332" s="401"/>
      <c r="R332" s="401"/>
      <c r="S332" s="402"/>
      <c r="T332" s="396"/>
    </row>
    <row r="333" spans="2:20">
      <c r="B333" s="394"/>
      <c r="C333" s="395"/>
      <c r="D333" s="434"/>
      <c r="E333" s="396"/>
      <c r="F333" s="397"/>
      <c r="G333" s="398"/>
      <c r="H333" s="395"/>
      <c r="I333" s="399">
        <f t="shared" si="13"/>
        <v>0</v>
      </c>
      <c r="J333" s="395"/>
      <c r="K333" s="395"/>
      <c r="L333" s="399">
        <f t="shared" si="12"/>
        <v>0</v>
      </c>
      <c r="M333" s="400"/>
      <c r="N333" s="400"/>
      <c r="O333" s="400"/>
      <c r="P333" s="400"/>
      <c r="Q333" s="401"/>
      <c r="R333" s="401"/>
      <c r="S333" s="402"/>
      <c r="T333" s="396"/>
    </row>
    <row r="334" spans="2:20">
      <c r="B334" s="394"/>
      <c r="C334" s="395"/>
      <c r="D334" s="434"/>
      <c r="E334" s="396"/>
      <c r="F334" s="397"/>
      <c r="G334" s="398"/>
      <c r="H334" s="395"/>
      <c r="I334" s="399">
        <f t="shared" si="13"/>
        <v>0</v>
      </c>
      <c r="J334" s="395"/>
      <c r="K334" s="395"/>
      <c r="L334" s="399">
        <f t="shared" si="12"/>
        <v>0</v>
      </c>
      <c r="M334" s="400"/>
      <c r="N334" s="400"/>
      <c r="O334" s="400"/>
      <c r="P334" s="400"/>
      <c r="Q334" s="401"/>
      <c r="R334" s="401"/>
      <c r="S334" s="402"/>
      <c r="T334" s="396"/>
    </row>
    <row r="335" spans="2:20">
      <c r="B335" s="394"/>
      <c r="C335" s="395"/>
      <c r="D335" s="434"/>
      <c r="E335" s="396"/>
      <c r="F335" s="397"/>
      <c r="G335" s="398"/>
      <c r="H335" s="395"/>
      <c r="I335" s="399">
        <f t="shared" si="13"/>
        <v>0</v>
      </c>
      <c r="J335" s="395"/>
      <c r="K335" s="395"/>
      <c r="L335" s="399">
        <f t="shared" si="12"/>
        <v>0</v>
      </c>
      <c r="M335" s="400"/>
      <c r="N335" s="400"/>
      <c r="O335" s="400"/>
      <c r="P335" s="400"/>
      <c r="Q335" s="401"/>
      <c r="R335" s="401"/>
      <c r="S335" s="402"/>
      <c r="T335" s="396"/>
    </row>
    <row r="336" spans="2:20">
      <c r="B336" s="394"/>
      <c r="C336" s="395"/>
      <c r="D336" s="434"/>
      <c r="E336" s="396"/>
      <c r="F336" s="397"/>
      <c r="G336" s="398"/>
      <c r="H336" s="395"/>
      <c r="I336" s="399">
        <f t="shared" si="13"/>
        <v>0</v>
      </c>
      <c r="J336" s="395"/>
      <c r="K336" s="395"/>
      <c r="L336" s="399">
        <f t="shared" si="12"/>
        <v>0</v>
      </c>
      <c r="M336" s="400"/>
      <c r="N336" s="400"/>
      <c r="O336" s="400"/>
      <c r="P336" s="400"/>
      <c r="Q336" s="401"/>
      <c r="R336" s="401"/>
      <c r="S336" s="402"/>
      <c r="T336" s="396"/>
    </row>
    <row r="337" spans="2:20">
      <c r="B337" s="394"/>
      <c r="C337" s="395"/>
      <c r="D337" s="434"/>
      <c r="E337" s="396"/>
      <c r="F337" s="397"/>
      <c r="G337" s="398"/>
      <c r="H337" s="395"/>
      <c r="I337" s="399">
        <f t="shared" si="13"/>
        <v>0</v>
      </c>
      <c r="J337" s="395"/>
      <c r="K337" s="395"/>
      <c r="L337" s="399">
        <f t="shared" si="12"/>
        <v>0</v>
      </c>
      <c r="M337" s="400"/>
      <c r="N337" s="400"/>
      <c r="O337" s="400"/>
      <c r="P337" s="400"/>
      <c r="Q337" s="401"/>
      <c r="R337" s="401"/>
      <c r="S337" s="402"/>
      <c r="T337" s="396"/>
    </row>
    <row r="338" spans="2:20">
      <c r="B338" s="394"/>
      <c r="C338" s="395"/>
      <c r="D338" s="434"/>
      <c r="E338" s="396"/>
      <c r="F338" s="397"/>
      <c r="G338" s="398"/>
      <c r="H338" s="395"/>
      <c r="I338" s="399">
        <f t="shared" si="13"/>
        <v>0</v>
      </c>
      <c r="J338" s="395"/>
      <c r="K338" s="395"/>
      <c r="L338" s="399">
        <f t="shared" si="12"/>
        <v>0</v>
      </c>
      <c r="M338" s="400"/>
      <c r="N338" s="400"/>
      <c r="O338" s="400"/>
      <c r="P338" s="400"/>
      <c r="Q338" s="401"/>
      <c r="R338" s="401"/>
      <c r="S338" s="402"/>
      <c r="T338" s="396"/>
    </row>
    <row r="339" spans="2:20">
      <c r="B339" s="394"/>
      <c r="C339" s="395"/>
      <c r="D339" s="434"/>
      <c r="E339" s="396"/>
      <c r="F339" s="397"/>
      <c r="G339" s="398"/>
      <c r="H339" s="395"/>
      <c r="I339" s="399">
        <f t="shared" si="13"/>
        <v>0</v>
      </c>
      <c r="J339" s="395"/>
      <c r="K339" s="395"/>
      <c r="L339" s="399">
        <f t="shared" si="12"/>
        <v>0</v>
      </c>
      <c r="M339" s="400"/>
      <c r="N339" s="400"/>
      <c r="O339" s="400"/>
      <c r="P339" s="400"/>
      <c r="Q339" s="401"/>
      <c r="R339" s="401"/>
      <c r="S339" s="402"/>
      <c r="T339" s="396"/>
    </row>
    <row r="340" spans="2:20">
      <c r="B340" s="394"/>
      <c r="C340" s="395"/>
      <c r="D340" s="434"/>
      <c r="E340" s="396"/>
      <c r="F340" s="397"/>
      <c r="G340" s="398"/>
      <c r="H340" s="395"/>
      <c r="I340" s="399">
        <f t="shared" si="13"/>
        <v>0</v>
      </c>
      <c r="J340" s="395"/>
      <c r="K340" s="395"/>
      <c r="L340" s="399">
        <f t="shared" si="12"/>
        <v>0</v>
      </c>
      <c r="M340" s="400"/>
      <c r="N340" s="400"/>
      <c r="O340" s="400"/>
      <c r="P340" s="400"/>
      <c r="Q340" s="401"/>
      <c r="R340" s="401"/>
      <c r="S340" s="402"/>
      <c r="T340" s="396"/>
    </row>
    <row r="341" spans="2:20">
      <c r="B341" s="394"/>
      <c r="C341" s="395"/>
      <c r="D341" s="434"/>
      <c r="E341" s="396"/>
      <c r="F341" s="397"/>
      <c r="G341" s="398"/>
      <c r="H341" s="395"/>
      <c r="I341" s="399">
        <f t="shared" si="13"/>
        <v>0</v>
      </c>
      <c r="J341" s="395"/>
      <c r="K341" s="395"/>
      <c r="L341" s="399">
        <f t="shared" si="12"/>
        <v>0</v>
      </c>
      <c r="M341" s="400"/>
      <c r="N341" s="400"/>
      <c r="O341" s="400"/>
      <c r="P341" s="400"/>
      <c r="Q341" s="401"/>
      <c r="R341" s="401"/>
      <c r="S341" s="402"/>
      <c r="T341" s="396"/>
    </row>
    <row r="342" spans="2:20">
      <c r="B342" s="394"/>
      <c r="C342" s="395"/>
      <c r="D342" s="434"/>
      <c r="E342" s="396"/>
      <c r="F342" s="397"/>
      <c r="G342" s="398"/>
      <c r="H342" s="395"/>
      <c r="I342" s="399">
        <f t="shared" si="13"/>
        <v>0</v>
      </c>
      <c r="J342" s="395"/>
      <c r="K342" s="395"/>
      <c r="L342" s="399">
        <f t="shared" si="12"/>
        <v>0</v>
      </c>
      <c r="M342" s="400"/>
      <c r="N342" s="400"/>
      <c r="O342" s="400"/>
      <c r="P342" s="400"/>
      <c r="Q342" s="401"/>
      <c r="R342" s="401"/>
      <c r="S342" s="402"/>
      <c r="T342" s="396"/>
    </row>
    <row r="343" spans="2:20">
      <c r="B343" s="394"/>
      <c r="C343" s="395"/>
      <c r="D343" s="434"/>
      <c r="E343" s="396"/>
      <c r="F343" s="397"/>
      <c r="G343" s="398"/>
      <c r="H343" s="395"/>
      <c r="I343" s="399">
        <f t="shared" si="13"/>
        <v>0</v>
      </c>
      <c r="J343" s="395"/>
      <c r="K343" s="395"/>
      <c r="L343" s="399">
        <f t="shared" si="12"/>
        <v>0</v>
      </c>
      <c r="M343" s="400"/>
      <c r="N343" s="400"/>
      <c r="O343" s="400"/>
      <c r="P343" s="400"/>
      <c r="Q343" s="401"/>
      <c r="R343" s="401"/>
      <c r="S343" s="402"/>
      <c r="T343" s="396"/>
    </row>
    <row r="344" spans="2:20">
      <c r="B344" s="394"/>
      <c r="C344" s="395"/>
      <c r="D344" s="434"/>
      <c r="E344" s="396"/>
      <c r="F344" s="397"/>
      <c r="G344" s="398"/>
      <c r="H344" s="395"/>
      <c r="I344" s="399">
        <f t="shared" si="13"/>
        <v>0</v>
      </c>
      <c r="J344" s="395"/>
      <c r="K344" s="395"/>
      <c r="L344" s="399">
        <f t="shared" si="12"/>
        <v>0</v>
      </c>
      <c r="M344" s="400"/>
      <c r="N344" s="400"/>
      <c r="O344" s="400"/>
      <c r="P344" s="400"/>
      <c r="Q344" s="401"/>
      <c r="R344" s="401"/>
      <c r="S344" s="402"/>
      <c r="T344" s="396"/>
    </row>
    <row r="345" spans="2:20">
      <c r="B345" s="394"/>
      <c r="C345" s="395"/>
      <c r="D345" s="434"/>
      <c r="E345" s="396"/>
      <c r="F345" s="397"/>
      <c r="G345" s="398"/>
      <c r="H345" s="395"/>
      <c r="I345" s="399">
        <f t="shared" si="13"/>
        <v>0</v>
      </c>
      <c r="J345" s="395"/>
      <c r="K345" s="395"/>
      <c r="L345" s="399">
        <f t="shared" si="12"/>
        <v>0</v>
      </c>
      <c r="M345" s="400"/>
      <c r="N345" s="400"/>
      <c r="O345" s="400"/>
      <c r="P345" s="400"/>
      <c r="Q345" s="401"/>
      <c r="R345" s="401"/>
      <c r="S345" s="402"/>
      <c r="T345" s="396"/>
    </row>
    <row r="346" spans="2:20">
      <c r="B346" s="394"/>
      <c r="C346" s="395"/>
      <c r="D346" s="434"/>
      <c r="E346" s="396"/>
      <c r="F346" s="397"/>
      <c r="G346" s="398"/>
      <c r="H346" s="395"/>
      <c r="I346" s="399">
        <f t="shared" si="13"/>
        <v>0</v>
      </c>
      <c r="J346" s="395"/>
      <c r="K346" s="395"/>
      <c r="L346" s="399">
        <f t="shared" si="12"/>
        <v>0</v>
      </c>
      <c r="M346" s="400"/>
      <c r="N346" s="400"/>
      <c r="O346" s="400"/>
      <c r="P346" s="400"/>
      <c r="Q346" s="401"/>
      <c r="R346" s="401"/>
      <c r="S346" s="402"/>
      <c r="T346" s="396"/>
    </row>
    <row r="347" spans="2:20">
      <c r="B347" s="394"/>
      <c r="C347" s="395"/>
      <c r="D347" s="434"/>
      <c r="E347" s="396"/>
      <c r="F347" s="397"/>
      <c r="G347" s="398"/>
      <c r="H347" s="395"/>
      <c r="I347" s="399">
        <f t="shared" si="13"/>
        <v>0</v>
      </c>
      <c r="J347" s="395"/>
      <c r="K347" s="395"/>
      <c r="L347" s="399">
        <f t="shared" si="12"/>
        <v>0</v>
      </c>
      <c r="M347" s="400"/>
      <c r="N347" s="400"/>
      <c r="O347" s="400"/>
      <c r="P347" s="400"/>
      <c r="Q347" s="401"/>
      <c r="R347" s="401"/>
      <c r="S347" s="402"/>
      <c r="T347" s="396"/>
    </row>
    <row r="348" spans="2:20">
      <c r="B348" s="394"/>
      <c r="C348" s="395"/>
      <c r="D348" s="434"/>
      <c r="E348" s="396"/>
      <c r="F348" s="397"/>
      <c r="G348" s="398"/>
      <c r="H348" s="395"/>
      <c r="I348" s="399">
        <f t="shared" si="13"/>
        <v>0</v>
      </c>
      <c r="J348" s="395"/>
      <c r="K348" s="395"/>
      <c r="L348" s="399">
        <f t="shared" si="12"/>
        <v>0</v>
      </c>
      <c r="M348" s="400"/>
      <c r="N348" s="400"/>
      <c r="O348" s="400"/>
      <c r="P348" s="400"/>
      <c r="Q348" s="401"/>
      <c r="R348" s="401"/>
      <c r="S348" s="402"/>
      <c r="T348" s="396"/>
    </row>
    <row r="349" spans="2:20">
      <c r="B349" s="394"/>
      <c r="C349" s="395"/>
      <c r="D349" s="434"/>
      <c r="E349" s="396"/>
      <c r="F349" s="397"/>
      <c r="G349" s="398"/>
      <c r="H349" s="395"/>
      <c r="I349" s="399">
        <f t="shared" si="13"/>
        <v>0</v>
      </c>
      <c r="J349" s="395"/>
      <c r="K349" s="395"/>
      <c r="L349" s="399">
        <f t="shared" si="12"/>
        <v>0</v>
      </c>
      <c r="M349" s="400"/>
      <c r="N349" s="400"/>
      <c r="O349" s="400"/>
      <c r="P349" s="400"/>
      <c r="Q349" s="401"/>
      <c r="R349" s="401"/>
      <c r="S349" s="402"/>
      <c r="T349" s="396"/>
    </row>
    <row r="350" spans="2:20">
      <c r="B350" s="394"/>
      <c r="C350" s="395"/>
      <c r="D350" s="434"/>
      <c r="E350" s="396"/>
      <c r="F350" s="397"/>
      <c r="G350" s="398"/>
      <c r="H350" s="395"/>
      <c r="I350" s="399">
        <f t="shared" si="13"/>
        <v>0</v>
      </c>
      <c r="J350" s="395"/>
      <c r="K350" s="395"/>
      <c r="L350" s="399">
        <f t="shared" si="12"/>
        <v>0</v>
      </c>
      <c r="M350" s="400"/>
      <c r="N350" s="400"/>
      <c r="O350" s="400"/>
      <c r="P350" s="400"/>
      <c r="Q350" s="401"/>
      <c r="R350" s="401"/>
      <c r="S350" s="402"/>
      <c r="T350" s="396"/>
    </row>
    <row r="351" spans="2:20">
      <c r="B351" s="394"/>
      <c r="C351" s="395"/>
      <c r="D351" s="434"/>
      <c r="E351" s="396"/>
      <c r="F351" s="397"/>
      <c r="G351" s="398"/>
      <c r="H351" s="395"/>
      <c r="I351" s="399">
        <f t="shared" si="13"/>
        <v>0</v>
      </c>
      <c r="J351" s="395"/>
      <c r="K351" s="395"/>
      <c r="L351" s="399">
        <f t="shared" si="12"/>
        <v>0</v>
      </c>
      <c r="M351" s="400"/>
      <c r="N351" s="400"/>
      <c r="O351" s="400"/>
      <c r="P351" s="400"/>
      <c r="Q351" s="401"/>
      <c r="R351" s="401"/>
      <c r="S351" s="402"/>
      <c r="T351" s="396"/>
    </row>
    <row r="352" spans="2:20">
      <c r="B352" s="394"/>
      <c r="C352" s="395"/>
      <c r="D352" s="434"/>
      <c r="E352" s="396"/>
      <c r="F352" s="397"/>
      <c r="G352" s="398"/>
      <c r="H352" s="395"/>
      <c r="I352" s="399">
        <f t="shared" si="13"/>
        <v>0</v>
      </c>
      <c r="J352" s="395"/>
      <c r="K352" s="395"/>
      <c r="L352" s="399">
        <f t="shared" si="12"/>
        <v>0</v>
      </c>
      <c r="M352" s="400"/>
      <c r="N352" s="400"/>
      <c r="O352" s="400"/>
      <c r="P352" s="400"/>
      <c r="Q352" s="401"/>
      <c r="R352" s="401"/>
      <c r="S352" s="402"/>
      <c r="T352" s="396"/>
    </row>
    <row r="353" spans="2:20">
      <c r="B353" s="394"/>
      <c r="C353" s="395"/>
      <c r="D353" s="434"/>
      <c r="E353" s="396"/>
      <c r="F353" s="397"/>
      <c r="G353" s="398"/>
      <c r="H353" s="395"/>
      <c r="I353" s="399">
        <f t="shared" si="13"/>
        <v>0</v>
      </c>
      <c r="J353" s="395"/>
      <c r="K353" s="395"/>
      <c r="L353" s="399">
        <f t="shared" si="12"/>
        <v>0</v>
      </c>
      <c r="M353" s="400"/>
      <c r="N353" s="400"/>
      <c r="O353" s="400"/>
      <c r="P353" s="400"/>
      <c r="Q353" s="401"/>
      <c r="R353" s="401"/>
      <c r="S353" s="402"/>
      <c r="T353" s="396"/>
    </row>
    <row r="354" spans="2:20">
      <c r="B354" s="394"/>
      <c r="C354" s="395"/>
      <c r="D354" s="434"/>
      <c r="E354" s="396"/>
      <c r="F354" s="397"/>
      <c r="G354" s="398"/>
      <c r="H354" s="395"/>
      <c r="I354" s="399">
        <f t="shared" si="13"/>
        <v>0</v>
      </c>
      <c r="J354" s="395"/>
      <c r="K354" s="395"/>
      <c r="L354" s="399">
        <f t="shared" si="12"/>
        <v>0</v>
      </c>
      <c r="M354" s="400"/>
      <c r="N354" s="400"/>
      <c r="O354" s="400"/>
      <c r="P354" s="400"/>
      <c r="Q354" s="401"/>
      <c r="R354" s="401"/>
      <c r="S354" s="402"/>
      <c r="T354" s="396"/>
    </row>
    <row r="355" spans="2:20">
      <c r="B355" s="394"/>
      <c r="C355" s="395"/>
      <c r="D355" s="434"/>
      <c r="E355" s="396"/>
      <c r="F355" s="397"/>
      <c r="G355" s="398"/>
      <c r="H355" s="395"/>
      <c r="I355" s="399">
        <f t="shared" si="13"/>
        <v>0</v>
      </c>
      <c r="J355" s="395"/>
      <c r="K355" s="395"/>
      <c r="L355" s="399">
        <f t="shared" si="12"/>
        <v>0</v>
      </c>
      <c r="M355" s="400"/>
      <c r="N355" s="400"/>
      <c r="O355" s="400"/>
      <c r="P355" s="400"/>
      <c r="Q355" s="401"/>
      <c r="R355" s="401"/>
      <c r="S355" s="402"/>
      <c r="T355" s="396"/>
    </row>
    <row r="356" spans="2:20">
      <c r="B356" s="394"/>
      <c r="C356" s="395"/>
      <c r="D356" s="434"/>
      <c r="E356" s="396"/>
      <c r="F356" s="397"/>
      <c r="G356" s="398"/>
      <c r="H356" s="395"/>
      <c r="I356" s="399">
        <f t="shared" si="13"/>
        <v>0</v>
      </c>
      <c r="J356" s="395"/>
      <c r="K356" s="395"/>
      <c r="L356" s="399">
        <f t="shared" si="12"/>
        <v>0</v>
      </c>
      <c r="M356" s="400"/>
      <c r="N356" s="400"/>
      <c r="O356" s="400"/>
      <c r="P356" s="400"/>
      <c r="Q356" s="401"/>
      <c r="R356" s="401"/>
      <c r="S356" s="402"/>
      <c r="T356" s="396"/>
    </row>
    <row r="357" spans="2:20">
      <c r="B357" s="394"/>
      <c r="C357" s="395"/>
      <c r="D357" s="434"/>
      <c r="E357" s="396"/>
      <c r="F357" s="397"/>
      <c r="G357" s="398"/>
      <c r="H357" s="395"/>
      <c r="I357" s="399">
        <f t="shared" si="13"/>
        <v>0</v>
      </c>
      <c r="J357" s="395"/>
      <c r="K357" s="395"/>
      <c r="L357" s="399">
        <f t="shared" si="12"/>
        <v>0</v>
      </c>
      <c r="M357" s="400"/>
      <c r="N357" s="400"/>
      <c r="O357" s="400"/>
      <c r="P357" s="400"/>
      <c r="Q357" s="401"/>
      <c r="R357" s="401"/>
      <c r="S357" s="402"/>
      <c r="T357" s="396"/>
    </row>
    <row r="358" spans="2:20">
      <c r="B358" s="394"/>
      <c r="C358" s="395"/>
      <c r="D358" s="434"/>
      <c r="E358" s="396"/>
      <c r="F358" s="397"/>
      <c r="G358" s="398"/>
      <c r="H358" s="395"/>
      <c r="I358" s="399">
        <f t="shared" si="13"/>
        <v>0</v>
      </c>
      <c r="J358" s="395"/>
      <c r="K358" s="395"/>
      <c r="L358" s="399">
        <f t="shared" si="12"/>
        <v>0</v>
      </c>
      <c r="M358" s="400"/>
      <c r="N358" s="400"/>
      <c r="O358" s="400"/>
      <c r="P358" s="400"/>
      <c r="Q358" s="401"/>
      <c r="R358" s="401"/>
      <c r="S358" s="402"/>
      <c r="T358" s="396"/>
    </row>
    <row r="359" spans="2:20">
      <c r="B359" s="394"/>
      <c r="C359" s="395"/>
      <c r="D359" s="434"/>
      <c r="E359" s="396"/>
      <c r="F359" s="397"/>
      <c r="G359" s="398"/>
      <c r="H359" s="395"/>
      <c r="I359" s="399">
        <f t="shared" si="13"/>
        <v>0</v>
      </c>
      <c r="J359" s="395"/>
      <c r="K359" s="395"/>
      <c r="L359" s="399">
        <f t="shared" si="12"/>
        <v>0</v>
      </c>
      <c r="M359" s="400"/>
      <c r="N359" s="400"/>
      <c r="O359" s="400"/>
      <c r="P359" s="400"/>
      <c r="Q359" s="401"/>
      <c r="R359" s="401"/>
      <c r="S359" s="402"/>
      <c r="T359" s="396"/>
    </row>
    <row r="360" spans="2:20">
      <c r="B360" s="394"/>
      <c r="C360" s="395"/>
      <c r="D360" s="434"/>
      <c r="E360" s="396"/>
      <c r="F360" s="397"/>
      <c r="G360" s="398"/>
      <c r="H360" s="395"/>
      <c r="I360" s="399">
        <f t="shared" si="13"/>
        <v>0</v>
      </c>
      <c r="J360" s="395"/>
      <c r="K360" s="395"/>
      <c r="L360" s="399">
        <f t="shared" si="12"/>
        <v>0</v>
      </c>
      <c r="M360" s="400"/>
      <c r="N360" s="400"/>
      <c r="O360" s="400"/>
      <c r="P360" s="400"/>
      <c r="Q360" s="401"/>
      <c r="R360" s="401"/>
      <c r="S360" s="402"/>
      <c r="T360" s="396"/>
    </row>
    <row r="361" spans="2:20">
      <c r="B361" s="394"/>
      <c r="C361" s="395"/>
      <c r="D361" s="434"/>
      <c r="E361" s="396"/>
      <c r="F361" s="397"/>
      <c r="G361" s="398"/>
      <c r="H361" s="395"/>
      <c r="I361" s="399">
        <f t="shared" si="13"/>
        <v>0</v>
      </c>
      <c r="J361" s="395"/>
      <c r="K361" s="395"/>
      <c r="L361" s="399">
        <f t="shared" si="12"/>
        <v>0</v>
      </c>
      <c r="M361" s="400"/>
      <c r="N361" s="400"/>
      <c r="O361" s="400"/>
      <c r="P361" s="400"/>
      <c r="Q361" s="401"/>
      <c r="R361" s="401"/>
      <c r="S361" s="402"/>
      <c r="T361" s="396"/>
    </row>
    <row r="362" spans="2:20">
      <c r="B362" s="394"/>
      <c r="C362" s="395"/>
      <c r="D362" s="434"/>
      <c r="E362" s="396"/>
      <c r="F362" s="397"/>
      <c r="G362" s="398"/>
      <c r="H362" s="395"/>
      <c r="I362" s="399">
        <f t="shared" si="13"/>
        <v>0</v>
      </c>
      <c r="J362" s="395"/>
      <c r="K362" s="395"/>
      <c r="L362" s="399">
        <f t="shared" si="12"/>
        <v>0</v>
      </c>
      <c r="M362" s="400"/>
      <c r="N362" s="400"/>
      <c r="O362" s="400"/>
      <c r="P362" s="400"/>
      <c r="Q362" s="401"/>
      <c r="R362" s="401"/>
      <c r="S362" s="402"/>
      <c r="T362" s="396"/>
    </row>
    <row r="363" spans="2:20">
      <c r="B363" s="394"/>
      <c r="C363" s="395"/>
      <c r="D363" s="434"/>
      <c r="E363" s="396"/>
      <c r="F363" s="397"/>
      <c r="G363" s="398"/>
      <c r="H363" s="395"/>
      <c r="I363" s="399">
        <f t="shared" si="13"/>
        <v>0</v>
      </c>
      <c r="J363" s="395"/>
      <c r="K363" s="395"/>
      <c r="L363" s="399">
        <f t="shared" si="12"/>
        <v>0</v>
      </c>
      <c r="M363" s="400"/>
      <c r="N363" s="400"/>
      <c r="O363" s="400"/>
      <c r="P363" s="400"/>
      <c r="Q363" s="401"/>
      <c r="R363" s="401"/>
      <c r="S363" s="402"/>
      <c r="T363" s="396"/>
    </row>
    <row r="364" spans="2:20">
      <c r="B364" s="394"/>
      <c r="C364" s="395"/>
      <c r="D364" s="434"/>
      <c r="E364" s="396"/>
      <c r="F364" s="397"/>
      <c r="G364" s="398"/>
      <c r="H364" s="395"/>
      <c r="I364" s="399">
        <f t="shared" si="13"/>
        <v>0</v>
      </c>
      <c r="J364" s="395"/>
      <c r="K364" s="395"/>
      <c r="L364" s="399">
        <f t="shared" ref="L364:L427" si="14">I364+J364+K364</f>
        <v>0</v>
      </c>
      <c r="M364" s="400"/>
      <c r="N364" s="400"/>
      <c r="O364" s="400"/>
      <c r="P364" s="400"/>
      <c r="Q364" s="401"/>
      <c r="R364" s="401"/>
      <c r="S364" s="402"/>
      <c r="T364" s="396"/>
    </row>
    <row r="365" spans="2:20">
      <c r="B365" s="394"/>
      <c r="C365" s="395"/>
      <c r="D365" s="434"/>
      <c r="E365" s="396"/>
      <c r="F365" s="397"/>
      <c r="G365" s="398"/>
      <c r="H365" s="395"/>
      <c r="I365" s="399">
        <f t="shared" ref="I365:I428" si="15">G365*H365</f>
        <v>0</v>
      </c>
      <c r="J365" s="395"/>
      <c r="K365" s="395"/>
      <c r="L365" s="399">
        <f t="shared" si="14"/>
        <v>0</v>
      </c>
      <c r="M365" s="400"/>
      <c r="N365" s="400"/>
      <c r="O365" s="400"/>
      <c r="P365" s="400"/>
      <c r="Q365" s="401"/>
      <c r="R365" s="401"/>
      <c r="S365" s="402"/>
      <c r="T365" s="396"/>
    </row>
    <row r="366" spans="2:20">
      <c r="B366" s="394"/>
      <c r="C366" s="395"/>
      <c r="D366" s="434"/>
      <c r="E366" s="396"/>
      <c r="F366" s="397"/>
      <c r="G366" s="398"/>
      <c r="H366" s="395"/>
      <c r="I366" s="399">
        <f t="shared" si="15"/>
        <v>0</v>
      </c>
      <c r="J366" s="395"/>
      <c r="K366" s="395"/>
      <c r="L366" s="399">
        <f t="shared" si="14"/>
        <v>0</v>
      </c>
      <c r="M366" s="400"/>
      <c r="N366" s="400"/>
      <c r="O366" s="400"/>
      <c r="P366" s="400"/>
      <c r="Q366" s="401"/>
      <c r="R366" s="401"/>
      <c r="S366" s="402"/>
      <c r="T366" s="396"/>
    </row>
    <row r="367" spans="2:20">
      <c r="B367" s="394"/>
      <c r="C367" s="395"/>
      <c r="D367" s="434"/>
      <c r="E367" s="396"/>
      <c r="F367" s="397"/>
      <c r="G367" s="398"/>
      <c r="H367" s="395"/>
      <c r="I367" s="399">
        <f t="shared" si="15"/>
        <v>0</v>
      </c>
      <c r="J367" s="395"/>
      <c r="K367" s="395"/>
      <c r="L367" s="399">
        <f t="shared" si="14"/>
        <v>0</v>
      </c>
      <c r="M367" s="400"/>
      <c r="N367" s="400"/>
      <c r="O367" s="400"/>
      <c r="P367" s="400"/>
      <c r="Q367" s="401"/>
      <c r="R367" s="401"/>
      <c r="S367" s="402"/>
      <c r="T367" s="396"/>
    </row>
    <row r="368" spans="2:20">
      <c r="B368" s="394"/>
      <c r="C368" s="395"/>
      <c r="D368" s="434"/>
      <c r="E368" s="396"/>
      <c r="F368" s="397"/>
      <c r="G368" s="398"/>
      <c r="H368" s="395"/>
      <c r="I368" s="399">
        <f t="shared" si="15"/>
        <v>0</v>
      </c>
      <c r="J368" s="395"/>
      <c r="K368" s="395"/>
      <c r="L368" s="399">
        <f t="shared" si="14"/>
        <v>0</v>
      </c>
      <c r="M368" s="400"/>
      <c r="N368" s="400"/>
      <c r="O368" s="400"/>
      <c r="P368" s="400"/>
      <c r="Q368" s="401"/>
      <c r="R368" s="401"/>
      <c r="S368" s="402"/>
      <c r="T368" s="396"/>
    </row>
    <row r="369" spans="2:20">
      <c r="B369" s="394"/>
      <c r="C369" s="395"/>
      <c r="D369" s="434"/>
      <c r="E369" s="396"/>
      <c r="F369" s="397"/>
      <c r="G369" s="398"/>
      <c r="H369" s="395"/>
      <c r="I369" s="399">
        <f t="shared" si="15"/>
        <v>0</v>
      </c>
      <c r="J369" s="395"/>
      <c r="K369" s="395"/>
      <c r="L369" s="399">
        <f t="shared" si="14"/>
        <v>0</v>
      </c>
      <c r="M369" s="400"/>
      <c r="N369" s="400"/>
      <c r="O369" s="400"/>
      <c r="P369" s="400"/>
      <c r="Q369" s="401"/>
      <c r="R369" s="401"/>
      <c r="S369" s="402"/>
      <c r="T369" s="396"/>
    </row>
    <row r="370" spans="2:20">
      <c r="B370" s="394"/>
      <c r="C370" s="395"/>
      <c r="D370" s="434"/>
      <c r="E370" s="396"/>
      <c r="F370" s="397"/>
      <c r="G370" s="398"/>
      <c r="H370" s="395"/>
      <c r="I370" s="399">
        <f t="shared" si="15"/>
        <v>0</v>
      </c>
      <c r="J370" s="395"/>
      <c r="K370" s="395"/>
      <c r="L370" s="399">
        <f t="shared" si="14"/>
        <v>0</v>
      </c>
      <c r="M370" s="400"/>
      <c r="N370" s="400"/>
      <c r="O370" s="400"/>
      <c r="P370" s="400"/>
      <c r="Q370" s="401"/>
      <c r="R370" s="401"/>
      <c r="S370" s="402"/>
      <c r="T370" s="396"/>
    </row>
    <row r="371" spans="2:20">
      <c r="B371" s="394"/>
      <c r="C371" s="395"/>
      <c r="D371" s="434"/>
      <c r="E371" s="396"/>
      <c r="F371" s="397"/>
      <c r="G371" s="398"/>
      <c r="H371" s="395"/>
      <c r="I371" s="399">
        <f t="shared" si="15"/>
        <v>0</v>
      </c>
      <c r="J371" s="395"/>
      <c r="K371" s="395"/>
      <c r="L371" s="399">
        <f t="shared" si="14"/>
        <v>0</v>
      </c>
      <c r="M371" s="400"/>
      <c r="N371" s="400"/>
      <c r="O371" s="400"/>
      <c r="P371" s="400"/>
      <c r="Q371" s="401"/>
      <c r="R371" s="401"/>
      <c r="S371" s="402"/>
      <c r="T371" s="396"/>
    </row>
    <row r="372" spans="2:20">
      <c r="B372" s="394"/>
      <c r="C372" s="395"/>
      <c r="D372" s="434"/>
      <c r="E372" s="396"/>
      <c r="F372" s="397"/>
      <c r="G372" s="398"/>
      <c r="H372" s="395"/>
      <c r="I372" s="399">
        <f t="shared" si="15"/>
        <v>0</v>
      </c>
      <c r="J372" s="395"/>
      <c r="K372" s="395"/>
      <c r="L372" s="399">
        <f t="shared" si="14"/>
        <v>0</v>
      </c>
      <c r="M372" s="400"/>
      <c r="N372" s="400"/>
      <c r="O372" s="400"/>
      <c r="P372" s="400"/>
      <c r="Q372" s="401"/>
      <c r="R372" s="401"/>
      <c r="S372" s="402"/>
      <c r="T372" s="396"/>
    </row>
    <row r="373" spans="2:20">
      <c r="B373" s="394"/>
      <c r="C373" s="395"/>
      <c r="D373" s="434"/>
      <c r="E373" s="396"/>
      <c r="F373" s="397"/>
      <c r="G373" s="398"/>
      <c r="H373" s="395"/>
      <c r="I373" s="399">
        <f t="shared" si="15"/>
        <v>0</v>
      </c>
      <c r="J373" s="395"/>
      <c r="K373" s="395"/>
      <c r="L373" s="399">
        <f t="shared" si="14"/>
        <v>0</v>
      </c>
      <c r="M373" s="400"/>
      <c r="N373" s="400"/>
      <c r="O373" s="400"/>
      <c r="P373" s="400"/>
      <c r="Q373" s="401"/>
      <c r="R373" s="401"/>
      <c r="S373" s="402"/>
      <c r="T373" s="396"/>
    </row>
    <row r="374" spans="2:20">
      <c r="B374" s="394"/>
      <c r="C374" s="395"/>
      <c r="D374" s="434"/>
      <c r="E374" s="396"/>
      <c r="F374" s="397"/>
      <c r="G374" s="398"/>
      <c r="H374" s="395"/>
      <c r="I374" s="399">
        <f t="shared" si="15"/>
        <v>0</v>
      </c>
      <c r="J374" s="395"/>
      <c r="K374" s="395"/>
      <c r="L374" s="399">
        <f t="shared" si="14"/>
        <v>0</v>
      </c>
      <c r="M374" s="400"/>
      <c r="N374" s="400"/>
      <c r="O374" s="400"/>
      <c r="P374" s="400"/>
      <c r="Q374" s="401"/>
      <c r="R374" s="401"/>
      <c r="S374" s="402"/>
      <c r="T374" s="396"/>
    </row>
    <row r="375" spans="2:20">
      <c r="B375" s="394"/>
      <c r="C375" s="395"/>
      <c r="D375" s="434"/>
      <c r="E375" s="396"/>
      <c r="F375" s="397"/>
      <c r="G375" s="398"/>
      <c r="H375" s="395"/>
      <c r="I375" s="399">
        <f t="shared" si="15"/>
        <v>0</v>
      </c>
      <c r="J375" s="395"/>
      <c r="K375" s="395"/>
      <c r="L375" s="399">
        <f t="shared" si="14"/>
        <v>0</v>
      </c>
      <c r="M375" s="400"/>
      <c r="N375" s="400"/>
      <c r="O375" s="400"/>
      <c r="P375" s="400"/>
      <c r="Q375" s="401"/>
      <c r="R375" s="401"/>
      <c r="S375" s="402"/>
      <c r="T375" s="396"/>
    </row>
    <row r="376" spans="2:20">
      <c r="B376" s="394"/>
      <c r="C376" s="395"/>
      <c r="D376" s="434"/>
      <c r="E376" s="396"/>
      <c r="F376" s="397"/>
      <c r="G376" s="398"/>
      <c r="H376" s="395"/>
      <c r="I376" s="399">
        <f t="shared" si="15"/>
        <v>0</v>
      </c>
      <c r="J376" s="395"/>
      <c r="K376" s="395"/>
      <c r="L376" s="399">
        <f t="shared" si="14"/>
        <v>0</v>
      </c>
      <c r="M376" s="400"/>
      <c r="N376" s="400"/>
      <c r="O376" s="400"/>
      <c r="P376" s="400"/>
      <c r="Q376" s="401"/>
      <c r="R376" s="401"/>
      <c r="S376" s="402"/>
      <c r="T376" s="396"/>
    </row>
    <row r="377" spans="2:20">
      <c r="B377" s="394"/>
      <c r="C377" s="395"/>
      <c r="D377" s="434"/>
      <c r="E377" s="396"/>
      <c r="F377" s="397"/>
      <c r="G377" s="398"/>
      <c r="H377" s="395"/>
      <c r="I377" s="399">
        <f t="shared" si="15"/>
        <v>0</v>
      </c>
      <c r="J377" s="395"/>
      <c r="K377" s="395"/>
      <c r="L377" s="399">
        <f t="shared" si="14"/>
        <v>0</v>
      </c>
      <c r="M377" s="400"/>
      <c r="N377" s="400"/>
      <c r="O377" s="400"/>
      <c r="P377" s="400"/>
      <c r="Q377" s="401"/>
      <c r="R377" s="401"/>
      <c r="S377" s="402"/>
      <c r="T377" s="396"/>
    </row>
    <row r="378" spans="2:20">
      <c r="B378" s="394"/>
      <c r="C378" s="395"/>
      <c r="D378" s="434"/>
      <c r="E378" s="396"/>
      <c r="F378" s="397"/>
      <c r="G378" s="398"/>
      <c r="H378" s="395"/>
      <c r="I378" s="399">
        <f t="shared" si="15"/>
        <v>0</v>
      </c>
      <c r="J378" s="395"/>
      <c r="K378" s="395"/>
      <c r="L378" s="399">
        <f t="shared" si="14"/>
        <v>0</v>
      </c>
      <c r="M378" s="400"/>
      <c r="N378" s="400"/>
      <c r="O378" s="400"/>
      <c r="P378" s="400"/>
      <c r="Q378" s="401"/>
      <c r="R378" s="401"/>
      <c r="S378" s="402"/>
      <c r="T378" s="396"/>
    </row>
    <row r="379" spans="2:20">
      <c r="B379" s="394"/>
      <c r="C379" s="395"/>
      <c r="D379" s="434"/>
      <c r="E379" s="396"/>
      <c r="F379" s="397"/>
      <c r="G379" s="398"/>
      <c r="H379" s="395"/>
      <c r="I379" s="399">
        <f t="shared" si="15"/>
        <v>0</v>
      </c>
      <c r="J379" s="395"/>
      <c r="K379" s="395"/>
      <c r="L379" s="399">
        <f t="shared" si="14"/>
        <v>0</v>
      </c>
      <c r="M379" s="400"/>
      <c r="N379" s="400"/>
      <c r="O379" s="400"/>
      <c r="P379" s="400"/>
      <c r="Q379" s="401"/>
      <c r="R379" s="401"/>
      <c r="S379" s="402"/>
      <c r="T379" s="396"/>
    </row>
    <row r="380" spans="2:20">
      <c r="B380" s="394"/>
      <c r="C380" s="395"/>
      <c r="D380" s="434"/>
      <c r="E380" s="396"/>
      <c r="F380" s="397"/>
      <c r="G380" s="398"/>
      <c r="H380" s="395"/>
      <c r="I380" s="399">
        <f t="shared" si="15"/>
        <v>0</v>
      </c>
      <c r="J380" s="395"/>
      <c r="K380" s="395"/>
      <c r="L380" s="399">
        <f t="shared" si="14"/>
        <v>0</v>
      </c>
      <c r="M380" s="400"/>
      <c r="N380" s="400"/>
      <c r="O380" s="400"/>
      <c r="P380" s="400"/>
      <c r="Q380" s="401"/>
      <c r="R380" s="401"/>
      <c r="S380" s="402"/>
      <c r="T380" s="396"/>
    </row>
    <row r="381" spans="2:20">
      <c r="B381" s="394"/>
      <c r="C381" s="395"/>
      <c r="D381" s="434"/>
      <c r="E381" s="396"/>
      <c r="F381" s="397"/>
      <c r="G381" s="398"/>
      <c r="H381" s="395"/>
      <c r="I381" s="399">
        <f t="shared" si="15"/>
        <v>0</v>
      </c>
      <c r="J381" s="395"/>
      <c r="K381" s="395"/>
      <c r="L381" s="399">
        <f t="shared" si="14"/>
        <v>0</v>
      </c>
      <c r="M381" s="400"/>
      <c r="N381" s="400"/>
      <c r="O381" s="400"/>
      <c r="P381" s="400"/>
      <c r="Q381" s="401"/>
      <c r="R381" s="401"/>
      <c r="S381" s="402"/>
      <c r="T381" s="396"/>
    </row>
    <row r="382" spans="2:20">
      <c r="B382" s="394"/>
      <c r="C382" s="395"/>
      <c r="D382" s="434"/>
      <c r="E382" s="396"/>
      <c r="F382" s="397"/>
      <c r="G382" s="398"/>
      <c r="H382" s="395"/>
      <c r="I382" s="399">
        <f t="shared" si="15"/>
        <v>0</v>
      </c>
      <c r="J382" s="395"/>
      <c r="K382" s="395"/>
      <c r="L382" s="399">
        <f t="shared" si="14"/>
        <v>0</v>
      </c>
      <c r="M382" s="400"/>
      <c r="N382" s="400"/>
      <c r="O382" s="400"/>
      <c r="P382" s="400"/>
      <c r="Q382" s="401"/>
      <c r="R382" s="401"/>
      <c r="S382" s="402"/>
      <c r="T382" s="396"/>
    </row>
    <row r="383" spans="2:20">
      <c r="B383" s="394"/>
      <c r="C383" s="395"/>
      <c r="D383" s="434"/>
      <c r="E383" s="396"/>
      <c r="F383" s="397"/>
      <c r="G383" s="398"/>
      <c r="H383" s="395"/>
      <c r="I383" s="399">
        <f t="shared" si="15"/>
        <v>0</v>
      </c>
      <c r="J383" s="395"/>
      <c r="K383" s="395"/>
      <c r="L383" s="399">
        <f t="shared" si="14"/>
        <v>0</v>
      </c>
      <c r="M383" s="400"/>
      <c r="N383" s="400"/>
      <c r="O383" s="400"/>
      <c r="P383" s="400"/>
      <c r="Q383" s="401"/>
      <c r="R383" s="401"/>
      <c r="S383" s="402"/>
      <c r="T383" s="396"/>
    </row>
    <row r="384" spans="2:20">
      <c r="B384" s="394"/>
      <c r="C384" s="395"/>
      <c r="D384" s="434"/>
      <c r="E384" s="396"/>
      <c r="F384" s="397"/>
      <c r="G384" s="398"/>
      <c r="H384" s="395"/>
      <c r="I384" s="399">
        <f t="shared" si="15"/>
        <v>0</v>
      </c>
      <c r="J384" s="395"/>
      <c r="K384" s="395"/>
      <c r="L384" s="399">
        <f t="shared" si="14"/>
        <v>0</v>
      </c>
      <c r="M384" s="400"/>
      <c r="N384" s="400"/>
      <c r="O384" s="400"/>
      <c r="P384" s="400"/>
      <c r="Q384" s="401"/>
      <c r="R384" s="401"/>
      <c r="S384" s="402"/>
      <c r="T384" s="396"/>
    </row>
    <row r="385" spans="2:20">
      <c r="B385" s="394"/>
      <c r="C385" s="395"/>
      <c r="D385" s="434"/>
      <c r="E385" s="396"/>
      <c r="F385" s="397"/>
      <c r="G385" s="398"/>
      <c r="H385" s="395"/>
      <c r="I385" s="399">
        <f t="shared" si="15"/>
        <v>0</v>
      </c>
      <c r="J385" s="395"/>
      <c r="K385" s="395"/>
      <c r="L385" s="399">
        <f t="shared" si="14"/>
        <v>0</v>
      </c>
      <c r="M385" s="400"/>
      <c r="N385" s="400"/>
      <c r="O385" s="400"/>
      <c r="P385" s="400"/>
      <c r="Q385" s="401"/>
      <c r="R385" s="401"/>
      <c r="S385" s="402"/>
      <c r="T385" s="396"/>
    </row>
    <row r="386" spans="2:20">
      <c r="B386" s="394"/>
      <c r="C386" s="395"/>
      <c r="D386" s="434"/>
      <c r="E386" s="396"/>
      <c r="F386" s="397"/>
      <c r="G386" s="398"/>
      <c r="H386" s="395"/>
      <c r="I386" s="399">
        <f t="shared" si="15"/>
        <v>0</v>
      </c>
      <c r="J386" s="395"/>
      <c r="K386" s="395"/>
      <c r="L386" s="399">
        <f t="shared" si="14"/>
        <v>0</v>
      </c>
      <c r="M386" s="400"/>
      <c r="N386" s="400"/>
      <c r="O386" s="400"/>
      <c r="P386" s="400"/>
      <c r="Q386" s="401"/>
      <c r="R386" s="401"/>
      <c r="S386" s="402"/>
      <c r="T386" s="396"/>
    </row>
    <row r="387" spans="2:20">
      <c r="B387" s="394"/>
      <c r="C387" s="395"/>
      <c r="D387" s="434"/>
      <c r="E387" s="396"/>
      <c r="F387" s="397"/>
      <c r="G387" s="398"/>
      <c r="H387" s="395"/>
      <c r="I387" s="399">
        <f t="shared" si="15"/>
        <v>0</v>
      </c>
      <c r="J387" s="395"/>
      <c r="K387" s="395"/>
      <c r="L387" s="399">
        <f t="shared" si="14"/>
        <v>0</v>
      </c>
      <c r="M387" s="400"/>
      <c r="N387" s="400"/>
      <c r="O387" s="400"/>
      <c r="P387" s="400"/>
      <c r="Q387" s="401"/>
      <c r="R387" s="401"/>
      <c r="S387" s="402"/>
      <c r="T387" s="396"/>
    </row>
    <row r="388" spans="2:20">
      <c r="B388" s="394"/>
      <c r="C388" s="395"/>
      <c r="D388" s="434"/>
      <c r="E388" s="396"/>
      <c r="F388" s="397"/>
      <c r="G388" s="398"/>
      <c r="H388" s="395"/>
      <c r="I388" s="399">
        <f t="shared" si="15"/>
        <v>0</v>
      </c>
      <c r="J388" s="395"/>
      <c r="K388" s="395"/>
      <c r="L388" s="399">
        <f t="shared" si="14"/>
        <v>0</v>
      </c>
      <c r="M388" s="400"/>
      <c r="N388" s="400"/>
      <c r="O388" s="400"/>
      <c r="P388" s="400"/>
      <c r="Q388" s="401"/>
      <c r="R388" s="401"/>
      <c r="S388" s="402"/>
      <c r="T388" s="396"/>
    </row>
    <row r="389" spans="2:20">
      <c r="B389" s="394"/>
      <c r="C389" s="395"/>
      <c r="D389" s="434"/>
      <c r="E389" s="396"/>
      <c r="F389" s="397"/>
      <c r="G389" s="398"/>
      <c r="H389" s="395"/>
      <c r="I389" s="399">
        <f t="shared" si="15"/>
        <v>0</v>
      </c>
      <c r="J389" s="395"/>
      <c r="K389" s="395"/>
      <c r="L389" s="399">
        <f t="shared" si="14"/>
        <v>0</v>
      </c>
      <c r="M389" s="400"/>
      <c r="N389" s="400"/>
      <c r="O389" s="400"/>
      <c r="P389" s="400"/>
      <c r="Q389" s="401"/>
      <c r="R389" s="401"/>
      <c r="S389" s="402"/>
      <c r="T389" s="396"/>
    </row>
    <row r="390" spans="2:20">
      <c r="B390" s="394"/>
      <c r="C390" s="395"/>
      <c r="D390" s="434"/>
      <c r="E390" s="396"/>
      <c r="F390" s="397"/>
      <c r="G390" s="398"/>
      <c r="H390" s="395"/>
      <c r="I390" s="399">
        <f t="shared" si="15"/>
        <v>0</v>
      </c>
      <c r="J390" s="395"/>
      <c r="K390" s="395"/>
      <c r="L390" s="399">
        <f t="shared" si="14"/>
        <v>0</v>
      </c>
      <c r="M390" s="400"/>
      <c r="N390" s="400"/>
      <c r="O390" s="400"/>
      <c r="P390" s="400"/>
      <c r="Q390" s="401"/>
      <c r="R390" s="401"/>
      <c r="S390" s="402"/>
      <c r="T390" s="396"/>
    </row>
    <row r="391" spans="2:20">
      <c r="B391" s="394"/>
      <c r="C391" s="395"/>
      <c r="D391" s="434"/>
      <c r="E391" s="396"/>
      <c r="F391" s="397"/>
      <c r="G391" s="398"/>
      <c r="H391" s="395"/>
      <c r="I391" s="399">
        <f t="shared" si="15"/>
        <v>0</v>
      </c>
      <c r="J391" s="395"/>
      <c r="K391" s="395"/>
      <c r="L391" s="399">
        <f t="shared" si="14"/>
        <v>0</v>
      </c>
      <c r="M391" s="400"/>
      <c r="N391" s="400"/>
      <c r="O391" s="400"/>
      <c r="P391" s="400"/>
      <c r="Q391" s="401"/>
      <c r="R391" s="401"/>
      <c r="S391" s="402"/>
      <c r="T391" s="396"/>
    </row>
    <row r="392" spans="2:20">
      <c r="B392" s="394"/>
      <c r="C392" s="395"/>
      <c r="D392" s="434"/>
      <c r="E392" s="396"/>
      <c r="F392" s="397"/>
      <c r="G392" s="398"/>
      <c r="H392" s="395"/>
      <c r="I392" s="399">
        <f t="shared" si="15"/>
        <v>0</v>
      </c>
      <c r="J392" s="395"/>
      <c r="K392" s="395"/>
      <c r="L392" s="399">
        <f t="shared" si="14"/>
        <v>0</v>
      </c>
      <c r="M392" s="400"/>
      <c r="N392" s="400"/>
      <c r="O392" s="400"/>
      <c r="P392" s="400"/>
      <c r="Q392" s="401"/>
      <c r="R392" s="401"/>
      <c r="S392" s="402"/>
      <c r="T392" s="396"/>
    </row>
    <row r="393" spans="2:20">
      <c r="B393" s="394"/>
      <c r="C393" s="395"/>
      <c r="D393" s="434"/>
      <c r="E393" s="396"/>
      <c r="F393" s="397"/>
      <c r="G393" s="398"/>
      <c r="H393" s="395"/>
      <c r="I393" s="399">
        <f t="shared" si="15"/>
        <v>0</v>
      </c>
      <c r="J393" s="395"/>
      <c r="K393" s="395"/>
      <c r="L393" s="399">
        <f t="shared" si="14"/>
        <v>0</v>
      </c>
      <c r="M393" s="400"/>
      <c r="N393" s="400"/>
      <c r="O393" s="400"/>
      <c r="P393" s="400"/>
      <c r="Q393" s="401"/>
      <c r="R393" s="401"/>
      <c r="S393" s="402"/>
      <c r="T393" s="396"/>
    </row>
    <row r="394" spans="2:20">
      <c r="B394" s="394"/>
      <c r="C394" s="395"/>
      <c r="D394" s="434"/>
      <c r="E394" s="396"/>
      <c r="F394" s="397"/>
      <c r="G394" s="398"/>
      <c r="H394" s="395"/>
      <c r="I394" s="399">
        <f t="shared" si="15"/>
        <v>0</v>
      </c>
      <c r="J394" s="395"/>
      <c r="K394" s="395"/>
      <c r="L394" s="399">
        <f t="shared" si="14"/>
        <v>0</v>
      </c>
      <c r="M394" s="400"/>
      <c r="N394" s="400"/>
      <c r="O394" s="400"/>
      <c r="P394" s="400"/>
      <c r="Q394" s="401"/>
      <c r="R394" s="401"/>
      <c r="S394" s="402"/>
      <c r="T394" s="396"/>
    </row>
    <row r="395" spans="2:20">
      <c r="B395" s="394"/>
      <c r="C395" s="395"/>
      <c r="D395" s="434"/>
      <c r="E395" s="396"/>
      <c r="F395" s="397"/>
      <c r="G395" s="398"/>
      <c r="H395" s="395"/>
      <c r="I395" s="399">
        <f t="shared" si="15"/>
        <v>0</v>
      </c>
      <c r="J395" s="395"/>
      <c r="K395" s="395"/>
      <c r="L395" s="399">
        <f t="shared" si="14"/>
        <v>0</v>
      </c>
      <c r="M395" s="400"/>
      <c r="N395" s="400"/>
      <c r="O395" s="400"/>
      <c r="P395" s="400"/>
      <c r="Q395" s="401"/>
      <c r="R395" s="401"/>
      <c r="S395" s="402"/>
      <c r="T395" s="396"/>
    </row>
    <row r="396" spans="2:20">
      <c r="B396" s="394"/>
      <c r="C396" s="395"/>
      <c r="D396" s="434"/>
      <c r="E396" s="396"/>
      <c r="F396" s="397"/>
      <c r="G396" s="398"/>
      <c r="H396" s="395"/>
      <c r="I396" s="399">
        <f t="shared" si="15"/>
        <v>0</v>
      </c>
      <c r="J396" s="395"/>
      <c r="K396" s="395"/>
      <c r="L396" s="399">
        <f t="shared" si="14"/>
        <v>0</v>
      </c>
      <c r="M396" s="400"/>
      <c r="N396" s="400"/>
      <c r="O396" s="400"/>
      <c r="P396" s="400"/>
      <c r="Q396" s="401"/>
      <c r="R396" s="401"/>
      <c r="S396" s="402"/>
      <c r="T396" s="396"/>
    </row>
    <row r="397" spans="2:20">
      <c r="B397" s="394"/>
      <c r="C397" s="395"/>
      <c r="D397" s="434"/>
      <c r="E397" s="396"/>
      <c r="F397" s="397"/>
      <c r="G397" s="398"/>
      <c r="H397" s="395"/>
      <c r="I397" s="399">
        <f t="shared" si="15"/>
        <v>0</v>
      </c>
      <c r="J397" s="395"/>
      <c r="K397" s="395"/>
      <c r="L397" s="399">
        <f t="shared" si="14"/>
        <v>0</v>
      </c>
      <c r="M397" s="400"/>
      <c r="N397" s="400"/>
      <c r="O397" s="400"/>
      <c r="P397" s="400"/>
      <c r="Q397" s="401"/>
      <c r="R397" s="401"/>
      <c r="S397" s="402"/>
      <c r="T397" s="396"/>
    </row>
    <row r="398" spans="2:20">
      <c r="B398" s="394"/>
      <c r="C398" s="395"/>
      <c r="D398" s="434"/>
      <c r="E398" s="396"/>
      <c r="F398" s="397"/>
      <c r="G398" s="398"/>
      <c r="H398" s="395"/>
      <c r="I398" s="399">
        <f t="shared" si="15"/>
        <v>0</v>
      </c>
      <c r="J398" s="395"/>
      <c r="K398" s="395"/>
      <c r="L398" s="399">
        <f t="shared" si="14"/>
        <v>0</v>
      </c>
      <c r="M398" s="400"/>
      <c r="N398" s="400"/>
      <c r="O398" s="400"/>
      <c r="P398" s="400"/>
      <c r="Q398" s="401"/>
      <c r="R398" s="401"/>
      <c r="S398" s="402"/>
      <c r="T398" s="396"/>
    </row>
    <row r="399" spans="2:20">
      <c r="B399" s="394"/>
      <c r="C399" s="395"/>
      <c r="D399" s="434"/>
      <c r="E399" s="396"/>
      <c r="F399" s="397"/>
      <c r="G399" s="398"/>
      <c r="H399" s="395"/>
      <c r="I399" s="399">
        <f t="shared" si="15"/>
        <v>0</v>
      </c>
      <c r="J399" s="395"/>
      <c r="K399" s="395"/>
      <c r="L399" s="399">
        <f t="shared" si="14"/>
        <v>0</v>
      </c>
      <c r="M399" s="400"/>
      <c r="N399" s="400"/>
      <c r="O399" s="400"/>
      <c r="P399" s="400"/>
      <c r="Q399" s="401"/>
      <c r="R399" s="401"/>
      <c r="S399" s="402"/>
      <c r="T399" s="396"/>
    </row>
    <row r="400" spans="2:20">
      <c r="B400" s="394"/>
      <c r="C400" s="395"/>
      <c r="D400" s="434"/>
      <c r="E400" s="396"/>
      <c r="F400" s="397"/>
      <c r="G400" s="398"/>
      <c r="H400" s="395"/>
      <c r="I400" s="399">
        <f t="shared" si="15"/>
        <v>0</v>
      </c>
      <c r="J400" s="395"/>
      <c r="K400" s="395"/>
      <c r="L400" s="399">
        <f t="shared" si="14"/>
        <v>0</v>
      </c>
      <c r="M400" s="400"/>
      <c r="N400" s="400"/>
      <c r="O400" s="400"/>
      <c r="P400" s="400"/>
      <c r="Q400" s="401"/>
      <c r="R400" s="401"/>
      <c r="S400" s="402"/>
      <c r="T400" s="396"/>
    </row>
    <row r="401" spans="2:20">
      <c r="B401" s="394"/>
      <c r="C401" s="395"/>
      <c r="D401" s="434"/>
      <c r="E401" s="396"/>
      <c r="F401" s="397"/>
      <c r="G401" s="398"/>
      <c r="H401" s="395"/>
      <c r="I401" s="399">
        <f t="shared" si="15"/>
        <v>0</v>
      </c>
      <c r="J401" s="395"/>
      <c r="K401" s="395"/>
      <c r="L401" s="399">
        <f t="shared" si="14"/>
        <v>0</v>
      </c>
      <c r="M401" s="400"/>
      <c r="N401" s="400"/>
      <c r="O401" s="400"/>
      <c r="P401" s="400"/>
      <c r="Q401" s="401"/>
      <c r="R401" s="401"/>
      <c r="S401" s="402"/>
      <c r="T401" s="396"/>
    </row>
    <row r="402" spans="2:20">
      <c r="B402" s="394"/>
      <c r="C402" s="395"/>
      <c r="D402" s="434"/>
      <c r="E402" s="396"/>
      <c r="F402" s="397"/>
      <c r="G402" s="398"/>
      <c r="H402" s="395"/>
      <c r="I402" s="399">
        <f t="shared" si="15"/>
        <v>0</v>
      </c>
      <c r="J402" s="395"/>
      <c r="K402" s="395"/>
      <c r="L402" s="399">
        <f t="shared" si="14"/>
        <v>0</v>
      </c>
      <c r="M402" s="400"/>
      <c r="N402" s="400"/>
      <c r="O402" s="400"/>
      <c r="P402" s="400"/>
      <c r="Q402" s="401"/>
      <c r="R402" s="401"/>
      <c r="S402" s="402"/>
      <c r="T402" s="396"/>
    </row>
    <row r="403" spans="2:20">
      <c r="B403" s="394"/>
      <c r="C403" s="395"/>
      <c r="D403" s="434"/>
      <c r="E403" s="396"/>
      <c r="F403" s="397"/>
      <c r="G403" s="398"/>
      <c r="H403" s="395"/>
      <c r="I403" s="399">
        <f t="shared" si="15"/>
        <v>0</v>
      </c>
      <c r="J403" s="395"/>
      <c r="K403" s="395"/>
      <c r="L403" s="399">
        <f t="shared" si="14"/>
        <v>0</v>
      </c>
      <c r="M403" s="400"/>
      <c r="N403" s="400"/>
      <c r="O403" s="400"/>
      <c r="P403" s="400"/>
      <c r="Q403" s="401"/>
      <c r="R403" s="401"/>
      <c r="S403" s="402"/>
      <c r="T403" s="396"/>
    </row>
    <row r="404" spans="2:20">
      <c r="B404" s="394"/>
      <c r="C404" s="395"/>
      <c r="D404" s="434"/>
      <c r="E404" s="396"/>
      <c r="F404" s="397"/>
      <c r="G404" s="398"/>
      <c r="H404" s="395"/>
      <c r="I404" s="399">
        <f t="shared" si="15"/>
        <v>0</v>
      </c>
      <c r="J404" s="395"/>
      <c r="K404" s="395"/>
      <c r="L404" s="399">
        <f t="shared" si="14"/>
        <v>0</v>
      </c>
      <c r="M404" s="400"/>
      <c r="N404" s="400"/>
      <c r="O404" s="400"/>
      <c r="P404" s="400"/>
      <c r="Q404" s="401"/>
      <c r="R404" s="401"/>
      <c r="S404" s="402"/>
      <c r="T404" s="396"/>
    </row>
    <row r="405" spans="2:20">
      <c r="B405" s="394"/>
      <c r="C405" s="395"/>
      <c r="D405" s="434"/>
      <c r="E405" s="396"/>
      <c r="F405" s="397"/>
      <c r="G405" s="398"/>
      <c r="H405" s="395"/>
      <c r="I405" s="399">
        <f t="shared" si="15"/>
        <v>0</v>
      </c>
      <c r="J405" s="395"/>
      <c r="K405" s="395"/>
      <c r="L405" s="399">
        <f t="shared" si="14"/>
        <v>0</v>
      </c>
      <c r="M405" s="400"/>
      <c r="N405" s="400"/>
      <c r="O405" s="400"/>
      <c r="P405" s="400"/>
      <c r="Q405" s="401"/>
      <c r="R405" s="401"/>
      <c r="S405" s="402"/>
      <c r="T405" s="396"/>
    </row>
    <row r="406" spans="2:20">
      <c r="B406" s="394"/>
      <c r="C406" s="395"/>
      <c r="D406" s="434"/>
      <c r="E406" s="396"/>
      <c r="F406" s="397"/>
      <c r="G406" s="398"/>
      <c r="H406" s="395"/>
      <c r="I406" s="399">
        <f t="shared" si="15"/>
        <v>0</v>
      </c>
      <c r="J406" s="395"/>
      <c r="K406" s="395"/>
      <c r="L406" s="399">
        <f t="shared" si="14"/>
        <v>0</v>
      </c>
      <c r="M406" s="400"/>
      <c r="N406" s="400"/>
      <c r="O406" s="400"/>
      <c r="P406" s="400"/>
      <c r="Q406" s="401"/>
      <c r="R406" s="401"/>
      <c r="S406" s="402"/>
      <c r="T406" s="396"/>
    </row>
    <row r="407" spans="2:20">
      <c r="B407" s="394"/>
      <c r="C407" s="395"/>
      <c r="D407" s="434"/>
      <c r="E407" s="396"/>
      <c r="F407" s="397"/>
      <c r="G407" s="398"/>
      <c r="H407" s="395"/>
      <c r="I407" s="399">
        <f t="shared" si="15"/>
        <v>0</v>
      </c>
      <c r="J407" s="395"/>
      <c r="K407" s="395"/>
      <c r="L407" s="399">
        <f t="shared" si="14"/>
        <v>0</v>
      </c>
      <c r="M407" s="400"/>
      <c r="N407" s="400"/>
      <c r="O407" s="400"/>
      <c r="P407" s="400"/>
      <c r="Q407" s="401"/>
      <c r="R407" s="401"/>
      <c r="S407" s="402"/>
      <c r="T407" s="396"/>
    </row>
    <row r="408" spans="2:20">
      <c r="B408" s="394"/>
      <c r="C408" s="395"/>
      <c r="D408" s="434"/>
      <c r="E408" s="396"/>
      <c r="F408" s="397"/>
      <c r="G408" s="398"/>
      <c r="H408" s="395"/>
      <c r="I408" s="399">
        <f t="shared" si="15"/>
        <v>0</v>
      </c>
      <c r="J408" s="395"/>
      <c r="K408" s="395"/>
      <c r="L408" s="399">
        <f t="shared" si="14"/>
        <v>0</v>
      </c>
      <c r="M408" s="400"/>
      <c r="N408" s="400"/>
      <c r="O408" s="400"/>
      <c r="P408" s="400"/>
      <c r="Q408" s="401"/>
      <c r="R408" s="401"/>
      <c r="S408" s="402"/>
      <c r="T408" s="396"/>
    </row>
    <row r="409" spans="2:20">
      <c r="B409" s="394"/>
      <c r="C409" s="395"/>
      <c r="D409" s="434"/>
      <c r="E409" s="396"/>
      <c r="F409" s="397"/>
      <c r="G409" s="398"/>
      <c r="H409" s="395"/>
      <c r="I409" s="399">
        <f t="shared" si="15"/>
        <v>0</v>
      </c>
      <c r="J409" s="395"/>
      <c r="K409" s="395"/>
      <c r="L409" s="399">
        <f t="shared" si="14"/>
        <v>0</v>
      </c>
      <c r="M409" s="400"/>
      <c r="N409" s="400"/>
      <c r="O409" s="400"/>
      <c r="P409" s="400"/>
      <c r="Q409" s="401"/>
      <c r="R409" s="401"/>
      <c r="S409" s="402"/>
      <c r="T409" s="396"/>
    </row>
    <row r="410" spans="2:20">
      <c r="B410" s="394"/>
      <c r="C410" s="395"/>
      <c r="D410" s="434"/>
      <c r="E410" s="396"/>
      <c r="F410" s="397"/>
      <c r="G410" s="398"/>
      <c r="H410" s="395"/>
      <c r="I410" s="399">
        <f t="shared" si="15"/>
        <v>0</v>
      </c>
      <c r="J410" s="395"/>
      <c r="K410" s="395"/>
      <c r="L410" s="399">
        <f t="shared" si="14"/>
        <v>0</v>
      </c>
      <c r="M410" s="400"/>
      <c r="N410" s="400"/>
      <c r="O410" s="400"/>
      <c r="P410" s="400"/>
      <c r="Q410" s="401"/>
      <c r="R410" s="401"/>
      <c r="S410" s="402"/>
      <c r="T410" s="396"/>
    </row>
    <row r="411" spans="2:20">
      <c r="B411" s="394"/>
      <c r="C411" s="395"/>
      <c r="D411" s="434"/>
      <c r="E411" s="396"/>
      <c r="F411" s="397"/>
      <c r="G411" s="398"/>
      <c r="H411" s="395"/>
      <c r="I411" s="399">
        <f t="shared" si="15"/>
        <v>0</v>
      </c>
      <c r="J411" s="395"/>
      <c r="K411" s="395"/>
      <c r="L411" s="399">
        <f t="shared" si="14"/>
        <v>0</v>
      </c>
      <c r="M411" s="400"/>
      <c r="N411" s="400"/>
      <c r="O411" s="400"/>
      <c r="P411" s="400"/>
      <c r="Q411" s="401"/>
      <c r="R411" s="401"/>
      <c r="S411" s="402"/>
      <c r="T411" s="396"/>
    </row>
    <row r="412" spans="2:20">
      <c r="B412" s="394"/>
      <c r="C412" s="395"/>
      <c r="D412" s="434"/>
      <c r="E412" s="396"/>
      <c r="F412" s="397"/>
      <c r="G412" s="398"/>
      <c r="H412" s="395"/>
      <c r="I412" s="399">
        <f t="shared" si="15"/>
        <v>0</v>
      </c>
      <c r="J412" s="395"/>
      <c r="K412" s="395"/>
      <c r="L412" s="399">
        <f t="shared" si="14"/>
        <v>0</v>
      </c>
      <c r="M412" s="400"/>
      <c r="N412" s="400"/>
      <c r="O412" s="400"/>
      <c r="P412" s="400"/>
      <c r="Q412" s="401"/>
      <c r="R412" s="401"/>
      <c r="S412" s="402"/>
      <c r="T412" s="396"/>
    </row>
    <row r="413" spans="2:20">
      <c r="B413" s="394"/>
      <c r="C413" s="395"/>
      <c r="D413" s="434"/>
      <c r="E413" s="396"/>
      <c r="F413" s="397"/>
      <c r="G413" s="398"/>
      <c r="H413" s="395"/>
      <c r="I413" s="399">
        <f t="shared" si="15"/>
        <v>0</v>
      </c>
      <c r="J413" s="395"/>
      <c r="K413" s="395"/>
      <c r="L413" s="399">
        <f t="shared" si="14"/>
        <v>0</v>
      </c>
      <c r="M413" s="400"/>
      <c r="N413" s="400"/>
      <c r="O413" s="400"/>
      <c r="P413" s="400"/>
      <c r="Q413" s="401"/>
      <c r="R413" s="401"/>
      <c r="S413" s="402"/>
      <c r="T413" s="396"/>
    </row>
    <row r="414" spans="2:20">
      <c r="B414" s="394"/>
      <c r="C414" s="395"/>
      <c r="D414" s="434"/>
      <c r="E414" s="396"/>
      <c r="F414" s="397"/>
      <c r="G414" s="398"/>
      <c r="H414" s="395"/>
      <c r="I414" s="399">
        <f t="shared" si="15"/>
        <v>0</v>
      </c>
      <c r="J414" s="395"/>
      <c r="K414" s="395"/>
      <c r="L414" s="399">
        <f t="shared" si="14"/>
        <v>0</v>
      </c>
      <c r="M414" s="400"/>
      <c r="N414" s="400"/>
      <c r="O414" s="400"/>
      <c r="P414" s="400"/>
      <c r="Q414" s="401"/>
      <c r="R414" s="401"/>
      <c r="S414" s="402"/>
      <c r="T414" s="396"/>
    </row>
    <row r="415" spans="2:20">
      <c r="B415" s="394"/>
      <c r="C415" s="395"/>
      <c r="D415" s="434"/>
      <c r="E415" s="396"/>
      <c r="F415" s="397"/>
      <c r="G415" s="398"/>
      <c r="H415" s="395"/>
      <c r="I415" s="399">
        <f t="shared" si="15"/>
        <v>0</v>
      </c>
      <c r="J415" s="395"/>
      <c r="K415" s="395"/>
      <c r="L415" s="399">
        <f t="shared" si="14"/>
        <v>0</v>
      </c>
      <c r="M415" s="400"/>
      <c r="N415" s="400"/>
      <c r="O415" s="400"/>
      <c r="P415" s="400"/>
      <c r="Q415" s="401"/>
      <c r="R415" s="401"/>
      <c r="S415" s="402"/>
      <c r="T415" s="396"/>
    </row>
    <row r="416" spans="2:20">
      <c r="B416" s="394"/>
      <c r="C416" s="395"/>
      <c r="D416" s="434"/>
      <c r="E416" s="396"/>
      <c r="F416" s="397"/>
      <c r="G416" s="398"/>
      <c r="H416" s="395"/>
      <c r="I416" s="399">
        <f t="shared" si="15"/>
        <v>0</v>
      </c>
      <c r="J416" s="395"/>
      <c r="K416" s="395"/>
      <c r="L416" s="399">
        <f t="shared" si="14"/>
        <v>0</v>
      </c>
      <c r="M416" s="400"/>
      <c r="N416" s="400"/>
      <c r="O416" s="400"/>
      <c r="P416" s="400"/>
      <c r="Q416" s="401"/>
      <c r="R416" s="401"/>
      <c r="S416" s="402"/>
      <c r="T416" s="396"/>
    </row>
    <row r="417" spans="2:20">
      <c r="B417" s="394"/>
      <c r="C417" s="395"/>
      <c r="D417" s="434"/>
      <c r="E417" s="396"/>
      <c r="F417" s="397"/>
      <c r="G417" s="398"/>
      <c r="H417" s="395"/>
      <c r="I417" s="399">
        <f t="shared" si="15"/>
        <v>0</v>
      </c>
      <c r="J417" s="395"/>
      <c r="K417" s="395"/>
      <c r="L417" s="399">
        <f t="shared" si="14"/>
        <v>0</v>
      </c>
      <c r="M417" s="400"/>
      <c r="N417" s="400"/>
      <c r="O417" s="400"/>
      <c r="P417" s="400"/>
      <c r="Q417" s="401"/>
      <c r="R417" s="401"/>
      <c r="S417" s="402"/>
      <c r="T417" s="396"/>
    </row>
    <row r="418" spans="2:20">
      <c r="B418" s="394"/>
      <c r="C418" s="395"/>
      <c r="D418" s="434"/>
      <c r="E418" s="396"/>
      <c r="F418" s="397"/>
      <c r="G418" s="398"/>
      <c r="H418" s="395"/>
      <c r="I418" s="399">
        <f t="shared" si="15"/>
        <v>0</v>
      </c>
      <c r="J418" s="395"/>
      <c r="K418" s="395"/>
      <c r="L418" s="399">
        <f t="shared" si="14"/>
        <v>0</v>
      </c>
      <c r="M418" s="400"/>
      <c r="N418" s="400"/>
      <c r="O418" s="400"/>
      <c r="P418" s="400"/>
      <c r="Q418" s="401"/>
      <c r="R418" s="401"/>
      <c r="S418" s="402"/>
      <c r="T418" s="396"/>
    </row>
    <row r="419" spans="2:20">
      <c r="B419" s="394"/>
      <c r="C419" s="395"/>
      <c r="D419" s="434"/>
      <c r="E419" s="396"/>
      <c r="F419" s="397"/>
      <c r="G419" s="398"/>
      <c r="H419" s="395"/>
      <c r="I419" s="399">
        <f t="shared" si="15"/>
        <v>0</v>
      </c>
      <c r="J419" s="395"/>
      <c r="K419" s="395"/>
      <c r="L419" s="399">
        <f t="shared" si="14"/>
        <v>0</v>
      </c>
      <c r="M419" s="400"/>
      <c r="N419" s="400"/>
      <c r="O419" s="400"/>
      <c r="P419" s="400"/>
      <c r="Q419" s="401"/>
      <c r="R419" s="401"/>
      <c r="S419" s="402"/>
      <c r="T419" s="396"/>
    </row>
    <row r="420" spans="2:20">
      <c r="B420" s="394"/>
      <c r="C420" s="395"/>
      <c r="D420" s="434"/>
      <c r="E420" s="396"/>
      <c r="F420" s="397"/>
      <c r="G420" s="398"/>
      <c r="H420" s="395"/>
      <c r="I420" s="399">
        <f t="shared" si="15"/>
        <v>0</v>
      </c>
      <c r="J420" s="395"/>
      <c r="K420" s="395"/>
      <c r="L420" s="399">
        <f t="shared" si="14"/>
        <v>0</v>
      </c>
      <c r="M420" s="400"/>
      <c r="N420" s="400"/>
      <c r="O420" s="400"/>
      <c r="P420" s="400"/>
      <c r="Q420" s="401"/>
      <c r="R420" s="401"/>
      <c r="S420" s="402"/>
      <c r="T420" s="396"/>
    </row>
    <row r="421" spans="2:20">
      <c r="B421" s="394"/>
      <c r="C421" s="395"/>
      <c r="D421" s="434"/>
      <c r="E421" s="396"/>
      <c r="F421" s="397"/>
      <c r="G421" s="398"/>
      <c r="H421" s="395"/>
      <c r="I421" s="399">
        <f t="shared" si="15"/>
        <v>0</v>
      </c>
      <c r="J421" s="395"/>
      <c r="K421" s="395"/>
      <c r="L421" s="399">
        <f t="shared" si="14"/>
        <v>0</v>
      </c>
      <c r="M421" s="400"/>
      <c r="N421" s="400"/>
      <c r="O421" s="400"/>
      <c r="P421" s="400"/>
      <c r="Q421" s="401"/>
      <c r="R421" s="401"/>
      <c r="S421" s="402"/>
      <c r="T421" s="396"/>
    </row>
    <row r="422" spans="2:20">
      <c r="B422" s="394"/>
      <c r="C422" s="395"/>
      <c r="D422" s="434"/>
      <c r="E422" s="396"/>
      <c r="F422" s="397"/>
      <c r="G422" s="398"/>
      <c r="H422" s="395"/>
      <c r="I422" s="399">
        <f t="shared" si="15"/>
        <v>0</v>
      </c>
      <c r="J422" s="395"/>
      <c r="K422" s="395"/>
      <c r="L422" s="399">
        <f t="shared" si="14"/>
        <v>0</v>
      </c>
      <c r="M422" s="400"/>
      <c r="N422" s="400"/>
      <c r="O422" s="400"/>
      <c r="P422" s="400"/>
      <c r="Q422" s="401"/>
      <c r="R422" s="401"/>
      <c r="S422" s="402"/>
      <c r="T422" s="396"/>
    </row>
    <row r="423" spans="2:20">
      <c r="B423" s="394"/>
      <c r="C423" s="395"/>
      <c r="D423" s="434"/>
      <c r="E423" s="396"/>
      <c r="F423" s="397"/>
      <c r="G423" s="398"/>
      <c r="H423" s="395"/>
      <c r="I423" s="399">
        <f t="shared" si="15"/>
        <v>0</v>
      </c>
      <c r="J423" s="395"/>
      <c r="K423" s="395"/>
      <c r="L423" s="399">
        <f t="shared" si="14"/>
        <v>0</v>
      </c>
      <c r="M423" s="400"/>
      <c r="N423" s="400"/>
      <c r="O423" s="400"/>
      <c r="P423" s="400"/>
      <c r="Q423" s="401"/>
      <c r="R423" s="401"/>
      <c r="S423" s="402"/>
      <c r="T423" s="396"/>
    </row>
    <row r="424" spans="2:20">
      <c r="B424" s="394"/>
      <c r="C424" s="395"/>
      <c r="D424" s="434"/>
      <c r="E424" s="396"/>
      <c r="F424" s="397"/>
      <c r="G424" s="398"/>
      <c r="H424" s="395"/>
      <c r="I424" s="399">
        <f t="shared" si="15"/>
        <v>0</v>
      </c>
      <c r="J424" s="395"/>
      <c r="K424" s="395"/>
      <c r="L424" s="399">
        <f t="shared" si="14"/>
        <v>0</v>
      </c>
      <c r="M424" s="400"/>
      <c r="N424" s="400"/>
      <c r="O424" s="400"/>
      <c r="P424" s="400"/>
      <c r="Q424" s="401"/>
      <c r="R424" s="401"/>
      <c r="S424" s="402"/>
      <c r="T424" s="396"/>
    </row>
    <row r="425" spans="2:20">
      <c r="B425" s="394"/>
      <c r="C425" s="395"/>
      <c r="D425" s="434"/>
      <c r="E425" s="396"/>
      <c r="F425" s="397"/>
      <c r="G425" s="398"/>
      <c r="H425" s="395"/>
      <c r="I425" s="399">
        <f t="shared" si="15"/>
        <v>0</v>
      </c>
      <c r="J425" s="395"/>
      <c r="K425" s="395"/>
      <c r="L425" s="399">
        <f t="shared" si="14"/>
        <v>0</v>
      </c>
      <c r="M425" s="400"/>
      <c r="N425" s="400"/>
      <c r="O425" s="400"/>
      <c r="P425" s="400"/>
      <c r="Q425" s="401"/>
      <c r="R425" s="401"/>
      <c r="S425" s="402"/>
      <c r="T425" s="396"/>
    </row>
    <row r="426" spans="2:20">
      <c r="B426" s="394"/>
      <c r="C426" s="395"/>
      <c r="D426" s="434"/>
      <c r="E426" s="396"/>
      <c r="F426" s="397"/>
      <c r="G426" s="398"/>
      <c r="H426" s="395"/>
      <c r="I426" s="399">
        <f t="shared" si="15"/>
        <v>0</v>
      </c>
      <c r="J426" s="395"/>
      <c r="K426" s="395"/>
      <c r="L426" s="399">
        <f t="shared" si="14"/>
        <v>0</v>
      </c>
      <c r="M426" s="400"/>
      <c r="N426" s="400"/>
      <c r="O426" s="400"/>
      <c r="P426" s="400"/>
      <c r="Q426" s="401"/>
      <c r="R426" s="401"/>
      <c r="S426" s="402"/>
      <c r="T426" s="396"/>
    </row>
    <row r="427" spans="2:20">
      <c r="B427" s="394"/>
      <c r="C427" s="395"/>
      <c r="D427" s="434"/>
      <c r="E427" s="396"/>
      <c r="F427" s="397"/>
      <c r="G427" s="398"/>
      <c r="H427" s="395"/>
      <c r="I427" s="399">
        <f t="shared" si="15"/>
        <v>0</v>
      </c>
      <c r="J427" s="395"/>
      <c r="K427" s="395"/>
      <c r="L427" s="399">
        <f t="shared" si="14"/>
        <v>0</v>
      </c>
      <c r="M427" s="400"/>
      <c r="N427" s="400"/>
      <c r="O427" s="400"/>
      <c r="P427" s="400"/>
      <c r="Q427" s="401"/>
      <c r="R427" s="401"/>
      <c r="S427" s="402"/>
      <c r="T427" s="396"/>
    </row>
    <row r="428" spans="2:20">
      <c r="B428" s="394"/>
      <c r="C428" s="395"/>
      <c r="D428" s="434"/>
      <c r="E428" s="396"/>
      <c r="F428" s="397"/>
      <c r="G428" s="398"/>
      <c r="H428" s="395"/>
      <c r="I428" s="399">
        <f t="shared" si="15"/>
        <v>0</v>
      </c>
      <c r="J428" s="395"/>
      <c r="K428" s="395"/>
      <c r="L428" s="399">
        <f t="shared" ref="L428:L491" si="16">I428+J428+K428</f>
        <v>0</v>
      </c>
      <c r="M428" s="400"/>
      <c r="N428" s="400"/>
      <c r="O428" s="400"/>
      <c r="P428" s="400"/>
      <c r="Q428" s="401"/>
      <c r="R428" s="401"/>
      <c r="S428" s="402"/>
      <c r="T428" s="396"/>
    </row>
    <row r="429" spans="2:20">
      <c r="B429" s="394"/>
      <c r="C429" s="395"/>
      <c r="D429" s="434"/>
      <c r="E429" s="396"/>
      <c r="F429" s="397"/>
      <c r="G429" s="398"/>
      <c r="H429" s="395"/>
      <c r="I429" s="399">
        <f t="shared" ref="I429:I492" si="17">G429*H429</f>
        <v>0</v>
      </c>
      <c r="J429" s="395"/>
      <c r="K429" s="395"/>
      <c r="L429" s="399">
        <f t="shared" si="16"/>
        <v>0</v>
      </c>
      <c r="M429" s="400"/>
      <c r="N429" s="400"/>
      <c r="O429" s="400"/>
      <c r="P429" s="400"/>
      <c r="Q429" s="401"/>
      <c r="R429" s="401"/>
      <c r="S429" s="402"/>
      <c r="T429" s="396"/>
    </row>
    <row r="430" spans="2:20">
      <c r="B430" s="394"/>
      <c r="C430" s="395"/>
      <c r="D430" s="434"/>
      <c r="E430" s="396"/>
      <c r="F430" s="397"/>
      <c r="G430" s="398"/>
      <c r="H430" s="395"/>
      <c r="I430" s="399">
        <f t="shared" si="17"/>
        <v>0</v>
      </c>
      <c r="J430" s="395"/>
      <c r="K430" s="395"/>
      <c r="L430" s="399">
        <f t="shared" si="16"/>
        <v>0</v>
      </c>
      <c r="M430" s="400"/>
      <c r="N430" s="400"/>
      <c r="O430" s="400"/>
      <c r="P430" s="400"/>
      <c r="Q430" s="401"/>
      <c r="R430" s="401"/>
      <c r="S430" s="402"/>
      <c r="T430" s="396"/>
    </row>
    <row r="431" spans="2:20">
      <c r="B431" s="394"/>
      <c r="C431" s="395"/>
      <c r="D431" s="434"/>
      <c r="E431" s="396"/>
      <c r="F431" s="397"/>
      <c r="G431" s="398"/>
      <c r="H431" s="395"/>
      <c r="I431" s="399">
        <f t="shared" si="17"/>
        <v>0</v>
      </c>
      <c r="J431" s="395"/>
      <c r="K431" s="395"/>
      <c r="L431" s="399">
        <f t="shared" si="16"/>
        <v>0</v>
      </c>
      <c r="M431" s="400"/>
      <c r="N431" s="400"/>
      <c r="O431" s="400"/>
      <c r="P431" s="400"/>
      <c r="Q431" s="401"/>
      <c r="R431" s="401"/>
      <c r="S431" s="402"/>
      <c r="T431" s="396"/>
    </row>
    <row r="432" spans="2:20">
      <c r="B432" s="394"/>
      <c r="C432" s="395"/>
      <c r="D432" s="434"/>
      <c r="E432" s="396"/>
      <c r="F432" s="397"/>
      <c r="G432" s="398"/>
      <c r="H432" s="395"/>
      <c r="I432" s="399">
        <f t="shared" si="17"/>
        <v>0</v>
      </c>
      <c r="J432" s="395"/>
      <c r="K432" s="395"/>
      <c r="L432" s="399">
        <f t="shared" si="16"/>
        <v>0</v>
      </c>
      <c r="M432" s="400"/>
      <c r="N432" s="400"/>
      <c r="O432" s="400"/>
      <c r="P432" s="400"/>
      <c r="Q432" s="401"/>
      <c r="R432" s="401"/>
      <c r="S432" s="402"/>
      <c r="T432" s="396"/>
    </row>
    <row r="433" spans="2:20">
      <c r="B433" s="394"/>
      <c r="C433" s="395"/>
      <c r="D433" s="434"/>
      <c r="E433" s="396"/>
      <c r="F433" s="397"/>
      <c r="G433" s="398"/>
      <c r="H433" s="395"/>
      <c r="I433" s="399">
        <f t="shared" si="17"/>
        <v>0</v>
      </c>
      <c r="J433" s="395"/>
      <c r="K433" s="395"/>
      <c r="L433" s="399">
        <f t="shared" si="16"/>
        <v>0</v>
      </c>
      <c r="M433" s="400"/>
      <c r="N433" s="400"/>
      <c r="O433" s="400"/>
      <c r="P433" s="400"/>
      <c r="Q433" s="401"/>
      <c r="R433" s="401"/>
      <c r="S433" s="402"/>
      <c r="T433" s="396"/>
    </row>
    <row r="434" spans="2:20">
      <c r="B434" s="394"/>
      <c r="C434" s="395"/>
      <c r="D434" s="434"/>
      <c r="E434" s="396"/>
      <c r="F434" s="397"/>
      <c r="G434" s="398"/>
      <c r="H434" s="395"/>
      <c r="I434" s="399">
        <f t="shared" si="17"/>
        <v>0</v>
      </c>
      <c r="J434" s="395"/>
      <c r="K434" s="395"/>
      <c r="L434" s="399">
        <f t="shared" si="16"/>
        <v>0</v>
      </c>
      <c r="M434" s="400"/>
      <c r="N434" s="400"/>
      <c r="O434" s="400"/>
      <c r="P434" s="400"/>
      <c r="Q434" s="401"/>
      <c r="R434" s="401"/>
      <c r="S434" s="402"/>
      <c r="T434" s="396"/>
    </row>
    <row r="435" spans="2:20">
      <c r="B435" s="394"/>
      <c r="C435" s="395"/>
      <c r="D435" s="434"/>
      <c r="E435" s="396"/>
      <c r="F435" s="397"/>
      <c r="G435" s="398"/>
      <c r="H435" s="395"/>
      <c r="I435" s="399">
        <f t="shared" si="17"/>
        <v>0</v>
      </c>
      <c r="J435" s="395"/>
      <c r="K435" s="395"/>
      <c r="L435" s="399">
        <f t="shared" si="16"/>
        <v>0</v>
      </c>
      <c r="M435" s="400"/>
      <c r="N435" s="400"/>
      <c r="O435" s="400"/>
      <c r="P435" s="400"/>
      <c r="Q435" s="401"/>
      <c r="R435" s="401"/>
      <c r="S435" s="402"/>
      <c r="T435" s="396"/>
    </row>
    <row r="436" spans="2:20">
      <c r="B436" s="394"/>
      <c r="C436" s="395"/>
      <c r="D436" s="434"/>
      <c r="E436" s="396"/>
      <c r="F436" s="397"/>
      <c r="G436" s="398"/>
      <c r="H436" s="395"/>
      <c r="I436" s="399">
        <f t="shared" si="17"/>
        <v>0</v>
      </c>
      <c r="J436" s="395"/>
      <c r="K436" s="395"/>
      <c r="L436" s="399">
        <f t="shared" si="16"/>
        <v>0</v>
      </c>
      <c r="M436" s="400"/>
      <c r="N436" s="400"/>
      <c r="O436" s="400"/>
      <c r="P436" s="400"/>
      <c r="Q436" s="401"/>
      <c r="R436" s="401"/>
      <c r="S436" s="402"/>
      <c r="T436" s="396"/>
    </row>
    <row r="437" spans="2:20">
      <c r="B437" s="394"/>
      <c r="C437" s="395"/>
      <c r="D437" s="434"/>
      <c r="E437" s="396"/>
      <c r="F437" s="397"/>
      <c r="G437" s="398"/>
      <c r="H437" s="395"/>
      <c r="I437" s="399">
        <f t="shared" si="17"/>
        <v>0</v>
      </c>
      <c r="J437" s="395"/>
      <c r="K437" s="395"/>
      <c r="L437" s="399">
        <f t="shared" si="16"/>
        <v>0</v>
      </c>
      <c r="M437" s="400"/>
      <c r="N437" s="400"/>
      <c r="O437" s="400"/>
      <c r="P437" s="400"/>
      <c r="Q437" s="401"/>
      <c r="R437" s="401"/>
      <c r="S437" s="402"/>
      <c r="T437" s="396"/>
    </row>
    <row r="438" spans="2:20">
      <c r="B438" s="394"/>
      <c r="C438" s="395"/>
      <c r="D438" s="434"/>
      <c r="E438" s="396"/>
      <c r="F438" s="397"/>
      <c r="G438" s="398"/>
      <c r="H438" s="395"/>
      <c r="I438" s="399">
        <f t="shared" si="17"/>
        <v>0</v>
      </c>
      <c r="J438" s="395"/>
      <c r="K438" s="395"/>
      <c r="L438" s="399">
        <f t="shared" si="16"/>
        <v>0</v>
      </c>
      <c r="M438" s="400"/>
      <c r="N438" s="400"/>
      <c r="O438" s="400"/>
      <c r="P438" s="400"/>
      <c r="Q438" s="401"/>
      <c r="R438" s="401"/>
      <c r="S438" s="402"/>
      <c r="T438" s="396"/>
    </row>
    <row r="439" spans="2:20">
      <c r="B439" s="394"/>
      <c r="C439" s="395"/>
      <c r="D439" s="434"/>
      <c r="E439" s="396"/>
      <c r="F439" s="397"/>
      <c r="G439" s="398"/>
      <c r="H439" s="395"/>
      <c r="I439" s="399">
        <f t="shared" si="17"/>
        <v>0</v>
      </c>
      <c r="J439" s="395"/>
      <c r="K439" s="395"/>
      <c r="L439" s="399">
        <f t="shared" si="16"/>
        <v>0</v>
      </c>
      <c r="M439" s="400"/>
      <c r="N439" s="400"/>
      <c r="O439" s="400"/>
      <c r="P439" s="400"/>
      <c r="Q439" s="401"/>
      <c r="R439" s="401"/>
      <c r="S439" s="402"/>
      <c r="T439" s="396"/>
    </row>
    <row r="440" spans="2:20">
      <c r="B440" s="394"/>
      <c r="C440" s="395"/>
      <c r="D440" s="434"/>
      <c r="E440" s="396"/>
      <c r="F440" s="397"/>
      <c r="G440" s="398"/>
      <c r="H440" s="395"/>
      <c r="I440" s="399">
        <f t="shared" si="17"/>
        <v>0</v>
      </c>
      <c r="J440" s="395"/>
      <c r="K440" s="395"/>
      <c r="L440" s="399">
        <f t="shared" si="16"/>
        <v>0</v>
      </c>
      <c r="M440" s="400"/>
      <c r="N440" s="400"/>
      <c r="O440" s="400"/>
      <c r="P440" s="400"/>
      <c r="Q440" s="401"/>
      <c r="R440" s="401"/>
      <c r="S440" s="402"/>
      <c r="T440" s="396"/>
    </row>
    <row r="441" spans="2:20">
      <c r="B441" s="394"/>
      <c r="C441" s="395"/>
      <c r="D441" s="434"/>
      <c r="E441" s="396"/>
      <c r="F441" s="397"/>
      <c r="G441" s="398"/>
      <c r="H441" s="395"/>
      <c r="I441" s="399">
        <f t="shared" si="17"/>
        <v>0</v>
      </c>
      <c r="J441" s="395"/>
      <c r="K441" s="395"/>
      <c r="L441" s="399">
        <f t="shared" si="16"/>
        <v>0</v>
      </c>
      <c r="M441" s="400"/>
      <c r="N441" s="400"/>
      <c r="O441" s="400"/>
      <c r="P441" s="400"/>
      <c r="Q441" s="401"/>
      <c r="R441" s="401"/>
      <c r="S441" s="402"/>
      <c r="T441" s="396"/>
    </row>
    <row r="442" spans="2:20">
      <c r="B442" s="394"/>
      <c r="C442" s="395"/>
      <c r="D442" s="434"/>
      <c r="E442" s="396"/>
      <c r="F442" s="397"/>
      <c r="G442" s="398"/>
      <c r="H442" s="395"/>
      <c r="I442" s="399">
        <f t="shared" si="17"/>
        <v>0</v>
      </c>
      <c r="J442" s="395"/>
      <c r="K442" s="395"/>
      <c r="L442" s="399">
        <f t="shared" si="16"/>
        <v>0</v>
      </c>
      <c r="M442" s="400"/>
      <c r="N442" s="400"/>
      <c r="O442" s="400"/>
      <c r="P442" s="400"/>
      <c r="Q442" s="401"/>
      <c r="R442" s="401"/>
      <c r="S442" s="402"/>
      <c r="T442" s="396"/>
    </row>
    <row r="443" spans="2:20">
      <c r="B443" s="394"/>
      <c r="C443" s="395"/>
      <c r="D443" s="434"/>
      <c r="E443" s="396"/>
      <c r="F443" s="397"/>
      <c r="G443" s="398"/>
      <c r="H443" s="395"/>
      <c r="I443" s="399">
        <f t="shared" si="17"/>
        <v>0</v>
      </c>
      <c r="J443" s="395"/>
      <c r="K443" s="395"/>
      <c r="L443" s="399">
        <f t="shared" si="16"/>
        <v>0</v>
      </c>
      <c r="M443" s="400"/>
      <c r="N443" s="400"/>
      <c r="O443" s="400"/>
      <c r="P443" s="400"/>
      <c r="Q443" s="401"/>
      <c r="R443" s="401"/>
      <c r="S443" s="402"/>
      <c r="T443" s="396"/>
    </row>
    <row r="444" spans="2:20">
      <c r="B444" s="394"/>
      <c r="C444" s="395"/>
      <c r="D444" s="434"/>
      <c r="E444" s="396"/>
      <c r="F444" s="397"/>
      <c r="G444" s="398"/>
      <c r="H444" s="395"/>
      <c r="I444" s="399">
        <f t="shared" si="17"/>
        <v>0</v>
      </c>
      <c r="J444" s="395"/>
      <c r="K444" s="395"/>
      <c r="L444" s="399">
        <f t="shared" si="16"/>
        <v>0</v>
      </c>
      <c r="M444" s="400"/>
      <c r="N444" s="400"/>
      <c r="O444" s="400"/>
      <c r="P444" s="400"/>
      <c r="Q444" s="401"/>
      <c r="R444" s="401"/>
      <c r="S444" s="402"/>
      <c r="T444" s="396"/>
    </row>
    <row r="445" spans="2:20">
      <c r="B445" s="394"/>
      <c r="C445" s="395"/>
      <c r="D445" s="434"/>
      <c r="E445" s="396"/>
      <c r="F445" s="397"/>
      <c r="G445" s="398"/>
      <c r="H445" s="395"/>
      <c r="I445" s="399">
        <f t="shared" si="17"/>
        <v>0</v>
      </c>
      <c r="J445" s="395"/>
      <c r="K445" s="395"/>
      <c r="L445" s="399">
        <f t="shared" si="16"/>
        <v>0</v>
      </c>
      <c r="M445" s="400"/>
      <c r="N445" s="400"/>
      <c r="O445" s="400"/>
      <c r="P445" s="400"/>
      <c r="Q445" s="401"/>
      <c r="R445" s="401"/>
      <c r="S445" s="402"/>
      <c r="T445" s="396"/>
    </row>
    <row r="446" spans="2:20">
      <c r="B446" s="394"/>
      <c r="C446" s="395"/>
      <c r="D446" s="434"/>
      <c r="E446" s="396"/>
      <c r="F446" s="397"/>
      <c r="G446" s="398"/>
      <c r="H446" s="395"/>
      <c r="I446" s="399">
        <f t="shared" si="17"/>
        <v>0</v>
      </c>
      <c r="J446" s="395"/>
      <c r="K446" s="395"/>
      <c r="L446" s="399">
        <f t="shared" si="16"/>
        <v>0</v>
      </c>
      <c r="M446" s="400"/>
      <c r="N446" s="400"/>
      <c r="O446" s="400"/>
      <c r="P446" s="400"/>
      <c r="Q446" s="401"/>
      <c r="R446" s="401"/>
      <c r="S446" s="402"/>
      <c r="T446" s="396"/>
    </row>
    <row r="447" spans="2:20">
      <c r="B447" s="394"/>
      <c r="C447" s="395"/>
      <c r="D447" s="434"/>
      <c r="E447" s="396"/>
      <c r="F447" s="397"/>
      <c r="G447" s="398"/>
      <c r="H447" s="395"/>
      <c r="I447" s="399">
        <f t="shared" si="17"/>
        <v>0</v>
      </c>
      <c r="J447" s="395"/>
      <c r="K447" s="395"/>
      <c r="L447" s="399">
        <f t="shared" si="16"/>
        <v>0</v>
      </c>
      <c r="M447" s="400"/>
      <c r="N447" s="400"/>
      <c r="O447" s="400"/>
      <c r="P447" s="400"/>
      <c r="Q447" s="401"/>
      <c r="R447" s="401"/>
      <c r="S447" s="402"/>
      <c r="T447" s="396"/>
    </row>
    <row r="448" spans="2:20">
      <c r="B448" s="394"/>
      <c r="C448" s="395"/>
      <c r="D448" s="434"/>
      <c r="E448" s="396"/>
      <c r="F448" s="397"/>
      <c r="G448" s="398"/>
      <c r="H448" s="395"/>
      <c r="I448" s="399">
        <f t="shared" si="17"/>
        <v>0</v>
      </c>
      <c r="J448" s="395"/>
      <c r="K448" s="395"/>
      <c r="L448" s="399">
        <f t="shared" si="16"/>
        <v>0</v>
      </c>
      <c r="M448" s="400"/>
      <c r="N448" s="400"/>
      <c r="O448" s="400"/>
      <c r="P448" s="400"/>
      <c r="Q448" s="401"/>
      <c r="R448" s="401"/>
      <c r="S448" s="402"/>
      <c r="T448" s="396"/>
    </row>
    <row r="449" spans="2:20">
      <c r="B449" s="394"/>
      <c r="C449" s="395"/>
      <c r="D449" s="434"/>
      <c r="E449" s="396"/>
      <c r="F449" s="397"/>
      <c r="G449" s="398"/>
      <c r="H449" s="395"/>
      <c r="I449" s="399">
        <f t="shared" si="17"/>
        <v>0</v>
      </c>
      <c r="J449" s="395"/>
      <c r="K449" s="395"/>
      <c r="L449" s="399">
        <f t="shared" si="16"/>
        <v>0</v>
      </c>
      <c r="M449" s="400"/>
      <c r="N449" s="400"/>
      <c r="O449" s="400"/>
      <c r="P449" s="400"/>
      <c r="Q449" s="401"/>
      <c r="R449" s="401"/>
      <c r="S449" s="402"/>
      <c r="T449" s="396"/>
    </row>
    <row r="450" spans="2:20">
      <c r="B450" s="394"/>
      <c r="C450" s="395"/>
      <c r="D450" s="434"/>
      <c r="E450" s="396"/>
      <c r="F450" s="397"/>
      <c r="G450" s="398"/>
      <c r="H450" s="395"/>
      <c r="I450" s="399">
        <f t="shared" si="17"/>
        <v>0</v>
      </c>
      <c r="J450" s="395"/>
      <c r="K450" s="395"/>
      <c r="L450" s="399">
        <f t="shared" si="16"/>
        <v>0</v>
      </c>
      <c r="M450" s="400"/>
      <c r="N450" s="400"/>
      <c r="O450" s="400"/>
      <c r="P450" s="400"/>
      <c r="Q450" s="401"/>
      <c r="R450" s="401"/>
      <c r="S450" s="402"/>
      <c r="T450" s="396"/>
    </row>
    <row r="451" spans="2:20">
      <c r="B451" s="394"/>
      <c r="C451" s="395"/>
      <c r="D451" s="434"/>
      <c r="E451" s="396"/>
      <c r="F451" s="397"/>
      <c r="G451" s="398"/>
      <c r="H451" s="395"/>
      <c r="I451" s="399">
        <f t="shared" si="17"/>
        <v>0</v>
      </c>
      <c r="J451" s="395"/>
      <c r="K451" s="395"/>
      <c r="L451" s="399">
        <f t="shared" si="16"/>
        <v>0</v>
      </c>
      <c r="M451" s="400"/>
      <c r="N451" s="400"/>
      <c r="O451" s="400"/>
      <c r="P451" s="400"/>
      <c r="Q451" s="401"/>
      <c r="R451" s="401"/>
      <c r="S451" s="402"/>
      <c r="T451" s="396"/>
    </row>
    <row r="452" spans="2:20">
      <c r="B452" s="394"/>
      <c r="C452" s="395"/>
      <c r="D452" s="434"/>
      <c r="E452" s="396"/>
      <c r="F452" s="397"/>
      <c r="G452" s="398"/>
      <c r="H452" s="395"/>
      <c r="I452" s="399">
        <f t="shared" si="17"/>
        <v>0</v>
      </c>
      <c r="J452" s="395"/>
      <c r="K452" s="395"/>
      <c r="L452" s="399">
        <f t="shared" si="16"/>
        <v>0</v>
      </c>
      <c r="M452" s="400"/>
      <c r="N452" s="400"/>
      <c r="O452" s="400"/>
      <c r="P452" s="400"/>
      <c r="Q452" s="401"/>
      <c r="R452" s="401"/>
      <c r="S452" s="402"/>
      <c r="T452" s="396"/>
    </row>
    <row r="453" spans="2:20">
      <c r="B453" s="394"/>
      <c r="C453" s="395"/>
      <c r="D453" s="434"/>
      <c r="E453" s="396"/>
      <c r="F453" s="397"/>
      <c r="G453" s="398"/>
      <c r="H453" s="395"/>
      <c r="I453" s="399">
        <f t="shared" si="17"/>
        <v>0</v>
      </c>
      <c r="J453" s="395"/>
      <c r="K453" s="395"/>
      <c r="L453" s="399">
        <f t="shared" si="16"/>
        <v>0</v>
      </c>
      <c r="M453" s="400"/>
      <c r="N453" s="400"/>
      <c r="O453" s="400"/>
      <c r="P453" s="400"/>
      <c r="Q453" s="401"/>
      <c r="R453" s="401"/>
      <c r="S453" s="402"/>
      <c r="T453" s="396"/>
    </row>
    <row r="454" spans="2:20">
      <c r="B454" s="394"/>
      <c r="C454" s="395"/>
      <c r="D454" s="434"/>
      <c r="E454" s="396"/>
      <c r="F454" s="397"/>
      <c r="G454" s="398"/>
      <c r="H454" s="395"/>
      <c r="I454" s="399">
        <f t="shared" si="17"/>
        <v>0</v>
      </c>
      <c r="J454" s="395"/>
      <c r="K454" s="395"/>
      <c r="L454" s="399">
        <f t="shared" si="16"/>
        <v>0</v>
      </c>
      <c r="M454" s="400"/>
      <c r="N454" s="400"/>
      <c r="O454" s="400"/>
      <c r="P454" s="400"/>
      <c r="Q454" s="401"/>
      <c r="R454" s="401"/>
      <c r="S454" s="402"/>
      <c r="T454" s="396"/>
    </row>
    <row r="455" spans="2:20">
      <c r="B455" s="394"/>
      <c r="C455" s="395"/>
      <c r="D455" s="434"/>
      <c r="E455" s="396"/>
      <c r="F455" s="397"/>
      <c r="G455" s="398"/>
      <c r="H455" s="395"/>
      <c r="I455" s="399">
        <f t="shared" si="17"/>
        <v>0</v>
      </c>
      <c r="J455" s="395"/>
      <c r="K455" s="395"/>
      <c r="L455" s="399">
        <f t="shared" si="16"/>
        <v>0</v>
      </c>
      <c r="M455" s="400"/>
      <c r="N455" s="400"/>
      <c r="O455" s="400"/>
      <c r="P455" s="400"/>
      <c r="Q455" s="401"/>
      <c r="R455" s="401"/>
      <c r="S455" s="402"/>
      <c r="T455" s="396"/>
    </row>
    <row r="456" spans="2:20">
      <c r="B456" s="394"/>
      <c r="C456" s="395"/>
      <c r="D456" s="434"/>
      <c r="E456" s="396"/>
      <c r="F456" s="397"/>
      <c r="G456" s="398"/>
      <c r="H456" s="395"/>
      <c r="I456" s="399">
        <f t="shared" si="17"/>
        <v>0</v>
      </c>
      <c r="J456" s="395"/>
      <c r="K456" s="395"/>
      <c r="L456" s="399">
        <f t="shared" si="16"/>
        <v>0</v>
      </c>
      <c r="M456" s="400"/>
      <c r="N456" s="400"/>
      <c r="O456" s="400"/>
      <c r="P456" s="400"/>
      <c r="Q456" s="401"/>
      <c r="R456" s="401"/>
      <c r="S456" s="402"/>
      <c r="T456" s="396"/>
    </row>
    <row r="457" spans="2:20">
      <c r="B457" s="394"/>
      <c r="C457" s="395"/>
      <c r="D457" s="434"/>
      <c r="E457" s="396"/>
      <c r="F457" s="397"/>
      <c r="G457" s="398"/>
      <c r="H457" s="395"/>
      <c r="I457" s="399">
        <f t="shared" si="17"/>
        <v>0</v>
      </c>
      <c r="J457" s="395"/>
      <c r="K457" s="395"/>
      <c r="L457" s="399">
        <f t="shared" si="16"/>
        <v>0</v>
      </c>
      <c r="M457" s="400"/>
      <c r="N457" s="400"/>
      <c r="O457" s="400"/>
      <c r="P457" s="400"/>
      <c r="Q457" s="401"/>
      <c r="R457" s="401"/>
      <c r="S457" s="402"/>
      <c r="T457" s="396"/>
    </row>
    <row r="458" spans="2:20">
      <c r="B458" s="394"/>
      <c r="C458" s="395"/>
      <c r="D458" s="434"/>
      <c r="E458" s="396"/>
      <c r="F458" s="397"/>
      <c r="G458" s="398"/>
      <c r="H458" s="395"/>
      <c r="I458" s="399">
        <f t="shared" si="17"/>
        <v>0</v>
      </c>
      <c r="J458" s="395"/>
      <c r="K458" s="395"/>
      <c r="L458" s="399">
        <f t="shared" si="16"/>
        <v>0</v>
      </c>
      <c r="M458" s="400"/>
      <c r="N458" s="400"/>
      <c r="O458" s="400"/>
      <c r="P458" s="400"/>
      <c r="Q458" s="401"/>
      <c r="R458" s="401"/>
      <c r="S458" s="402"/>
      <c r="T458" s="396"/>
    </row>
    <row r="459" spans="2:20">
      <c r="B459" s="394"/>
      <c r="C459" s="395"/>
      <c r="D459" s="434"/>
      <c r="E459" s="396"/>
      <c r="F459" s="397"/>
      <c r="G459" s="398"/>
      <c r="H459" s="395"/>
      <c r="I459" s="399">
        <f t="shared" si="17"/>
        <v>0</v>
      </c>
      <c r="J459" s="395"/>
      <c r="K459" s="395"/>
      <c r="L459" s="399">
        <f t="shared" si="16"/>
        <v>0</v>
      </c>
      <c r="M459" s="400"/>
      <c r="N459" s="400"/>
      <c r="O459" s="400"/>
      <c r="P459" s="400"/>
      <c r="Q459" s="401"/>
      <c r="R459" s="401"/>
      <c r="S459" s="402"/>
      <c r="T459" s="396"/>
    </row>
    <row r="460" spans="2:20">
      <c r="B460" s="394"/>
      <c r="C460" s="395"/>
      <c r="D460" s="434"/>
      <c r="E460" s="396"/>
      <c r="F460" s="397"/>
      <c r="G460" s="398"/>
      <c r="H460" s="395"/>
      <c r="I460" s="399">
        <f t="shared" si="17"/>
        <v>0</v>
      </c>
      <c r="J460" s="395"/>
      <c r="K460" s="395"/>
      <c r="L460" s="399">
        <f t="shared" si="16"/>
        <v>0</v>
      </c>
      <c r="M460" s="400"/>
      <c r="N460" s="400"/>
      <c r="O460" s="400"/>
      <c r="P460" s="400"/>
      <c r="Q460" s="401"/>
      <c r="R460" s="401"/>
      <c r="S460" s="402"/>
      <c r="T460" s="396"/>
    </row>
    <row r="461" spans="2:20">
      <c r="B461" s="394"/>
      <c r="C461" s="395"/>
      <c r="D461" s="434"/>
      <c r="E461" s="396"/>
      <c r="F461" s="397"/>
      <c r="G461" s="398"/>
      <c r="H461" s="395"/>
      <c r="I461" s="399">
        <f t="shared" si="17"/>
        <v>0</v>
      </c>
      <c r="J461" s="395"/>
      <c r="K461" s="395"/>
      <c r="L461" s="399">
        <f t="shared" si="16"/>
        <v>0</v>
      </c>
      <c r="M461" s="400"/>
      <c r="N461" s="400"/>
      <c r="O461" s="400"/>
      <c r="P461" s="400"/>
      <c r="Q461" s="401"/>
      <c r="R461" s="401"/>
      <c r="S461" s="402"/>
      <c r="T461" s="396"/>
    </row>
    <row r="462" spans="2:20">
      <c r="B462" s="394"/>
      <c r="C462" s="395"/>
      <c r="D462" s="434"/>
      <c r="E462" s="396"/>
      <c r="F462" s="397"/>
      <c r="G462" s="398"/>
      <c r="H462" s="395"/>
      <c r="I462" s="399">
        <f t="shared" si="17"/>
        <v>0</v>
      </c>
      <c r="J462" s="395"/>
      <c r="K462" s="395"/>
      <c r="L462" s="399">
        <f t="shared" si="16"/>
        <v>0</v>
      </c>
      <c r="M462" s="400"/>
      <c r="N462" s="400"/>
      <c r="O462" s="400"/>
      <c r="P462" s="400"/>
      <c r="Q462" s="401"/>
      <c r="R462" s="401"/>
      <c r="S462" s="402"/>
      <c r="T462" s="396"/>
    </row>
    <row r="463" spans="2:20">
      <c r="B463" s="394"/>
      <c r="C463" s="395"/>
      <c r="D463" s="434"/>
      <c r="E463" s="396"/>
      <c r="F463" s="397"/>
      <c r="G463" s="398"/>
      <c r="H463" s="395"/>
      <c r="I463" s="399">
        <f t="shared" si="17"/>
        <v>0</v>
      </c>
      <c r="J463" s="395"/>
      <c r="K463" s="395"/>
      <c r="L463" s="399">
        <f t="shared" si="16"/>
        <v>0</v>
      </c>
      <c r="M463" s="400"/>
      <c r="N463" s="400"/>
      <c r="O463" s="400"/>
      <c r="P463" s="400"/>
      <c r="Q463" s="401"/>
      <c r="R463" s="401"/>
      <c r="S463" s="402"/>
      <c r="T463" s="396"/>
    </row>
    <row r="464" spans="2:20">
      <c r="B464" s="394"/>
      <c r="C464" s="395"/>
      <c r="D464" s="434"/>
      <c r="E464" s="396"/>
      <c r="F464" s="397"/>
      <c r="G464" s="398"/>
      <c r="H464" s="395"/>
      <c r="I464" s="399">
        <f t="shared" si="17"/>
        <v>0</v>
      </c>
      <c r="J464" s="395"/>
      <c r="K464" s="395"/>
      <c r="L464" s="399">
        <f t="shared" si="16"/>
        <v>0</v>
      </c>
      <c r="M464" s="400"/>
      <c r="N464" s="400"/>
      <c r="O464" s="400"/>
      <c r="P464" s="400"/>
      <c r="Q464" s="401"/>
      <c r="R464" s="401"/>
      <c r="S464" s="402"/>
      <c r="T464" s="396"/>
    </row>
    <row r="465" spans="2:20">
      <c r="B465" s="394"/>
      <c r="C465" s="395"/>
      <c r="D465" s="434"/>
      <c r="E465" s="396"/>
      <c r="F465" s="397"/>
      <c r="G465" s="398"/>
      <c r="H465" s="395"/>
      <c r="I465" s="399">
        <f t="shared" si="17"/>
        <v>0</v>
      </c>
      <c r="J465" s="395"/>
      <c r="K465" s="395"/>
      <c r="L465" s="399">
        <f t="shared" si="16"/>
        <v>0</v>
      </c>
      <c r="M465" s="400"/>
      <c r="N465" s="400"/>
      <c r="O465" s="400"/>
      <c r="P465" s="400"/>
      <c r="Q465" s="401"/>
      <c r="R465" s="401"/>
      <c r="S465" s="402"/>
      <c r="T465" s="396"/>
    </row>
    <row r="466" spans="2:20">
      <c r="B466" s="394"/>
      <c r="C466" s="395"/>
      <c r="D466" s="434"/>
      <c r="E466" s="396"/>
      <c r="F466" s="397"/>
      <c r="G466" s="398"/>
      <c r="H466" s="395"/>
      <c r="I466" s="399">
        <f t="shared" si="17"/>
        <v>0</v>
      </c>
      <c r="J466" s="395"/>
      <c r="K466" s="395"/>
      <c r="L466" s="399">
        <f t="shared" si="16"/>
        <v>0</v>
      </c>
      <c r="M466" s="400"/>
      <c r="N466" s="400"/>
      <c r="O466" s="400"/>
      <c r="P466" s="400"/>
      <c r="Q466" s="401"/>
      <c r="R466" s="401"/>
      <c r="S466" s="402"/>
      <c r="T466" s="396"/>
    </row>
    <row r="467" spans="2:20">
      <c r="B467" s="394"/>
      <c r="C467" s="395"/>
      <c r="D467" s="434"/>
      <c r="E467" s="396"/>
      <c r="F467" s="397"/>
      <c r="G467" s="398"/>
      <c r="H467" s="395"/>
      <c r="I467" s="399">
        <f t="shared" si="17"/>
        <v>0</v>
      </c>
      <c r="J467" s="395"/>
      <c r="K467" s="395"/>
      <c r="L467" s="399">
        <f t="shared" si="16"/>
        <v>0</v>
      </c>
      <c r="M467" s="400"/>
      <c r="N467" s="400"/>
      <c r="O467" s="400"/>
      <c r="P467" s="400"/>
      <c r="Q467" s="401"/>
      <c r="R467" s="401"/>
      <c r="S467" s="402"/>
      <c r="T467" s="396"/>
    </row>
    <row r="468" spans="2:20">
      <c r="B468" s="394"/>
      <c r="C468" s="395"/>
      <c r="D468" s="434"/>
      <c r="E468" s="396"/>
      <c r="F468" s="397"/>
      <c r="G468" s="398"/>
      <c r="H468" s="395"/>
      <c r="I468" s="399">
        <f t="shared" si="17"/>
        <v>0</v>
      </c>
      <c r="J468" s="395"/>
      <c r="K468" s="395"/>
      <c r="L468" s="399">
        <f t="shared" si="16"/>
        <v>0</v>
      </c>
      <c r="M468" s="400"/>
      <c r="N468" s="400"/>
      <c r="O468" s="400"/>
      <c r="P468" s="400"/>
      <c r="Q468" s="401"/>
      <c r="R468" s="401"/>
      <c r="S468" s="402"/>
      <c r="T468" s="396"/>
    </row>
    <row r="469" spans="2:20">
      <c r="B469" s="394"/>
      <c r="C469" s="395"/>
      <c r="D469" s="434"/>
      <c r="E469" s="396"/>
      <c r="F469" s="397"/>
      <c r="G469" s="398"/>
      <c r="H469" s="395"/>
      <c r="I469" s="399">
        <f t="shared" si="17"/>
        <v>0</v>
      </c>
      <c r="J469" s="395"/>
      <c r="K469" s="395"/>
      <c r="L469" s="399">
        <f t="shared" si="16"/>
        <v>0</v>
      </c>
      <c r="M469" s="400"/>
      <c r="N469" s="400"/>
      <c r="O469" s="400"/>
      <c r="P469" s="400"/>
      <c r="Q469" s="401"/>
      <c r="R469" s="401"/>
      <c r="S469" s="402"/>
      <c r="T469" s="396"/>
    </row>
    <row r="470" spans="2:20">
      <c r="B470" s="394"/>
      <c r="C470" s="395"/>
      <c r="D470" s="434"/>
      <c r="E470" s="396"/>
      <c r="F470" s="397"/>
      <c r="G470" s="398"/>
      <c r="H470" s="395"/>
      <c r="I470" s="399">
        <f t="shared" si="17"/>
        <v>0</v>
      </c>
      <c r="J470" s="395"/>
      <c r="K470" s="395"/>
      <c r="L470" s="399">
        <f t="shared" si="16"/>
        <v>0</v>
      </c>
      <c r="M470" s="400"/>
      <c r="N470" s="400"/>
      <c r="O470" s="400"/>
      <c r="P470" s="400"/>
      <c r="Q470" s="401"/>
      <c r="R470" s="401"/>
      <c r="S470" s="402"/>
      <c r="T470" s="396"/>
    </row>
    <row r="471" spans="2:20">
      <c r="B471" s="394"/>
      <c r="C471" s="395"/>
      <c r="D471" s="434"/>
      <c r="E471" s="396"/>
      <c r="F471" s="397"/>
      <c r="G471" s="398"/>
      <c r="H471" s="395"/>
      <c r="I471" s="399">
        <f t="shared" si="17"/>
        <v>0</v>
      </c>
      <c r="J471" s="395"/>
      <c r="K471" s="395"/>
      <c r="L471" s="399">
        <f t="shared" si="16"/>
        <v>0</v>
      </c>
      <c r="M471" s="400"/>
      <c r="N471" s="400"/>
      <c r="O471" s="400"/>
      <c r="P471" s="400"/>
      <c r="Q471" s="401"/>
      <c r="R471" s="401"/>
      <c r="S471" s="402"/>
      <c r="T471" s="396"/>
    </row>
    <row r="472" spans="2:20">
      <c r="B472" s="394"/>
      <c r="C472" s="395"/>
      <c r="D472" s="434"/>
      <c r="E472" s="396"/>
      <c r="F472" s="397"/>
      <c r="G472" s="398"/>
      <c r="H472" s="395"/>
      <c r="I472" s="399">
        <f t="shared" si="17"/>
        <v>0</v>
      </c>
      <c r="J472" s="395"/>
      <c r="K472" s="395"/>
      <c r="L472" s="399">
        <f t="shared" si="16"/>
        <v>0</v>
      </c>
      <c r="M472" s="400"/>
      <c r="N472" s="400"/>
      <c r="O472" s="400"/>
      <c r="P472" s="400"/>
      <c r="Q472" s="401"/>
      <c r="R472" s="401"/>
      <c r="S472" s="402"/>
      <c r="T472" s="396"/>
    </row>
    <row r="473" spans="2:20">
      <c r="B473" s="394"/>
      <c r="C473" s="395"/>
      <c r="D473" s="434"/>
      <c r="E473" s="396"/>
      <c r="F473" s="397"/>
      <c r="G473" s="398"/>
      <c r="H473" s="395"/>
      <c r="I473" s="399">
        <f t="shared" si="17"/>
        <v>0</v>
      </c>
      <c r="J473" s="395"/>
      <c r="K473" s="395"/>
      <c r="L473" s="399">
        <f t="shared" si="16"/>
        <v>0</v>
      </c>
      <c r="M473" s="400"/>
      <c r="N473" s="400"/>
      <c r="O473" s="400"/>
      <c r="P473" s="400"/>
      <c r="Q473" s="401"/>
      <c r="R473" s="401"/>
      <c r="S473" s="402"/>
      <c r="T473" s="396"/>
    </row>
    <row r="474" spans="2:20">
      <c r="B474" s="394"/>
      <c r="C474" s="395"/>
      <c r="D474" s="434"/>
      <c r="E474" s="396"/>
      <c r="F474" s="397"/>
      <c r="G474" s="398"/>
      <c r="H474" s="395"/>
      <c r="I474" s="399">
        <f t="shared" si="17"/>
        <v>0</v>
      </c>
      <c r="J474" s="395"/>
      <c r="K474" s="395"/>
      <c r="L474" s="399">
        <f t="shared" si="16"/>
        <v>0</v>
      </c>
      <c r="M474" s="400"/>
      <c r="N474" s="400"/>
      <c r="O474" s="400"/>
      <c r="P474" s="400"/>
      <c r="Q474" s="401"/>
      <c r="R474" s="401"/>
      <c r="S474" s="402"/>
      <c r="T474" s="396"/>
    </row>
    <row r="475" spans="2:20">
      <c r="B475" s="394"/>
      <c r="C475" s="395"/>
      <c r="D475" s="434"/>
      <c r="E475" s="396"/>
      <c r="F475" s="397"/>
      <c r="G475" s="398"/>
      <c r="H475" s="395"/>
      <c r="I475" s="399">
        <f t="shared" si="17"/>
        <v>0</v>
      </c>
      <c r="J475" s="395"/>
      <c r="K475" s="395"/>
      <c r="L475" s="399">
        <f t="shared" si="16"/>
        <v>0</v>
      </c>
      <c r="M475" s="400"/>
      <c r="N475" s="400"/>
      <c r="O475" s="400"/>
      <c r="P475" s="400"/>
      <c r="Q475" s="401"/>
      <c r="R475" s="401"/>
      <c r="S475" s="402"/>
      <c r="T475" s="396"/>
    </row>
    <row r="476" spans="2:20">
      <c r="B476" s="394"/>
      <c r="C476" s="395"/>
      <c r="D476" s="434"/>
      <c r="E476" s="396"/>
      <c r="F476" s="397"/>
      <c r="G476" s="398"/>
      <c r="H476" s="395"/>
      <c r="I476" s="399">
        <f t="shared" si="17"/>
        <v>0</v>
      </c>
      <c r="J476" s="395"/>
      <c r="K476" s="395"/>
      <c r="L476" s="399">
        <f t="shared" si="16"/>
        <v>0</v>
      </c>
      <c r="M476" s="400"/>
      <c r="N476" s="400"/>
      <c r="O476" s="400"/>
      <c r="P476" s="400"/>
      <c r="Q476" s="401"/>
      <c r="R476" s="401"/>
      <c r="S476" s="402"/>
      <c r="T476" s="396"/>
    </row>
    <row r="477" spans="2:20">
      <c r="B477" s="394"/>
      <c r="C477" s="395"/>
      <c r="D477" s="434"/>
      <c r="E477" s="396"/>
      <c r="F477" s="397"/>
      <c r="G477" s="398"/>
      <c r="H477" s="395"/>
      <c r="I477" s="399">
        <f t="shared" si="17"/>
        <v>0</v>
      </c>
      <c r="J477" s="395"/>
      <c r="K477" s="395"/>
      <c r="L477" s="399">
        <f t="shared" si="16"/>
        <v>0</v>
      </c>
      <c r="M477" s="400"/>
      <c r="N477" s="400"/>
      <c r="O477" s="400"/>
      <c r="P477" s="400"/>
      <c r="Q477" s="401"/>
      <c r="R477" s="401"/>
      <c r="S477" s="402"/>
      <c r="T477" s="396"/>
    </row>
    <row r="478" spans="2:20">
      <c r="B478" s="394"/>
      <c r="C478" s="395"/>
      <c r="D478" s="434"/>
      <c r="E478" s="396"/>
      <c r="F478" s="397"/>
      <c r="G478" s="398"/>
      <c r="H478" s="395"/>
      <c r="I478" s="399">
        <f t="shared" si="17"/>
        <v>0</v>
      </c>
      <c r="J478" s="395"/>
      <c r="K478" s="395"/>
      <c r="L478" s="399">
        <f t="shared" si="16"/>
        <v>0</v>
      </c>
      <c r="M478" s="400"/>
      <c r="N478" s="400"/>
      <c r="O478" s="400"/>
      <c r="P478" s="400"/>
      <c r="Q478" s="401"/>
      <c r="R478" s="401"/>
      <c r="S478" s="402"/>
      <c r="T478" s="396"/>
    </row>
    <row r="479" spans="2:20">
      <c r="B479" s="394"/>
      <c r="C479" s="395"/>
      <c r="D479" s="434"/>
      <c r="E479" s="396"/>
      <c r="F479" s="397"/>
      <c r="G479" s="398"/>
      <c r="H479" s="395"/>
      <c r="I479" s="399">
        <f t="shared" si="17"/>
        <v>0</v>
      </c>
      <c r="J479" s="395"/>
      <c r="K479" s="395"/>
      <c r="L479" s="399">
        <f t="shared" si="16"/>
        <v>0</v>
      </c>
      <c r="M479" s="400"/>
      <c r="N479" s="400"/>
      <c r="O479" s="400"/>
      <c r="P479" s="400"/>
      <c r="Q479" s="401"/>
      <c r="R479" s="401"/>
      <c r="S479" s="402"/>
      <c r="T479" s="396"/>
    </row>
    <row r="480" spans="2:20">
      <c r="B480" s="394"/>
      <c r="C480" s="395"/>
      <c r="D480" s="434"/>
      <c r="E480" s="396"/>
      <c r="F480" s="397"/>
      <c r="G480" s="398"/>
      <c r="H480" s="395"/>
      <c r="I480" s="399">
        <f t="shared" si="17"/>
        <v>0</v>
      </c>
      <c r="J480" s="395"/>
      <c r="K480" s="395"/>
      <c r="L480" s="399">
        <f t="shared" si="16"/>
        <v>0</v>
      </c>
      <c r="M480" s="400"/>
      <c r="N480" s="400"/>
      <c r="O480" s="400"/>
      <c r="P480" s="400"/>
      <c r="Q480" s="401"/>
      <c r="R480" s="401"/>
      <c r="S480" s="402"/>
      <c r="T480" s="396"/>
    </row>
    <row r="481" spans="2:20">
      <c r="B481" s="394"/>
      <c r="C481" s="395"/>
      <c r="D481" s="434"/>
      <c r="E481" s="396"/>
      <c r="F481" s="397"/>
      <c r="G481" s="398"/>
      <c r="H481" s="395"/>
      <c r="I481" s="399">
        <f t="shared" si="17"/>
        <v>0</v>
      </c>
      <c r="J481" s="395"/>
      <c r="K481" s="395"/>
      <c r="L481" s="399">
        <f t="shared" si="16"/>
        <v>0</v>
      </c>
      <c r="M481" s="400"/>
      <c r="N481" s="400"/>
      <c r="O481" s="400"/>
      <c r="P481" s="400"/>
      <c r="Q481" s="401"/>
      <c r="R481" s="401"/>
      <c r="S481" s="402"/>
      <c r="T481" s="396"/>
    </row>
    <row r="482" spans="2:20">
      <c r="B482" s="394"/>
      <c r="C482" s="395"/>
      <c r="D482" s="434"/>
      <c r="E482" s="396"/>
      <c r="F482" s="397"/>
      <c r="G482" s="398"/>
      <c r="H482" s="395"/>
      <c r="I482" s="399">
        <f t="shared" si="17"/>
        <v>0</v>
      </c>
      <c r="J482" s="395"/>
      <c r="K482" s="395"/>
      <c r="L482" s="399">
        <f t="shared" si="16"/>
        <v>0</v>
      </c>
      <c r="M482" s="400"/>
      <c r="N482" s="400"/>
      <c r="O482" s="400"/>
      <c r="P482" s="400"/>
      <c r="Q482" s="401"/>
      <c r="R482" s="401"/>
      <c r="S482" s="402"/>
      <c r="T482" s="396"/>
    </row>
    <row r="483" spans="2:20">
      <c r="B483" s="394"/>
      <c r="C483" s="395"/>
      <c r="D483" s="434"/>
      <c r="E483" s="396"/>
      <c r="F483" s="397"/>
      <c r="G483" s="398"/>
      <c r="H483" s="395"/>
      <c r="I483" s="399">
        <f t="shared" si="17"/>
        <v>0</v>
      </c>
      <c r="J483" s="395"/>
      <c r="K483" s="395"/>
      <c r="L483" s="399">
        <f t="shared" si="16"/>
        <v>0</v>
      </c>
      <c r="M483" s="400"/>
      <c r="N483" s="400"/>
      <c r="O483" s="400"/>
      <c r="P483" s="400"/>
      <c r="Q483" s="401"/>
      <c r="R483" s="401"/>
      <c r="S483" s="402"/>
      <c r="T483" s="396"/>
    </row>
    <row r="484" spans="2:20">
      <c r="B484" s="394"/>
      <c r="C484" s="395"/>
      <c r="D484" s="434"/>
      <c r="E484" s="396"/>
      <c r="F484" s="397"/>
      <c r="G484" s="398"/>
      <c r="H484" s="395"/>
      <c r="I484" s="399">
        <f t="shared" si="17"/>
        <v>0</v>
      </c>
      <c r="J484" s="395"/>
      <c r="K484" s="395"/>
      <c r="L484" s="399">
        <f t="shared" si="16"/>
        <v>0</v>
      </c>
      <c r="M484" s="400"/>
      <c r="N484" s="400"/>
      <c r="O484" s="400"/>
      <c r="P484" s="400"/>
      <c r="Q484" s="401"/>
      <c r="R484" s="401"/>
      <c r="S484" s="402"/>
      <c r="T484" s="396"/>
    </row>
    <row r="485" spans="2:20">
      <c r="B485" s="394"/>
      <c r="C485" s="395"/>
      <c r="D485" s="434"/>
      <c r="E485" s="396"/>
      <c r="F485" s="397"/>
      <c r="G485" s="398"/>
      <c r="H485" s="395"/>
      <c r="I485" s="399">
        <f t="shared" si="17"/>
        <v>0</v>
      </c>
      <c r="J485" s="395"/>
      <c r="K485" s="395"/>
      <c r="L485" s="399">
        <f t="shared" si="16"/>
        <v>0</v>
      </c>
      <c r="M485" s="400"/>
      <c r="N485" s="400"/>
      <c r="O485" s="400"/>
      <c r="P485" s="400"/>
      <c r="Q485" s="401"/>
      <c r="R485" s="401"/>
      <c r="S485" s="402"/>
      <c r="T485" s="396"/>
    </row>
    <row r="486" spans="2:20">
      <c r="B486" s="394"/>
      <c r="C486" s="395"/>
      <c r="D486" s="434"/>
      <c r="E486" s="396"/>
      <c r="F486" s="397"/>
      <c r="G486" s="398"/>
      <c r="H486" s="395"/>
      <c r="I486" s="399">
        <f t="shared" si="17"/>
        <v>0</v>
      </c>
      <c r="J486" s="395"/>
      <c r="K486" s="395"/>
      <c r="L486" s="399">
        <f t="shared" si="16"/>
        <v>0</v>
      </c>
      <c r="M486" s="400"/>
      <c r="N486" s="400"/>
      <c r="O486" s="400"/>
      <c r="P486" s="400"/>
      <c r="Q486" s="401"/>
      <c r="R486" s="401"/>
      <c r="S486" s="402"/>
      <c r="T486" s="396"/>
    </row>
    <row r="487" spans="2:20">
      <c r="B487" s="394"/>
      <c r="C487" s="395"/>
      <c r="D487" s="434"/>
      <c r="E487" s="396"/>
      <c r="F487" s="397"/>
      <c r="G487" s="398"/>
      <c r="H487" s="395"/>
      <c r="I487" s="399">
        <f t="shared" si="17"/>
        <v>0</v>
      </c>
      <c r="J487" s="395"/>
      <c r="K487" s="395"/>
      <c r="L487" s="399">
        <f t="shared" si="16"/>
        <v>0</v>
      </c>
      <c r="M487" s="400"/>
      <c r="N487" s="400"/>
      <c r="O487" s="400"/>
      <c r="P487" s="400"/>
      <c r="Q487" s="401"/>
      <c r="R487" s="401"/>
      <c r="S487" s="402"/>
      <c r="T487" s="396"/>
    </row>
    <row r="488" spans="2:20">
      <c r="B488" s="394"/>
      <c r="C488" s="395"/>
      <c r="D488" s="434"/>
      <c r="E488" s="396"/>
      <c r="F488" s="397"/>
      <c r="G488" s="398"/>
      <c r="H488" s="395"/>
      <c r="I488" s="399">
        <f t="shared" si="17"/>
        <v>0</v>
      </c>
      <c r="J488" s="395"/>
      <c r="K488" s="395"/>
      <c r="L488" s="399">
        <f t="shared" si="16"/>
        <v>0</v>
      </c>
      <c r="M488" s="400"/>
      <c r="N488" s="400"/>
      <c r="O488" s="400"/>
      <c r="P488" s="400"/>
      <c r="Q488" s="401"/>
      <c r="R488" s="401"/>
      <c r="S488" s="402"/>
      <c r="T488" s="396"/>
    </row>
    <row r="489" spans="2:20">
      <c r="B489" s="394"/>
      <c r="C489" s="395"/>
      <c r="D489" s="434"/>
      <c r="E489" s="396"/>
      <c r="F489" s="397"/>
      <c r="G489" s="398"/>
      <c r="H489" s="395"/>
      <c r="I489" s="399">
        <f t="shared" si="17"/>
        <v>0</v>
      </c>
      <c r="J489" s="395"/>
      <c r="K489" s="395"/>
      <c r="L489" s="399">
        <f t="shared" si="16"/>
        <v>0</v>
      </c>
      <c r="M489" s="400"/>
      <c r="N489" s="400"/>
      <c r="O489" s="400"/>
      <c r="P489" s="400"/>
      <c r="Q489" s="401"/>
      <c r="R489" s="401"/>
      <c r="S489" s="402"/>
      <c r="T489" s="396"/>
    </row>
    <row r="490" spans="2:20">
      <c r="B490" s="394"/>
      <c r="C490" s="395"/>
      <c r="D490" s="434"/>
      <c r="E490" s="396"/>
      <c r="F490" s="397"/>
      <c r="G490" s="398"/>
      <c r="H490" s="395"/>
      <c r="I490" s="399">
        <f t="shared" si="17"/>
        <v>0</v>
      </c>
      <c r="J490" s="395"/>
      <c r="K490" s="395"/>
      <c r="L490" s="399">
        <f t="shared" si="16"/>
        <v>0</v>
      </c>
      <c r="M490" s="400"/>
      <c r="N490" s="400"/>
      <c r="O490" s="400"/>
      <c r="P490" s="400"/>
      <c r="Q490" s="401"/>
      <c r="R490" s="401"/>
      <c r="S490" s="402"/>
      <c r="T490" s="396"/>
    </row>
    <row r="491" spans="2:20">
      <c r="B491" s="394"/>
      <c r="C491" s="395"/>
      <c r="D491" s="434"/>
      <c r="E491" s="396"/>
      <c r="F491" s="397"/>
      <c r="G491" s="398"/>
      <c r="H491" s="395"/>
      <c r="I491" s="399">
        <f t="shared" si="17"/>
        <v>0</v>
      </c>
      <c r="J491" s="395"/>
      <c r="K491" s="395"/>
      <c r="L491" s="399">
        <f t="shared" si="16"/>
        <v>0</v>
      </c>
      <c r="M491" s="400"/>
      <c r="N491" s="400"/>
      <c r="O491" s="400"/>
      <c r="P491" s="400"/>
      <c r="Q491" s="401"/>
      <c r="R491" s="401"/>
      <c r="S491" s="402"/>
      <c r="T491" s="396"/>
    </row>
    <row r="492" spans="2:20">
      <c r="B492" s="394"/>
      <c r="C492" s="395"/>
      <c r="D492" s="434"/>
      <c r="E492" s="396"/>
      <c r="F492" s="397"/>
      <c r="G492" s="398"/>
      <c r="H492" s="395"/>
      <c r="I492" s="399">
        <f t="shared" si="17"/>
        <v>0</v>
      </c>
      <c r="J492" s="395"/>
      <c r="K492" s="395"/>
      <c r="L492" s="399">
        <f t="shared" ref="L492:L555" si="18">I492+J492+K492</f>
        <v>0</v>
      </c>
      <c r="M492" s="400"/>
      <c r="N492" s="400"/>
      <c r="O492" s="400"/>
      <c r="P492" s="400"/>
      <c r="Q492" s="401"/>
      <c r="R492" s="401"/>
      <c r="S492" s="402"/>
      <c r="T492" s="396"/>
    </row>
    <row r="493" spans="2:20">
      <c r="B493" s="394"/>
      <c r="C493" s="395"/>
      <c r="D493" s="434"/>
      <c r="E493" s="396"/>
      <c r="F493" s="397"/>
      <c r="G493" s="398"/>
      <c r="H493" s="395"/>
      <c r="I493" s="399">
        <f t="shared" ref="I493:I556" si="19">G493*H493</f>
        <v>0</v>
      </c>
      <c r="J493" s="395"/>
      <c r="K493" s="395"/>
      <c r="L493" s="399">
        <f t="shared" si="18"/>
        <v>0</v>
      </c>
      <c r="M493" s="400"/>
      <c r="N493" s="400"/>
      <c r="O493" s="400"/>
      <c r="P493" s="400"/>
      <c r="Q493" s="401"/>
      <c r="R493" s="401"/>
      <c r="S493" s="402"/>
      <c r="T493" s="396"/>
    </row>
    <row r="494" spans="2:20">
      <c r="B494" s="394"/>
      <c r="C494" s="395"/>
      <c r="D494" s="434"/>
      <c r="E494" s="396"/>
      <c r="F494" s="397"/>
      <c r="G494" s="398"/>
      <c r="H494" s="395"/>
      <c r="I494" s="399">
        <f t="shared" si="19"/>
        <v>0</v>
      </c>
      <c r="J494" s="395"/>
      <c r="K494" s="395"/>
      <c r="L494" s="399">
        <f t="shared" si="18"/>
        <v>0</v>
      </c>
      <c r="M494" s="400"/>
      <c r="N494" s="400"/>
      <c r="O494" s="400"/>
      <c r="P494" s="400"/>
      <c r="Q494" s="401"/>
      <c r="R494" s="401"/>
      <c r="S494" s="402"/>
      <c r="T494" s="396"/>
    </row>
    <row r="495" spans="2:20">
      <c r="B495" s="394"/>
      <c r="C495" s="395"/>
      <c r="D495" s="434"/>
      <c r="E495" s="396"/>
      <c r="F495" s="397"/>
      <c r="G495" s="398"/>
      <c r="H495" s="395"/>
      <c r="I495" s="399">
        <f t="shared" si="19"/>
        <v>0</v>
      </c>
      <c r="J495" s="395"/>
      <c r="K495" s="395"/>
      <c r="L495" s="399">
        <f t="shared" si="18"/>
        <v>0</v>
      </c>
      <c r="M495" s="400"/>
      <c r="N495" s="400"/>
      <c r="O495" s="400"/>
      <c r="P495" s="400"/>
      <c r="Q495" s="401"/>
      <c r="R495" s="401"/>
      <c r="S495" s="402"/>
      <c r="T495" s="396"/>
    </row>
    <row r="496" spans="2:20">
      <c r="B496" s="394"/>
      <c r="C496" s="395"/>
      <c r="D496" s="434"/>
      <c r="E496" s="396"/>
      <c r="F496" s="397"/>
      <c r="G496" s="398"/>
      <c r="H496" s="395"/>
      <c r="I496" s="399">
        <f t="shared" si="19"/>
        <v>0</v>
      </c>
      <c r="J496" s="395"/>
      <c r="K496" s="395"/>
      <c r="L496" s="399">
        <f t="shared" si="18"/>
        <v>0</v>
      </c>
      <c r="M496" s="400"/>
      <c r="N496" s="400"/>
      <c r="O496" s="400"/>
      <c r="P496" s="400"/>
      <c r="Q496" s="401"/>
      <c r="R496" s="401"/>
      <c r="S496" s="402"/>
      <c r="T496" s="396"/>
    </row>
    <row r="497" spans="2:20">
      <c r="B497" s="394"/>
      <c r="C497" s="395"/>
      <c r="D497" s="434"/>
      <c r="E497" s="396"/>
      <c r="F497" s="397"/>
      <c r="G497" s="398"/>
      <c r="H497" s="395"/>
      <c r="I497" s="399">
        <f t="shared" si="19"/>
        <v>0</v>
      </c>
      <c r="J497" s="395"/>
      <c r="K497" s="395"/>
      <c r="L497" s="399">
        <f t="shared" si="18"/>
        <v>0</v>
      </c>
      <c r="M497" s="400"/>
      <c r="N497" s="400"/>
      <c r="O497" s="400"/>
      <c r="P497" s="400"/>
      <c r="Q497" s="401"/>
      <c r="R497" s="401"/>
      <c r="S497" s="402"/>
      <c r="T497" s="396"/>
    </row>
    <row r="498" spans="2:20">
      <c r="B498" s="394"/>
      <c r="C498" s="395"/>
      <c r="D498" s="434"/>
      <c r="E498" s="396"/>
      <c r="F498" s="397"/>
      <c r="G498" s="398"/>
      <c r="H498" s="395"/>
      <c r="I498" s="399">
        <f t="shared" si="19"/>
        <v>0</v>
      </c>
      <c r="J498" s="395"/>
      <c r="K498" s="395"/>
      <c r="L498" s="399">
        <f t="shared" si="18"/>
        <v>0</v>
      </c>
      <c r="M498" s="400"/>
      <c r="N498" s="400"/>
      <c r="O498" s="400"/>
      <c r="P498" s="400"/>
      <c r="Q498" s="401"/>
      <c r="R498" s="401"/>
      <c r="S498" s="402"/>
      <c r="T498" s="396"/>
    </row>
    <row r="499" spans="2:20">
      <c r="B499" s="394"/>
      <c r="C499" s="395"/>
      <c r="D499" s="434"/>
      <c r="E499" s="396"/>
      <c r="F499" s="397"/>
      <c r="G499" s="398"/>
      <c r="H499" s="395"/>
      <c r="I499" s="399">
        <f t="shared" si="19"/>
        <v>0</v>
      </c>
      <c r="J499" s="395"/>
      <c r="K499" s="395"/>
      <c r="L499" s="399">
        <f t="shared" si="18"/>
        <v>0</v>
      </c>
      <c r="M499" s="400"/>
      <c r="N499" s="400"/>
      <c r="O499" s="400"/>
      <c r="P499" s="400"/>
      <c r="Q499" s="401"/>
      <c r="R499" s="401"/>
      <c r="S499" s="402"/>
      <c r="T499" s="396"/>
    </row>
    <row r="500" spans="2:20">
      <c r="B500" s="394"/>
      <c r="C500" s="395"/>
      <c r="D500" s="434"/>
      <c r="E500" s="396"/>
      <c r="F500" s="397"/>
      <c r="G500" s="398"/>
      <c r="H500" s="395"/>
      <c r="I500" s="399">
        <f t="shared" si="19"/>
        <v>0</v>
      </c>
      <c r="J500" s="395"/>
      <c r="K500" s="395"/>
      <c r="L500" s="399">
        <f t="shared" si="18"/>
        <v>0</v>
      </c>
      <c r="M500" s="400"/>
      <c r="N500" s="400"/>
      <c r="O500" s="400"/>
      <c r="P500" s="400"/>
      <c r="Q500" s="401"/>
      <c r="R500" s="401"/>
      <c r="S500" s="402"/>
      <c r="T500" s="396"/>
    </row>
    <row r="501" spans="2:20">
      <c r="B501" s="394"/>
      <c r="C501" s="395"/>
      <c r="D501" s="434"/>
      <c r="E501" s="396"/>
      <c r="F501" s="397"/>
      <c r="G501" s="398"/>
      <c r="H501" s="395"/>
      <c r="I501" s="399">
        <f t="shared" si="19"/>
        <v>0</v>
      </c>
      <c r="J501" s="395"/>
      <c r="K501" s="395"/>
      <c r="L501" s="399">
        <f t="shared" si="18"/>
        <v>0</v>
      </c>
      <c r="M501" s="400"/>
      <c r="N501" s="400"/>
      <c r="O501" s="400"/>
      <c r="P501" s="400"/>
      <c r="Q501" s="401"/>
      <c r="R501" s="401"/>
      <c r="S501" s="402"/>
      <c r="T501" s="396"/>
    </row>
    <row r="502" spans="2:20">
      <c r="B502" s="394"/>
      <c r="C502" s="395"/>
      <c r="D502" s="434"/>
      <c r="E502" s="396"/>
      <c r="F502" s="397"/>
      <c r="G502" s="398"/>
      <c r="H502" s="395"/>
      <c r="I502" s="399">
        <f t="shared" si="19"/>
        <v>0</v>
      </c>
      <c r="J502" s="395"/>
      <c r="K502" s="395"/>
      <c r="L502" s="399">
        <f t="shared" si="18"/>
        <v>0</v>
      </c>
      <c r="M502" s="400"/>
      <c r="N502" s="400"/>
      <c r="O502" s="400"/>
      <c r="P502" s="400"/>
      <c r="Q502" s="401"/>
      <c r="R502" s="401"/>
      <c r="S502" s="402"/>
      <c r="T502" s="396"/>
    </row>
    <row r="503" spans="2:20">
      <c r="B503" s="394"/>
      <c r="C503" s="395"/>
      <c r="D503" s="434"/>
      <c r="E503" s="396"/>
      <c r="F503" s="397"/>
      <c r="G503" s="398"/>
      <c r="H503" s="395"/>
      <c r="I503" s="399">
        <f t="shared" si="19"/>
        <v>0</v>
      </c>
      <c r="J503" s="395"/>
      <c r="K503" s="395"/>
      <c r="L503" s="399">
        <f t="shared" si="18"/>
        <v>0</v>
      </c>
      <c r="M503" s="400"/>
      <c r="N503" s="400"/>
      <c r="O503" s="400"/>
      <c r="P503" s="400"/>
      <c r="Q503" s="401"/>
      <c r="R503" s="401"/>
      <c r="S503" s="402"/>
      <c r="T503" s="396"/>
    </row>
    <row r="504" spans="2:20">
      <c r="B504" s="394"/>
      <c r="C504" s="395"/>
      <c r="D504" s="434"/>
      <c r="E504" s="396"/>
      <c r="F504" s="397"/>
      <c r="G504" s="398"/>
      <c r="H504" s="395"/>
      <c r="I504" s="399">
        <f t="shared" si="19"/>
        <v>0</v>
      </c>
      <c r="J504" s="395"/>
      <c r="K504" s="395"/>
      <c r="L504" s="399">
        <f t="shared" si="18"/>
        <v>0</v>
      </c>
      <c r="M504" s="400"/>
      <c r="N504" s="400"/>
      <c r="O504" s="400"/>
      <c r="P504" s="400"/>
      <c r="Q504" s="401"/>
      <c r="R504" s="401"/>
      <c r="S504" s="402"/>
      <c r="T504" s="396"/>
    </row>
    <row r="505" spans="2:20">
      <c r="B505" s="394"/>
      <c r="C505" s="395"/>
      <c r="D505" s="434"/>
      <c r="E505" s="396"/>
      <c r="F505" s="397"/>
      <c r="G505" s="398"/>
      <c r="H505" s="395"/>
      <c r="I505" s="399">
        <f t="shared" si="19"/>
        <v>0</v>
      </c>
      <c r="J505" s="395"/>
      <c r="K505" s="395"/>
      <c r="L505" s="399">
        <f t="shared" si="18"/>
        <v>0</v>
      </c>
      <c r="M505" s="400"/>
      <c r="N505" s="400"/>
      <c r="O505" s="400"/>
      <c r="P505" s="400"/>
      <c r="Q505" s="401"/>
      <c r="R505" s="401"/>
      <c r="S505" s="402"/>
      <c r="T505" s="396"/>
    </row>
    <row r="506" spans="2:20">
      <c r="B506" s="394"/>
      <c r="C506" s="395"/>
      <c r="D506" s="434"/>
      <c r="E506" s="396"/>
      <c r="F506" s="397"/>
      <c r="G506" s="398"/>
      <c r="H506" s="395"/>
      <c r="I506" s="399">
        <f t="shared" si="19"/>
        <v>0</v>
      </c>
      <c r="J506" s="395"/>
      <c r="K506" s="395"/>
      <c r="L506" s="399">
        <f t="shared" si="18"/>
        <v>0</v>
      </c>
      <c r="M506" s="400"/>
      <c r="N506" s="400"/>
      <c r="O506" s="400"/>
      <c r="P506" s="400"/>
      <c r="Q506" s="401"/>
      <c r="R506" s="401"/>
      <c r="S506" s="402"/>
      <c r="T506" s="396"/>
    </row>
    <row r="507" spans="2:20">
      <c r="B507" s="394"/>
      <c r="C507" s="395"/>
      <c r="D507" s="434"/>
      <c r="E507" s="396"/>
      <c r="F507" s="397"/>
      <c r="G507" s="398"/>
      <c r="H507" s="395"/>
      <c r="I507" s="399">
        <f t="shared" si="19"/>
        <v>0</v>
      </c>
      <c r="J507" s="395"/>
      <c r="K507" s="395"/>
      <c r="L507" s="399">
        <f t="shared" si="18"/>
        <v>0</v>
      </c>
      <c r="M507" s="400"/>
      <c r="N507" s="400"/>
      <c r="O507" s="400"/>
      <c r="P507" s="400"/>
      <c r="Q507" s="401"/>
      <c r="R507" s="401"/>
      <c r="S507" s="402"/>
      <c r="T507" s="396"/>
    </row>
    <row r="508" spans="2:20">
      <c r="B508" s="394"/>
      <c r="C508" s="395"/>
      <c r="D508" s="434"/>
      <c r="E508" s="396"/>
      <c r="F508" s="397"/>
      <c r="G508" s="398"/>
      <c r="H508" s="395"/>
      <c r="I508" s="399">
        <f t="shared" si="19"/>
        <v>0</v>
      </c>
      <c r="J508" s="395"/>
      <c r="K508" s="395"/>
      <c r="L508" s="399">
        <f t="shared" si="18"/>
        <v>0</v>
      </c>
      <c r="M508" s="400"/>
      <c r="N508" s="400"/>
      <c r="O508" s="400"/>
      <c r="P508" s="400"/>
      <c r="Q508" s="401"/>
      <c r="R508" s="401"/>
      <c r="S508" s="402"/>
      <c r="T508" s="396"/>
    </row>
    <row r="509" spans="2:20">
      <c r="B509" s="394"/>
      <c r="C509" s="395"/>
      <c r="D509" s="434"/>
      <c r="E509" s="396"/>
      <c r="F509" s="397"/>
      <c r="G509" s="398"/>
      <c r="H509" s="395"/>
      <c r="I509" s="399">
        <f t="shared" si="19"/>
        <v>0</v>
      </c>
      <c r="J509" s="395"/>
      <c r="K509" s="395"/>
      <c r="L509" s="399">
        <f t="shared" si="18"/>
        <v>0</v>
      </c>
      <c r="M509" s="400"/>
      <c r="N509" s="400"/>
      <c r="O509" s="400"/>
      <c r="P509" s="400"/>
      <c r="Q509" s="401"/>
      <c r="R509" s="401"/>
      <c r="S509" s="402"/>
      <c r="T509" s="396"/>
    </row>
    <row r="510" spans="2:20">
      <c r="B510" s="394"/>
      <c r="C510" s="395"/>
      <c r="D510" s="434"/>
      <c r="E510" s="396"/>
      <c r="F510" s="397"/>
      <c r="G510" s="398"/>
      <c r="H510" s="395"/>
      <c r="I510" s="399">
        <f t="shared" si="19"/>
        <v>0</v>
      </c>
      <c r="J510" s="395"/>
      <c r="K510" s="395"/>
      <c r="L510" s="399">
        <f t="shared" si="18"/>
        <v>0</v>
      </c>
      <c r="M510" s="400"/>
      <c r="N510" s="400"/>
      <c r="O510" s="400"/>
      <c r="P510" s="400"/>
      <c r="Q510" s="401"/>
      <c r="R510" s="401"/>
      <c r="S510" s="402"/>
      <c r="T510" s="396"/>
    </row>
    <row r="511" spans="2:20">
      <c r="B511" s="394"/>
      <c r="C511" s="395"/>
      <c r="D511" s="434"/>
      <c r="E511" s="396"/>
      <c r="F511" s="397"/>
      <c r="G511" s="398"/>
      <c r="H511" s="395"/>
      <c r="I511" s="399">
        <f t="shared" si="19"/>
        <v>0</v>
      </c>
      <c r="J511" s="395"/>
      <c r="K511" s="395"/>
      <c r="L511" s="399">
        <f t="shared" si="18"/>
        <v>0</v>
      </c>
      <c r="M511" s="400"/>
      <c r="N511" s="400"/>
      <c r="O511" s="400"/>
      <c r="P511" s="400"/>
      <c r="Q511" s="401"/>
      <c r="R511" s="401"/>
      <c r="S511" s="402"/>
      <c r="T511" s="396"/>
    </row>
    <row r="512" spans="2:20">
      <c r="B512" s="394"/>
      <c r="C512" s="395"/>
      <c r="D512" s="434"/>
      <c r="E512" s="396"/>
      <c r="F512" s="397"/>
      <c r="G512" s="398"/>
      <c r="H512" s="395"/>
      <c r="I512" s="399">
        <f t="shared" si="19"/>
        <v>0</v>
      </c>
      <c r="J512" s="395"/>
      <c r="K512" s="395"/>
      <c r="L512" s="399">
        <f t="shared" si="18"/>
        <v>0</v>
      </c>
      <c r="M512" s="400"/>
      <c r="N512" s="400"/>
      <c r="O512" s="400"/>
      <c r="P512" s="400"/>
      <c r="Q512" s="401"/>
      <c r="R512" s="401"/>
      <c r="S512" s="402"/>
      <c r="T512" s="396"/>
    </row>
    <row r="513" spans="2:20">
      <c r="B513" s="394"/>
      <c r="C513" s="395"/>
      <c r="D513" s="434"/>
      <c r="E513" s="396"/>
      <c r="F513" s="397"/>
      <c r="G513" s="398"/>
      <c r="H513" s="395"/>
      <c r="I513" s="399">
        <f t="shared" si="19"/>
        <v>0</v>
      </c>
      <c r="J513" s="395"/>
      <c r="K513" s="395"/>
      <c r="L513" s="399">
        <f t="shared" si="18"/>
        <v>0</v>
      </c>
      <c r="M513" s="400"/>
      <c r="N513" s="400"/>
      <c r="O513" s="400"/>
      <c r="P513" s="400"/>
      <c r="Q513" s="401"/>
      <c r="R513" s="401"/>
      <c r="S513" s="402"/>
      <c r="T513" s="396"/>
    </row>
    <row r="514" spans="2:20">
      <c r="B514" s="394"/>
      <c r="C514" s="395"/>
      <c r="D514" s="434"/>
      <c r="E514" s="396"/>
      <c r="F514" s="397"/>
      <c r="G514" s="398"/>
      <c r="H514" s="395"/>
      <c r="I514" s="399">
        <f t="shared" si="19"/>
        <v>0</v>
      </c>
      <c r="J514" s="395"/>
      <c r="K514" s="395"/>
      <c r="L514" s="399">
        <f t="shared" si="18"/>
        <v>0</v>
      </c>
      <c r="M514" s="400"/>
      <c r="N514" s="400"/>
      <c r="O514" s="400"/>
      <c r="P514" s="400"/>
      <c r="Q514" s="401"/>
      <c r="R514" s="401"/>
      <c r="S514" s="402"/>
      <c r="T514" s="396"/>
    </row>
    <row r="515" spans="2:20">
      <c r="B515" s="394"/>
      <c r="C515" s="395"/>
      <c r="D515" s="434"/>
      <c r="E515" s="396"/>
      <c r="F515" s="397"/>
      <c r="G515" s="398"/>
      <c r="H515" s="395"/>
      <c r="I515" s="399">
        <f t="shared" si="19"/>
        <v>0</v>
      </c>
      <c r="J515" s="395"/>
      <c r="K515" s="395"/>
      <c r="L515" s="399">
        <f t="shared" si="18"/>
        <v>0</v>
      </c>
      <c r="M515" s="400"/>
      <c r="N515" s="400"/>
      <c r="O515" s="400"/>
      <c r="P515" s="400"/>
      <c r="Q515" s="401"/>
      <c r="R515" s="401"/>
      <c r="S515" s="402"/>
      <c r="T515" s="396"/>
    </row>
    <row r="516" spans="2:20">
      <c r="B516" s="394"/>
      <c r="C516" s="395"/>
      <c r="D516" s="434"/>
      <c r="E516" s="396"/>
      <c r="F516" s="397"/>
      <c r="G516" s="398"/>
      <c r="H516" s="395"/>
      <c r="I516" s="399">
        <f t="shared" si="19"/>
        <v>0</v>
      </c>
      <c r="J516" s="395"/>
      <c r="K516" s="395"/>
      <c r="L516" s="399">
        <f t="shared" si="18"/>
        <v>0</v>
      </c>
      <c r="M516" s="400"/>
      <c r="N516" s="400"/>
      <c r="O516" s="400"/>
      <c r="P516" s="400"/>
      <c r="Q516" s="401"/>
      <c r="R516" s="401"/>
      <c r="S516" s="402"/>
      <c r="T516" s="396"/>
    </row>
    <row r="517" spans="2:20">
      <c r="B517" s="394"/>
      <c r="C517" s="395"/>
      <c r="D517" s="434"/>
      <c r="E517" s="396"/>
      <c r="F517" s="397"/>
      <c r="G517" s="398"/>
      <c r="H517" s="395"/>
      <c r="I517" s="399">
        <f t="shared" si="19"/>
        <v>0</v>
      </c>
      <c r="J517" s="395"/>
      <c r="K517" s="395"/>
      <c r="L517" s="399">
        <f t="shared" si="18"/>
        <v>0</v>
      </c>
      <c r="M517" s="400"/>
      <c r="N517" s="400"/>
      <c r="O517" s="400"/>
      <c r="P517" s="400"/>
      <c r="Q517" s="401"/>
      <c r="R517" s="401"/>
      <c r="S517" s="402"/>
      <c r="T517" s="396"/>
    </row>
    <row r="518" spans="2:20">
      <c r="B518" s="394"/>
      <c r="C518" s="395"/>
      <c r="D518" s="434"/>
      <c r="E518" s="396"/>
      <c r="F518" s="397"/>
      <c r="G518" s="398"/>
      <c r="H518" s="395"/>
      <c r="I518" s="399">
        <f t="shared" si="19"/>
        <v>0</v>
      </c>
      <c r="J518" s="395"/>
      <c r="K518" s="395"/>
      <c r="L518" s="399">
        <f t="shared" si="18"/>
        <v>0</v>
      </c>
      <c r="M518" s="400"/>
      <c r="N518" s="400"/>
      <c r="O518" s="400"/>
      <c r="P518" s="400"/>
      <c r="Q518" s="401"/>
      <c r="R518" s="401"/>
      <c r="S518" s="402"/>
      <c r="T518" s="396"/>
    </row>
    <row r="519" spans="2:20">
      <c r="B519" s="394"/>
      <c r="C519" s="395"/>
      <c r="D519" s="434"/>
      <c r="E519" s="396"/>
      <c r="F519" s="397"/>
      <c r="G519" s="398"/>
      <c r="H519" s="395"/>
      <c r="I519" s="399">
        <f t="shared" si="19"/>
        <v>0</v>
      </c>
      <c r="J519" s="395"/>
      <c r="K519" s="395"/>
      <c r="L519" s="399">
        <f t="shared" si="18"/>
        <v>0</v>
      </c>
      <c r="M519" s="400"/>
      <c r="N519" s="400"/>
      <c r="O519" s="400"/>
      <c r="P519" s="400"/>
      <c r="Q519" s="401"/>
      <c r="R519" s="401"/>
      <c r="S519" s="402"/>
      <c r="T519" s="396"/>
    </row>
    <row r="520" spans="2:20">
      <c r="B520" s="394"/>
      <c r="C520" s="395"/>
      <c r="D520" s="434"/>
      <c r="E520" s="396"/>
      <c r="F520" s="397"/>
      <c r="G520" s="398"/>
      <c r="H520" s="395"/>
      <c r="I520" s="399">
        <f t="shared" si="19"/>
        <v>0</v>
      </c>
      <c r="J520" s="395"/>
      <c r="K520" s="395"/>
      <c r="L520" s="399">
        <f t="shared" si="18"/>
        <v>0</v>
      </c>
      <c r="M520" s="400"/>
      <c r="N520" s="400"/>
      <c r="O520" s="400"/>
      <c r="P520" s="400"/>
      <c r="Q520" s="401"/>
      <c r="R520" s="401"/>
      <c r="S520" s="402"/>
      <c r="T520" s="396"/>
    </row>
    <row r="521" spans="2:20">
      <c r="B521" s="394"/>
      <c r="C521" s="395"/>
      <c r="D521" s="434"/>
      <c r="E521" s="396"/>
      <c r="F521" s="397"/>
      <c r="G521" s="398"/>
      <c r="H521" s="395"/>
      <c r="I521" s="399">
        <f t="shared" si="19"/>
        <v>0</v>
      </c>
      <c r="J521" s="395"/>
      <c r="K521" s="395"/>
      <c r="L521" s="399">
        <f t="shared" si="18"/>
        <v>0</v>
      </c>
      <c r="M521" s="400"/>
      <c r="N521" s="400"/>
      <c r="O521" s="400"/>
      <c r="P521" s="400"/>
      <c r="Q521" s="401"/>
      <c r="R521" s="401"/>
      <c r="S521" s="402"/>
      <c r="T521" s="396"/>
    </row>
    <row r="522" spans="2:20">
      <c r="B522" s="394"/>
      <c r="C522" s="395"/>
      <c r="D522" s="434"/>
      <c r="E522" s="396"/>
      <c r="F522" s="397"/>
      <c r="G522" s="398"/>
      <c r="H522" s="395"/>
      <c r="I522" s="399">
        <f t="shared" si="19"/>
        <v>0</v>
      </c>
      <c r="J522" s="395"/>
      <c r="K522" s="395"/>
      <c r="L522" s="399">
        <f t="shared" si="18"/>
        <v>0</v>
      </c>
      <c r="M522" s="400"/>
      <c r="N522" s="400"/>
      <c r="O522" s="400"/>
      <c r="P522" s="400"/>
      <c r="Q522" s="401"/>
      <c r="R522" s="401"/>
      <c r="S522" s="402"/>
      <c r="T522" s="396"/>
    </row>
    <row r="523" spans="2:20">
      <c r="B523" s="394"/>
      <c r="C523" s="395"/>
      <c r="D523" s="434"/>
      <c r="E523" s="396"/>
      <c r="F523" s="397"/>
      <c r="G523" s="398"/>
      <c r="H523" s="395"/>
      <c r="I523" s="399">
        <f t="shared" si="19"/>
        <v>0</v>
      </c>
      <c r="J523" s="395"/>
      <c r="K523" s="395"/>
      <c r="L523" s="399">
        <f t="shared" si="18"/>
        <v>0</v>
      </c>
      <c r="M523" s="400"/>
      <c r="N523" s="400"/>
      <c r="O523" s="400"/>
      <c r="P523" s="400"/>
      <c r="Q523" s="401"/>
      <c r="R523" s="401"/>
      <c r="S523" s="402"/>
      <c r="T523" s="396"/>
    </row>
    <row r="524" spans="2:20">
      <c r="B524" s="394"/>
      <c r="C524" s="395"/>
      <c r="D524" s="434"/>
      <c r="E524" s="396"/>
      <c r="F524" s="397"/>
      <c r="G524" s="398"/>
      <c r="H524" s="395"/>
      <c r="I524" s="399">
        <f t="shared" si="19"/>
        <v>0</v>
      </c>
      <c r="J524" s="395"/>
      <c r="K524" s="395"/>
      <c r="L524" s="399">
        <f t="shared" si="18"/>
        <v>0</v>
      </c>
      <c r="M524" s="400"/>
      <c r="N524" s="400"/>
      <c r="O524" s="400"/>
      <c r="P524" s="400"/>
      <c r="Q524" s="401"/>
      <c r="R524" s="401"/>
      <c r="S524" s="402"/>
      <c r="T524" s="396"/>
    </row>
    <row r="525" spans="2:20">
      <c r="B525" s="394"/>
      <c r="C525" s="395"/>
      <c r="D525" s="434"/>
      <c r="E525" s="396"/>
      <c r="F525" s="397"/>
      <c r="G525" s="398"/>
      <c r="H525" s="395"/>
      <c r="I525" s="399">
        <f t="shared" si="19"/>
        <v>0</v>
      </c>
      <c r="J525" s="395"/>
      <c r="K525" s="395"/>
      <c r="L525" s="399">
        <f t="shared" si="18"/>
        <v>0</v>
      </c>
      <c r="M525" s="400"/>
      <c r="N525" s="400"/>
      <c r="O525" s="400"/>
      <c r="P525" s="400"/>
      <c r="Q525" s="401"/>
      <c r="R525" s="401"/>
      <c r="S525" s="402"/>
      <c r="T525" s="396"/>
    </row>
    <row r="526" spans="2:20">
      <c r="B526" s="394"/>
      <c r="C526" s="395"/>
      <c r="D526" s="434"/>
      <c r="E526" s="396"/>
      <c r="F526" s="397"/>
      <c r="G526" s="398"/>
      <c r="H526" s="395"/>
      <c r="I526" s="399">
        <f t="shared" si="19"/>
        <v>0</v>
      </c>
      <c r="J526" s="395"/>
      <c r="K526" s="395"/>
      <c r="L526" s="399">
        <f t="shared" si="18"/>
        <v>0</v>
      </c>
      <c r="M526" s="400"/>
      <c r="N526" s="400"/>
      <c r="O526" s="400"/>
      <c r="P526" s="400"/>
      <c r="Q526" s="401"/>
      <c r="R526" s="401"/>
      <c r="S526" s="402"/>
      <c r="T526" s="396"/>
    </row>
    <row r="527" spans="2:20">
      <c r="B527" s="394"/>
      <c r="C527" s="395"/>
      <c r="D527" s="434"/>
      <c r="E527" s="396"/>
      <c r="F527" s="397"/>
      <c r="G527" s="398"/>
      <c r="H527" s="395"/>
      <c r="I527" s="399">
        <f t="shared" si="19"/>
        <v>0</v>
      </c>
      <c r="J527" s="395"/>
      <c r="K527" s="395"/>
      <c r="L527" s="399">
        <f t="shared" si="18"/>
        <v>0</v>
      </c>
      <c r="M527" s="400"/>
      <c r="N527" s="400"/>
      <c r="O527" s="400"/>
      <c r="P527" s="400"/>
      <c r="Q527" s="401"/>
      <c r="R527" s="401"/>
      <c r="S527" s="402"/>
      <c r="T527" s="396"/>
    </row>
    <row r="528" spans="2:20">
      <c r="B528" s="394"/>
      <c r="C528" s="395"/>
      <c r="D528" s="434"/>
      <c r="E528" s="396"/>
      <c r="F528" s="397"/>
      <c r="G528" s="398"/>
      <c r="H528" s="395"/>
      <c r="I528" s="399">
        <f t="shared" si="19"/>
        <v>0</v>
      </c>
      <c r="J528" s="395"/>
      <c r="K528" s="395"/>
      <c r="L528" s="399">
        <f t="shared" si="18"/>
        <v>0</v>
      </c>
      <c r="M528" s="400"/>
      <c r="N528" s="400"/>
      <c r="O528" s="400"/>
      <c r="P528" s="400"/>
      <c r="Q528" s="401"/>
      <c r="R528" s="401"/>
      <c r="S528" s="402"/>
      <c r="T528" s="396"/>
    </row>
    <row r="529" spans="2:20">
      <c r="B529" s="394"/>
      <c r="C529" s="395"/>
      <c r="D529" s="434"/>
      <c r="E529" s="396"/>
      <c r="F529" s="397"/>
      <c r="G529" s="398"/>
      <c r="H529" s="395"/>
      <c r="I529" s="399">
        <f t="shared" si="19"/>
        <v>0</v>
      </c>
      <c r="J529" s="395"/>
      <c r="K529" s="395"/>
      <c r="L529" s="399">
        <f t="shared" si="18"/>
        <v>0</v>
      </c>
      <c r="M529" s="400"/>
      <c r="N529" s="400"/>
      <c r="O529" s="400"/>
      <c r="P529" s="400"/>
      <c r="Q529" s="401"/>
      <c r="R529" s="401"/>
      <c r="S529" s="402"/>
      <c r="T529" s="396"/>
    </row>
    <row r="530" spans="2:20">
      <c r="B530" s="394"/>
      <c r="C530" s="395"/>
      <c r="D530" s="434"/>
      <c r="E530" s="396"/>
      <c r="F530" s="397"/>
      <c r="G530" s="398"/>
      <c r="H530" s="395"/>
      <c r="I530" s="399">
        <f t="shared" si="19"/>
        <v>0</v>
      </c>
      <c r="J530" s="395"/>
      <c r="K530" s="395"/>
      <c r="L530" s="399">
        <f t="shared" si="18"/>
        <v>0</v>
      </c>
      <c r="M530" s="400"/>
      <c r="N530" s="400"/>
      <c r="O530" s="400"/>
      <c r="P530" s="400"/>
      <c r="Q530" s="401"/>
      <c r="R530" s="401"/>
      <c r="S530" s="402"/>
      <c r="T530" s="396"/>
    </row>
    <row r="531" spans="2:20">
      <c r="B531" s="394"/>
      <c r="C531" s="395"/>
      <c r="D531" s="434"/>
      <c r="E531" s="396"/>
      <c r="F531" s="397"/>
      <c r="G531" s="398"/>
      <c r="H531" s="395"/>
      <c r="I531" s="399">
        <f t="shared" si="19"/>
        <v>0</v>
      </c>
      <c r="J531" s="395"/>
      <c r="K531" s="395"/>
      <c r="L531" s="399">
        <f t="shared" si="18"/>
        <v>0</v>
      </c>
      <c r="M531" s="400"/>
      <c r="N531" s="400"/>
      <c r="O531" s="400"/>
      <c r="P531" s="400"/>
      <c r="Q531" s="401"/>
      <c r="R531" s="401"/>
      <c r="S531" s="402"/>
      <c r="T531" s="396"/>
    </row>
    <row r="532" spans="2:20">
      <c r="B532" s="394"/>
      <c r="C532" s="395"/>
      <c r="D532" s="434"/>
      <c r="E532" s="396"/>
      <c r="F532" s="397"/>
      <c r="G532" s="398"/>
      <c r="H532" s="395"/>
      <c r="I532" s="399">
        <f t="shared" si="19"/>
        <v>0</v>
      </c>
      <c r="J532" s="395"/>
      <c r="K532" s="395"/>
      <c r="L532" s="399">
        <f t="shared" si="18"/>
        <v>0</v>
      </c>
      <c r="M532" s="400"/>
      <c r="N532" s="400"/>
      <c r="O532" s="400"/>
      <c r="P532" s="400"/>
      <c r="Q532" s="401"/>
      <c r="R532" s="401"/>
      <c r="S532" s="402"/>
      <c r="T532" s="396"/>
    </row>
    <row r="533" spans="2:20">
      <c r="B533" s="394"/>
      <c r="C533" s="395"/>
      <c r="D533" s="434"/>
      <c r="E533" s="396"/>
      <c r="F533" s="397"/>
      <c r="G533" s="398"/>
      <c r="H533" s="395"/>
      <c r="I533" s="399">
        <f t="shared" si="19"/>
        <v>0</v>
      </c>
      <c r="J533" s="395"/>
      <c r="K533" s="395"/>
      <c r="L533" s="399">
        <f t="shared" si="18"/>
        <v>0</v>
      </c>
      <c r="M533" s="400"/>
      <c r="N533" s="400"/>
      <c r="O533" s="400"/>
      <c r="P533" s="400"/>
      <c r="Q533" s="401"/>
      <c r="R533" s="401"/>
      <c r="S533" s="402"/>
      <c r="T533" s="396"/>
    </row>
    <row r="534" spans="2:20">
      <c r="B534" s="394"/>
      <c r="C534" s="395"/>
      <c r="D534" s="434"/>
      <c r="E534" s="396"/>
      <c r="F534" s="397"/>
      <c r="G534" s="398"/>
      <c r="H534" s="395"/>
      <c r="I534" s="399">
        <f t="shared" si="19"/>
        <v>0</v>
      </c>
      <c r="J534" s="395"/>
      <c r="K534" s="395"/>
      <c r="L534" s="399">
        <f t="shared" si="18"/>
        <v>0</v>
      </c>
      <c r="M534" s="400"/>
      <c r="N534" s="400"/>
      <c r="O534" s="400"/>
      <c r="P534" s="400"/>
      <c r="Q534" s="401"/>
      <c r="R534" s="401"/>
      <c r="S534" s="402"/>
      <c r="T534" s="396"/>
    </row>
    <row r="535" spans="2:20">
      <c r="B535" s="394"/>
      <c r="C535" s="395"/>
      <c r="D535" s="434"/>
      <c r="E535" s="396"/>
      <c r="F535" s="397"/>
      <c r="G535" s="398"/>
      <c r="H535" s="395"/>
      <c r="I535" s="399">
        <f t="shared" si="19"/>
        <v>0</v>
      </c>
      <c r="J535" s="395"/>
      <c r="K535" s="395"/>
      <c r="L535" s="399">
        <f t="shared" si="18"/>
        <v>0</v>
      </c>
      <c r="M535" s="400"/>
      <c r="N535" s="400"/>
      <c r="O535" s="400"/>
      <c r="P535" s="400"/>
      <c r="Q535" s="401"/>
      <c r="R535" s="401"/>
      <c r="S535" s="402"/>
      <c r="T535" s="396"/>
    </row>
    <row r="536" spans="2:20">
      <c r="B536" s="394"/>
      <c r="C536" s="395"/>
      <c r="D536" s="434"/>
      <c r="E536" s="396"/>
      <c r="F536" s="397"/>
      <c r="G536" s="398"/>
      <c r="H536" s="395"/>
      <c r="I536" s="399">
        <f t="shared" si="19"/>
        <v>0</v>
      </c>
      <c r="J536" s="395"/>
      <c r="K536" s="395"/>
      <c r="L536" s="399">
        <f t="shared" si="18"/>
        <v>0</v>
      </c>
      <c r="M536" s="400"/>
      <c r="N536" s="400"/>
      <c r="O536" s="400"/>
      <c r="P536" s="400"/>
      <c r="Q536" s="401"/>
      <c r="R536" s="401"/>
      <c r="S536" s="402"/>
      <c r="T536" s="396"/>
    </row>
    <row r="537" spans="2:20">
      <c r="B537" s="394"/>
      <c r="C537" s="395"/>
      <c r="D537" s="434"/>
      <c r="E537" s="396"/>
      <c r="F537" s="397"/>
      <c r="G537" s="398"/>
      <c r="H537" s="395"/>
      <c r="I537" s="399">
        <f t="shared" si="19"/>
        <v>0</v>
      </c>
      <c r="J537" s="395"/>
      <c r="K537" s="395"/>
      <c r="L537" s="399">
        <f t="shared" si="18"/>
        <v>0</v>
      </c>
      <c r="M537" s="400"/>
      <c r="N537" s="400"/>
      <c r="O537" s="400"/>
      <c r="P537" s="400"/>
      <c r="Q537" s="401"/>
      <c r="R537" s="401"/>
      <c r="S537" s="402"/>
      <c r="T537" s="396"/>
    </row>
    <row r="538" spans="2:20">
      <c r="B538" s="394"/>
      <c r="C538" s="395"/>
      <c r="D538" s="434"/>
      <c r="E538" s="396"/>
      <c r="F538" s="397"/>
      <c r="G538" s="398"/>
      <c r="H538" s="395"/>
      <c r="I538" s="399">
        <f t="shared" si="19"/>
        <v>0</v>
      </c>
      <c r="J538" s="395"/>
      <c r="K538" s="395"/>
      <c r="L538" s="399">
        <f t="shared" si="18"/>
        <v>0</v>
      </c>
      <c r="M538" s="400"/>
      <c r="N538" s="400"/>
      <c r="O538" s="400"/>
      <c r="P538" s="400"/>
      <c r="Q538" s="401"/>
      <c r="R538" s="401"/>
      <c r="S538" s="402"/>
      <c r="T538" s="396"/>
    </row>
    <row r="539" spans="2:20">
      <c r="B539" s="394"/>
      <c r="C539" s="395"/>
      <c r="D539" s="434"/>
      <c r="E539" s="396"/>
      <c r="F539" s="397"/>
      <c r="G539" s="398"/>
      <c r="H539" s="395"/>
      <c r="I539" s="399">
        <f t="shared" si="19"/>
        <v>0</v>
      </c>
      <c r="J539" s="395"/>
      <c r="K539" s="395"/>
      <c r="L539" s="399">
        <f t="shared" si="18"/>
        <v>0</v>
      </c>
      <c r="M539" s="400"/>
      <c r="N539" s="400"/>
      <c r="O539" s="400"/>
      <c r="P539" s="400"/>
      <c r="Q539" s="401"/>
      <c r="R539" s="401"/>
      <c r="S539" s="402"/>
      <c r="T539" s="396"/>
    </row>
    <row r="540" spans="2:20">
      <c r="B540" s="394"/>
      <c r="C540" s="395"/>
      <c r="D540" s="434"/>
      <c r="E540" s="396"/>
      <c r="F540" s="397"/>
      <c r="G540" s="398"/>
      <c r="H540" s="395"/>
      <c r="I540" s="399">
        <f t="shared" si="19"/>
        <v>0</v>
      </c>
      <c r="J540" s="395"/>
      <c r="K540" s="395"/>
      <c r="L540" s="399">
        <f t="shared" si="18"/>
        <v>0</v>
      </c>
      <c r="M540" s="400"/>
      <c r="N540" s="400"/>
      <c r="O540" s="400"/>
      <c r="P540" s="400"/>
      <c r="Q540" s="401"/>
      <c r="R540" s="401"/>
      <c r="S540" s="402"/>
      <c r="T540" s="396"/>
    </row>
    <row r="541" spans="2:20">
      <c r="B541" s="394"/>
      <c r="C541" s="395"/>
      <c r="D541" s="434"/>
      <c r="E541" s="396"/>
      <c r="F541" s="397"/>
      <c r="G541" s="398"/>
      <c r="H541" s="395"/>
      <c r="I541" s="399">
        <f t="shared" si="19"/>
        <v>0</v>
      </c>
      <c r="J541" s="395"/>
      <c r="K541" s="395"/>
      <c r="L541" s="399">
        <f t="shared" si="18"/>
        <v>0</v>
      </c>
      <c r="M541" s="400"/>
      <c r="N541" s="400"/>
      <c r="O541" s="400"/>
      <c r="P541" s="400"/>
      <c r="Q541" s="401"/>
      <c r="R541" s="401"/>
      <c r="S541" s="402"/>
      <c r="T541" s="396"/>
    </row>
    <row r="542" spans="2:20">
      <c r="B542" s="394"/>
      <c r="C542" s="395"/>
      <c r="D542" s="434"/>
      <c r="E542" s="396"/>
      <c r="F542" s="397"/>
      <c r="G542" s="398"/>
      <c r="H542" s="395"/>
      <c r="I542" s="399">
        <f t="shared" si="19"/>
        <v>0</v>
      </c>
      <c r="J542" s="395"/>
      <c r="K542" s="395"/>
      <c r="L542" s="399">
        <f t="shared" si="18"/>
        <v>0</v>
      </c>
      <c r="M542" s="400"/>
      <c r="N542" s="400"/>
      <c r="O542" s="400"/>
      <c r="P542" s="400"/>
      <c r="Q542" s="401"/>
      <c r="R542" s="401"/>
      <c r="S542" s="402"/>
      <c r="T542" s="396"/>
    </row>
    <row r="543" spans="2:20">
      <c r="B543" s="394"/>
      <c r="C543" s="395"/>
      <c r="D543" s="434"/>
      <c r="E543" s="396"/>
      <c r="F543" s="397"/>
      <c r="G543" s="398"/>
      <c r="H543" s="395"/>
      <c r="I543" s="399">
        <f t="shared" si="19"/>
        <v>0</v>
      </c>
      <c r="J543" s="395"/>
      <c r="K543" s="395"/>
      <c r="L543" s="399">
        <f t="shared" si="18"/>
        <v>0</v>
      </c>
      <c r="M543" s="400"/>
      <c r="N543" s="400"/>
      <c r="O543" s="400"/>
      <c r="P543" s="400"/>
      <c r="Q543" s="401"/>
      <c r="R543" s="401"/>
      <c r="S543" s="402"/>
      <c r="T543" s="396"/>
    </row>
    <row r="544" spans="2:20">
      <c r="B544" s="394"/>
      <c r="C544" s="395"/>
      <c r="D544" s="434"/>
      <c r="E544" s="396"/>
      <c r="F544" s="397"/>
      <c r="G544" s="398"/>
      <c r="H544" s="395"/>
      <c r="I544" s="399">
        <f t="shared" si="19"/>
        <v>0</v>
      </c>
      <c r="J544" s="395"/>
      <c r="K544" s="395"/>
      <c r="L544" s="399">
        <f t="shared" si="18"/>
        <v>0</v>
      </c>
      <c r="M544" s="400"/>
      <c r="N544" s="400"/>
      <c r="O544" s="400"/>
      <c r="P544" s="400"/>
      <c r="Q544" s="401"/>
      <c r="R544" s="401"/>
      <c r="S544" s="402"/>
      <c r="T544" s="396"/>
    </row>
    <row r="545" spans="2:20">
      <c r="B545" s="394"/>
      <c r="C545" s="395"/>
      <c r="D545" s="434"/>
      <c r="E545" s="396"/>
      <c r="F545" s="397"/>
      <c r="G545" s="398"/>
      <c r="H545" s="395"/>
      <c r="I545" s="399">
        <f t="shared" si="19"/>
        <v>0</v>
      </c>
      <c r="J545" s="395"/>
      <c r="K545" s="395"/>
      <c r="L545" s="399">
        <f t="shared" si="18"/>
        <v>0</v>
      </c>
      <c r="M545" s="400"/>
      <c r="N545" s="400"/>
      <c r="O545" s="400"/>
      <c r="P545" s="400"/>
      <c r="Q545" s="401"/>
      <c r="R545" s="401"/>
      <c r="S545" s="402"/>
      <c r="T545" s="396"/>
    </row>
    <row r="546" spans="2:20">
      <c r="B546" s="394"/>
      <c r="C546" s="395"/>
      <c r="D546" s="434"/>
      <c r="E546" s="396"/>
      <c r="F546" s="397"/>
      <c r="G546" s="398"/>
      <c r="H546" s="395"/>
      <c r="I546" s="399">
        <f t="shared" si="19"/>
        <v>0</v>
      </c>
      <c r="J546" s="395"/>
      <c r="K546" s="395"/>
      <c r="L546" s="399">
        <f t="shared" si="18"/>
        <v>0</v>
      </c>
      <c r="M546" s="400"/>
      <c r="N546" s="400"/>
      <c r="O546" s="400"/>
      <c r="P546" s="400"/>
      <c r="Q546" s="401"/>
      <c r="R546" s="401"/>
      <c r="S546" s="402"/>
      <c r="T546" s="396"/>
    </row>
    <row r="547" spans="2:20">
      <c r="B547" s="394"/>
      <c r="C547" s="395"/>
      <c r="D547" s="434"/>
      <c r="E547" s="396"/>
      <c r="F547" s="397"/>
      <c r="G547" s="398"/>
      <c r="H547" s="395"/>
      <c r="I547" s="399">
        <f t="shared" si="19"/>
        <v>0</v>
      </c>
      <c r="J547" s="395"/>
      <c r="K547" s="395"/>
      <c r="L547" s="399">
        <f t="shared" si="18"/>
        <v>0</v>
      </c>
      <c r="M547" s="400"/>
      <c r="N547" s="400"/>
      <c r="O547" s="400"/>
      <c r="P547" s="400"/>
      <c r="Q547" s="401"/>
      <c r="R547" s="401"/>
      <c r="S547" s="402"/>
      <c r="T547" s="396"/>
    </row>
    <row r="548" spans="2:20">
      <c r="B548" s="394"/>
      <c r="C548" s="395"/>
      <c r="D548" s="434"/>
      <c r="E548" s="396"/>
      <c r="F548" s="397"/>
      <c r="G548" s="398"/>
      <c r="H548" s="395"/>
      <c r="I548" s="399">
        <f t="shared" si="19"/>
        <v>0</v>
      </c>
      <c r="J548" s="395"/>
      <c r="K548" s="395"/>
      <c r="L548" s="399">
        <f t="shared" si="18"/>
        <v>0</v>
      </c>
      <c r="M548" s="400"/>
      <c r="N548" s="400"/>
      <c r="O548" s="400"/>
      <c r="P548" s="400"/>
      <c r="Q548" s="401"/>
      <c r="R548" s="401"/>
      <c r="S548" s="402"/>
      <c r="T548" s="396"/>
    </row>
    <row r="549" spans="2:20">
      <c r="B549" s="394"/>
      <c r="C549" s="395"/>
      <c r="D549" s="434"/>
      <c r="E549" s="396"/>
      <c r="F549" s="397"/>
      <c r="G549" s="398"/>
      <c r="H549" s="395"/>
      <c r="I549" s="399">
        <f t="shared" si="19"/>
        <v>0</v>
      </c>
      <c r="J549" s="395"/>
      <c r="K549" s="395"/>
      <c r="L549" s="399">
        <f t="shared" si="18"/>
        <v>0</v>
      </c>
      <c r="M549" s="400"/>
      <c r="N549" s="400"/>
      <c r="O549" s="400"/>
      <c r="P549" s="400"/>
      <c r="Q549" s="401"/>
      <c r="R549" s="401"/>
      <c r="S549" s="402"/>
      <c r="T549" s="396"/>
    </row>
    <row r="550" spans="2:20">
      <c r="B550" s="394"/>
      <c r="C550" s="395"/>
      <c r="D550" s="434"/>
      <c r="E550" s="396"/>
      <c r="F550" s="397"/>
      <c r="G550" s="398"/>
      <c r="H550" s="395"/>
      <c r="I550" s="399">
        <f t="shared" si="19"/>
        <v>0</v>
      </c>
      <c r="J550" s="395"/>
      <c r="K550" s="395"/>
      <c r="L550" s="399">
        <f t="shared" si="18"/>
        <v>0</v>
      </c>
      <c r="M550" s="400"/>
      <c r="N550" s="400"/>
      <c r="O550" s="400"/>
      <c r="P550" s="400"/>
      <c r="Q550" s="401"/>
      <c r="R550" s="401"/>
      <c r="S550" s="402"/>
      <c r="T550" s="396"/>
    </row>
    <row r="551" spans="2:20">
      <c r="B551" s="394"/>
      <c r="C551" s="395"/>
      <c r="D551" s="434"/>
      <c r="E551" s="396"/>
      <c r="F551" s="397"/>
      <c r="G551" s="398"/>
      <c r="H551" s="395"/>
      <c r="I551" s="399">
        <f t="shared" si="19"/>
        <v>0</v>
      </c>
      <c r="J551" s="395"/>
      <c r="K551" s="395"/>
      <c r="L551" s="399">
        <f t="shared" si="18"/>
        <v>0</v>
      </c>
      <c r="M551" s="400"/>
      <c r="N551" s="400"/>
      <c r="O551" s="400"/>
      <c r="P551" s="400"/>
      <c r="Q551" s="401"/>
      <c r="R551" s="401"/>
      <c r="S551" s="402"/>
      <c r="T551" s="396"/>
    </row>
    <row r="552" spans="2:20">
      <c r="B552" s="394"/>
      <c r="C552" s="395"/>
      <c r="D552" s="434"/>
      <c r="E552" s="396"/>
      <c r="F552" s="397"/>
      <c r="G552" s="398"/>
      <c r="H552" s="395"/>
      <c r="I552" s="399">
        <f t="shared" si="19"/>
        <v>0</v>
      </c>
      <c r="J552" s="395"/>
      <c r="K552" s="395"/>
      <c r="L552" s="399">
        <f t="shared" si="18"/>
        <v>0</v>
      </c>
      <c r="M552" s="400"/>
      <c r="N552" s="400"/>
      <c r="O552" s="400"/>
      <c r="P552" s="400"/>
      <c r="Q552" s="401"/>
      <c r="R552" s="401"/>
      <c r="S552" s="402"/>
      <c r="T552" s="396"/>
    </row>
    <row r="553" spans="2:20">
      <c r="B553" s="394"/>
      <c r="C553" s="395"/>
      <c r="D553" s="434"/>
      <c r="E553" s="396"/>
      <c r="F553" s="397"/>
      <c r="G553" s="398"/>
      <c r="H553" s="395"/>
      <c r="I553" s="399">
        <f t="shared" si="19"/>
        <v>0</v>
      </c>
      <c r="J553" s="395"/>
      <c r="K553" s="395"/>
      <c r="L553" s="399">
        <f t="shared" si="18"/>
        <v>0</v>
      </c>
      <c r="M553" s="400"/>
      <c r="N553" s="400"/>
      <c r="O553" s="400"/>
      <c r="P553" s="400"/>
      <c r="Q553" s="401"/>
      <c r="R553" s="401"/>
      <c r="S553" s="402"/>
      <c r="T553" s="396"/>
    </row>
    <row r="554" spans="2:20">
      <c r="B554" s="394"/>
      <c r="C554" s="395"/>
      <c r="D554" s="434"/>
      <c r="E554" s="396"/>
      <c r="F554" s="397"/>
      <c r="G554" s="398"/>
      <c r="H554" s="395"/>
      <c r="I554" s="399">
        <f t="shared" si="19"/>
        <v>0</v>
      </c>
      <c r="J554" s="395"/>
      <c r="K554" s="395"/>
      <c r="L554" s="399">
        <f t="shared" si="18"/>
        <v>0</v>
      </c>
      <c r="M554" s="400"/>
      <c r="N554" s="400"/>
      <c r="O554" s="400"/>
      <c r="P554" s="400"/>
      <c r="Q554" s="401"/>
      <c r="R554" s="401"/>
      <c r="S554" s="402"/>
      <c r="T554" s="396"/>
    </row>
    <row r="555" spans="2:20">
      <c r="B555" s="394"/>
      <c r="C555" s="395"/>
      <c r="D555" s="434"/>
      <c r="E555" s="396"/>
      <c r="F555" s="397"/>
      <c r="G555" s="398"/>
      <c r="H555" s="395"/>
      <c r="I555" s="399">
        <f t="shared" si="19"/>
        <v>0</v>
      </c>
      <c r="J555" s="395"/>
      <c r="K555" s="395"/>
      <c r="L555" s="399">
        <f t="shared" si="18"/>
        <v>0</v>
      </c>
      <c r="M555" s="400"/>
      <c r="N555" s="400"/>
      <c r="O555" s="400"/>
      <c r="P555" s="400"/>
      <c r="Q555" s="401"/>
      <c r="R555" s="401"/>
      <c r="S555" s="402"/>
      <c r="T555" s="396"/>
    </row>
    <row r="556" spans="2:20">
      <c r="B556" s="394"/>
      <c r="C556" s="395"/>
      <c r="D556" s="434"/>
      <c r="E556" s="396"/>
      <c r="F556" s="397"/>
      <c r="G556" s="398"/>
      <c r="H556" s="395"/>
      <c r="I556" s="399">
        <f t="shared" si="19"/>
        <v>0</v>
      </c>
      <c r="J556" s="395"/>
      <c r="K556" s="395"/>
      <c r="L556" s="399">
        <f t="shared" ref="L556:L619" si="20">I556+J556+K556</f>
        <v>0</v>
      </c>
      <c r="M556" s="400"/>
      <c r="N556" s="400"/>
      <c r="O556" s="400"/>
      <c r="P556" s="400"/>
      <c r="Q556" s="401"/>
      <c r="R556" s="401"/>
      <c r="S556" s="402"/>
      <c r="T556" s="396"/>
    </row>
    <row r="557" spans="2:20">
      <c r="B557" s="394"/>
      <c r="C557" s="395"/>
      <c r="D557" s="434"/>
      <c r="E557" s="396"/>
      <c r="F557" s="397"/>
      <c r="G557" s="398"/>
      <c r="H557" s="395"/>
      <c r="I557" s="399">
        <f t="shared" ref="I557:I620" si="21">G557*H557</f>
        <v>0</v>
      </c>
      <c r="J557" s="395"/>
      <c r="K557" s="395"/>
      <c r="L557" s="399">
        <f t="shared" si="20"/>
        <v>0</v>
      </c>
      <c r="M557" s="400"/>
      <c r="N557" s="400"/>
      <c r="O557" s="400"/>
      <c r="P557" s="400"/>
      <c r="Q557" s="401"/>
      <c r="R557" s="401"/>
      <c r="S557" s="402"/>
      <c r="T557" s="396"/>
    </row>
    <row r="558" spans="2:20">
      <c r="B558" s="394"/>
      <c r="C558" s="395"/>
      <c r="D558" s="434"/>
      <c r="E558" s="396"/>
      <c r="F558" s="397"/>
      <c r="G558" s="398"/>
      <c r="H558" s="395"/>
      <c r="I558" s="399">
        <f t="shared" si="21"/>
        <v>0</v>
      </c>
      <c r="J558" s="395"/>
      <c r="K558" s="395"/>
      <c r="L558" s="399">
        <f t="shared" si="20"/>
        <v>0</v>
      </c>
      <c r="M558" s="400"/>
      <c r="N558" s="400"/>
      <c r="O558" s="400"/>
      <c r="P558" s="400"/>
      <c r="Q558" s="401"/>
      <c r="R558" s="401"/>
      <c r="S558" s="402"/>
      <c r="T558" s="396"/>
    </row>
    <row r="559" spans="2:20">
      <c r="B559" s="394"/>
      <c r="C559" s="395"/>
      <c r="D559" s="434"/>
      <c r="E559" s="396"/>
      <c r="F559" s="397"/>
      <c r="G559" s="398"/>
      <c r="H559" s="395"/>
      <c r="I559" s="399">
        <f t="shared" si="21"/>
        <v>0</v>
      </c>
      <c r="J559" s="395"/>
      <c r="K559" s="395"/>
      <c r="L559" s="399">
        <f t="shared" si="20"/>
        <v>0</v>
      </c>
      <c r="M559" s="400"/>
      <c r="N559" s="400"/>
      <c r="O559" s="400"/>
      <c r="P559" s="400"/>
      <c r="Q559" s="401"/>
      <c r="R559" s="401"/>
      <c r="S559" s="402"/>
      <c r="T559" s="396"/>
    </row>
    <row r="560" spans="2:20">
      <c r="B560" s="394"/>
      <c r="C560" s="395"/>
      <c r="D560" s="434"/>
      <c r="E560" s="396"/>
      <c r="F560" s="397"/>
      <c r="G560" s="398"/>
      <c r="H560" s="395"/>
      <c r="I560" s="399">
        <f t="shared" si="21"/>
        <v>0</v>
      </c>
      <c r="J560" s="395"/>
      <c r="K560" s="395"/>
      <c r="L560" s="399">
        <f t="shared" si="20"/>
        <v>0</v>
      </c>
      <c r="M560" s="400"/>
      <c r="N560" s="400"/>
      <c r="O560" s="400"/>
      <c r="P560" s="400"/>
      <c r="Q560" s="401"/>
      <c r="R560" s="401"/>
      <c r="S560" s="402"/>
      <c r="T560" s="396"/>
    </row>
    <row r="561" spans="2:20">
      <c r="B561" s="394"/>
      <c r="C561" s="395"/>
      <c r="D561" s="434"/>
      <c r="E561" s="396"/>
      <c r="F561" s="397"/>
      <c r="G561" s="398"/>
      <c r="H561" s="395"/>
      <c r="I561" s="399">
        <f t="shared" si="21"/>
        <v>0</v>
      </c>
      <c r="J561" s="395"/>
      <c r="K561" s="395"/>
      <c r="L561" s="399">
        <f t="shared" si="20"/>
        <v>0</v>
      </c>
      <c r="M561" s="400"/>
      <c r="N561" s="400"/>
      <c r="O561" s="400"/>
      <c r="P561" s="400"/>
      <c r="Q561" s="401"/>
      <c r="R561" s="401"/>
      <c r="S561" s="402"/>
      <c r="T561" s="396"/>
    </row>
    <row r="562" spans="2:20">
      <c r="B562" s="394"/>
      <c r="C562" s="395"/>
      <c r="D562" s="434"/>
      <c r="E562" s="396"/>
      <c r="F562" s="397"/>
      <c r="G562" s="398"/>
      <c r="H562" s="395"/>
      <c r="I562" s="399">
        <f t="shared" si="21"/>
        <v>0</v>
      </c>
      <c r="J562" s="395"/>
      <c r="K562" s="395"/>
      <c r="L562" s="399">
        <f t="shared" si="20"/>
        <v>0</v>
      </c>
      <c r="M562" s="400"/>
      <c r="N562" s="400"/>
      <c r="O562" s="400"/>
      <c r="P562" s="400"/>
      <c r="Q562" s="401"/>
      <c r="R562" s="401"/>
      <c r="S562" s="402"/>
      <c r="T562" s="396"/>
    </row>
    <row r="563" spans="2:20">
      <c r="B563" s="394"/>
      <c r="C563" s="395"/>
      <c r="D563" s="434"/>
      <c r="E563" s="396"/>
      <c r="F563" s="397"/>
      <c r="G563" s="398"/>
      <c r="H563" s="395"/>
      <c r="I563" s="399">
        <f t="shared" si="21"/>
        <v>0</v>
      </c>
      <c r="J563" s="395"/>
      <c r="K563" s="395"/>
      <c r="L563" s="399">
        <f t="shared" si="20"/>
        <v>0</v>
      </c>
      <c r="M563" s="400"/>
      <c r="N563" s="400"/>
      <c r="O563" s="400"/>
      <c r="P563" s="400"/>
      <c r="Q563" s="401"/>
      <c r="R563" s="401"/>
      <c r="S563" s="402"/>
      <c r="T563" s="396"/>
    </row>
    <row r="564" spans="2:20">
      <c r="B564" s="394"/>
      <c r="C564" s="395"/>
      <c r="D564" s="434"/>
      <c r="E564" s="396"/>
      <c r="F564" s="397"/>
      <c r="G564" s="398"/>
      <c r="H564" s="395"/>
      <c r="I564" s="399">
        <f t="shared" si="21"/>
        <v>0</v>
      </c>
      <c r="J564" s="395"/>
      <c r="K564" s="395"/>
      <c r="L564" s="399">
        <f t="shared" si="20"/>
        <v>0</v>
      </c>
      <c r="M564" s="400"/>
      <c r="N564" s="400"/>
      <c r="O564" s="400"/>
      <c r="P564" s="400"/>
      <c r="Q564" s="401"/>
      <c r="R564" s="401"/>
      <c r="S564" s="402"/>
      <c r="T564" s="396"/>
    </row>
    <row r="565" spans="2:20">
      <c r="B565" s="394"/>
      <c r="C565" s="395"/>
      <c r="D565" s="434"/>
      <c r="E565" s="396"/>
      <c r="F565" s="397"/>
      <c r="G565" s="398"/>
      <c r="H565" s="395"/>
      <c r="I565" s="399">
        <f t="shared" si="21"/>
        <v>0</v>
      </c>
      <c r="J565" s="395"/>
      <c r="K565" s="395"/>
      <c r="L565" s="399">
        <f t="shared" si="20"/>
        <v>0</v>
      </c>
      <c r="M565" s="400"/>
      <c r="N565" s="400"/>
      <c r="O565" s="400"/>
      <c r="P565" s="400"/>
      <c r="Q565" s="401"/>
      <c r="R565" s="401"/>
      <c r="S565" s="402"/>
      <c r="T565" s="396"/>
    </row>
    <row r="566" spans="2:20">
      <c r="B566" s="394"/>
      <c r="C566" s="395"/>
      <c r="D566" s="434"/>
      <c r="E566" s="396"/>
      <c r="F566" s="397"/>
      <c r="G566" s="398"/>
      <c r="H566" s="395"/>
      <c r="I566" s="399">
        <f t="shared" si="21"/>
        <v>0</v>
      </c>
      <c r="J566" s="395"/>
      <c r="K566" s="395"/>
      <c r="L566" s="399">
        <f t="shared" si="20"/>
        <v>0</v>
      </c>
      <c r="M566" s="400"/>
      <c r="N566" s="400"/>
      <c r="O566" s="400"/>
      <c r="P566" s="400"/>
      <c r="Q566" s="401"/>
      <c r="R566" s="401"/>
      <c r="S566" s="402"/>
      <c r="T566" s="396"/>
    </row>
    <row r="567" spans="2:20">
      <c r="B567" s="394"/>
      <c r="C567" s="395"/>
      <c r="D567" s="434"/>
      <c r="E567" s="396"/>
      <c r="F567" s="397"/>
      <c r="G567" s="398"/>
      <c r="H567" s="395"/>
      <c r="I567" s="399">
        <f t="shared" si="21"/>
        <v>0</v>
      </c>
      <c r="J567" s="395"/>
      <c r="K567" s="395"/>
      <c r="L567" s="399">
        <f t="shared" si="20"/>
        <v>0</v>
      </c>
      <c r="M567" s="400"/>
      <c r="N567" s="400"/>
      <c r="O567" s="400"/>
      <c r="P567" s="400"/>
      <c r="Q567" s="401"/>
      <c r="R567" s="401"/>
      <c r="S567" s="402"/>
      <c r="T567" s="396"/>
    </row>
    <row r="568" spans="2:20">
      <c r="B568" s="394"/>
      <c r="C568" s="395"/>
      <c r="D568" s="434"/>
      <c r="E568" s="396"/>
      <c r="F568" s="397"/>
      <c r="G568" s="398"/>
      <c r="H568" s="395"/>
      <c r="I568" s="399">
        <f t="shared" si="21"/>
        <v>0</v>
      </c>
      <c r="J568" s="395"/>
      <c r="K568" s="395"/>
      <c r="L568" s="399">
        <f t="shared" si="20"/>
        <v>0</v>
      </c>
      <c r="M568" s="400"/>
      <c r="N568" s="400"/>
      <c r="O568" s="400"/>
      <c r="P568" s="400"/>
      <c r="Q568" s="401"/>
      <c r="R568" s="401"/>
      <c r="S568" s="402"/>
      <c r="T568" s="396"/>
    </row>
    <row r="569" spans="2:20">
      <c r="B569" s="394"/>
      <c r="C569" s="395"/>
      <c r="D569" s="434"/>
      <c r="E569" s="396"/>
      <c r="F569" s="397"/>
      <c r="G569" s="398"/>
      <c r="H569" s="395"/>
      <c r="I569" s="399">
        <f t="shared" si="21"/>
        <v>0</v>
      </c>
      <c r="J569" s="395"/>
      <c r="K569" s="395"/>
      <c r="L569" s="399">
        <f t="shared" si="20"/>
        <v>0</v>
      </c>
      <c r="M569" s="400"/>
      <c r="N569" s="400"/>
      <c r="O569" s="400"/>
      <c r="P569" s="400"/>
      <c r="Q569" s="401"/>
      <c r="R569" s="401"/>
      <c r="S569" s="402"/>
      <c r="T569" s="396"/>
    </row>
    <row r="570" spans="2:20">
      <c r="B570" s="394"/>
      <c r="C570" s="395"/>
      <c r="D570" s="434"/>
      <c r="E570" s="396"/>
      <c r="F570" s="397"/>
      <c r="G570" s="398"/>
      <c r="H570" s="395"/>
      <c r="I570" s="399">
        <f t="shared" si="21"/>
        <v>0</v>
      </c>
      <c r="J570" s="395"/>
      <c r="K570" s="395"/>
      <c r="L570" s="399">
        <f t="shared" si="20"/>
        <v>0</v>
      </c>
      <c r="M570" s="400"/>
      <c r="N570" s="400"/>
      <c r="O570" s="400"/>
      <c r="P570" s="400"/>
      <c r="Q570" s="401"/>
      <c r="R570" s="401"/>
      <c r="S570" s="402"/>
      <c r="T570" s="396"/>
    </row>
    <row r="571" spans="2:20">
      <c r="B571" s="394"/>
      <c r="C571" s="395"/>
      <c r="D571" s="434"/>
      <c r="E571" s="396"/>
      <c r="F571" s="397"/>
      <c r="G571" s="398"/>
      <c r="H571" s="395"/>
      <c r="I571" s="399">
        <f t="shared" si="21"/>
        <v>0</v>
      </c>
      <c r="J571" s="395"/>
      <c r="K571" s="395"/>
      <c r="L571" s="399">
        <f t="shared" si="20"/>
        <v>0</v>
      </c>
      <c r="M571" s="400"/>
      <c r="N571" s="400"/>
      <c r="O571" s="400"/>
      <c r="P571" s="400"/>
      <c r="Q571" s="401"/>
      <c r="R571" s="401"/>
      <c r="S571" s="402"/>
      <c r="T571" s="396"/>
    </row>
    <row r="572" spans="2:20">
      <c r="B572" s="394"/>
      <c r="C572" s="395"/>
      <c r="D572" s="434"/>
      <c r="E572" s="396"/>
      <c r="F572" s="397"/>
      <c r="G572" s="398"/>
      <c r="H572" s="395"/>
      <c r="I572" s="399">
        <f t="shared" si="21"/>
        <v>0</v>
      </c>
      <c r="J572" s="395"/>
      <c r="K572" s="395"/>
      <c r="L572" s="399">
        <f t="shared" si="20"/>
        <v>0</v>
      </c>
      <c r="M572" s="400"/>
      <c r="N572" s="400"/>
      <c r="O572" s="400"/>
      <c r="P572" s="400"/>
      <c r="Q572" s="401"/>
      <c r="R572" s="401"/>
      <c r="S572" s="402"/>
      <c r="T572" s="396"/>
    </row>
    <row r="573" spans="2:20">
      <c r="B573" s="394"/>
      <c r="C573" s="395"/>
      <c r="D573" s="434"/>
      <c r="E573" s="396"/>
      <c r="F573" s="397"/>
      <c r="G573" s="398"/>
      <c r="H573" s="395"/>
      <c r="I573" s="399">
        <f t="shared" si="21"/>
        <v>0</v>
      </c>
      <c r="J573" s="395"/>
      <c r="K573" s="395"/>
      <c r="L573" s="399">
        <f t="shared" si="20"/>
        <v>0</v>
      </c>
      <c r="M573" s="400"/>
      <c r="N573" s="400"/>
      <c r="O573" s="400"/>
      <c r="P573" s="400"/>
      <c r="Q573" s="401"/>
      <c r="R573" s="401"/>
      <c r="S573" s="402"/>
      <c r="T573" s="396"/>
    </row>
    <row r="574" spans="2:20">
      <c r="B574" s="394"/>
      <c r="C574" s="395"/>
      <c r="D574" s="434"/>
      <c r="E574" s="396"/>
      <c r="F574" s="397"/>
      <c r="G574" s="398"/>
      <c r="H574" s="395"/>
      <c r="I574" s="399">
        <f t="shared" si="21"/>
        <v>0</v>
      </c>
      <c r="J574" s="395"/>
      <c r="K574" s="395"/>
      <c r="L574" s="399">
        <f t="shared" si="20"/>
        <v>0</v>
      </c>
      <c r="M574" s="400"/>
      <c r="N574" s="400"/>
      <c r="O574" s="400"/>
      <c r="P574" s="400"/>
      <c r="Q574" s="401"/>
      <c r="R574" s="401"/>
      <c r="S574" s="402"/>
      <c r="T574" s="396"/>
    </row>
    <row r="575" spans="2:20">
      <c r="B575" s="394"/>
      <c r="C575" s="395"/>
      <c r="D575" s="434"/>
      <c r="E575" s="396"/>
      <c r="F575" s="397"/>
      <c r="G575" s="398"/>
      <c r="H575" s="395"/>
      <c r="I575" s="399">
        <f t="shared" si="21"/>
        <v>0</v>
      </c>
      <c r="J575" s="395"/>
      <c r="K575" s="395"/>
      <c r="L575" s="399">
        <f t="shared" si="20"/>
        <v>0</v>
      </c>
      <c r="M575" s="400"/>
      <c r="N575" s="400"/>
      <c r="O575" s="400"/>
      <c r="P575" s="400"/>
      <c r="Q575" s="401"/>
      <c r="R575" s="401"/>
      <c r="S575" s="402"/>
      <c r="T575" s="396"/>
    </row>
    <row r="576" spans="2:20">
      <c r="B576" s="394"/>
      <c r="C576" s="395"/>
      <c r="D576" s="434"/>
      <c r="E576" s="396"/>
      <c r="F576" s="397"/>
      <c r="G576" s="398"/>
      <c r="H576" s="395"/>
      <c r="I576" s="399">
        <f t="shared" si="21"/>
        <v>0</v>
      </c>
      <c r="J576" s="395"/>
      <c r="K576" s="395"/>
      <c r="L576" s="399">
        <f t="shared" si="20"/>
        <v>0</v>
      </c>
      <c r="M576" s="400"/>
      <c r="N576" s="400"/>
      <c r="O576" s="400"/>
      <c r="P576" s="400"/>
      <c r="Q576" s="401"/>
      <c r="R576" s="401"/>
      <c r="S576" s="402"/>
      <c r="T576" s="396"/>
    </row>
    <row r="577" spans="2:20">
      <c r="B577" s="394"/>
      <c r="C577" s="395"/>
      <c r="D577" s="434"/>
      <c r="E577" s="396"/>
      <c r="F577" s="397"/>
      <c r="G577" s="398"/>
      <c r="H577" s="395"/>
      <c r="I577" s="399">
        <f t="shared" si="21"/>
        <v>0</v>
      </c>
      <c r="J577" s="395"/>
      <c r="K577" s="395"/>
      <c r="L577" s="399">
        <f t="shared" si="20"/>
        <v>0</v>
      </c>
      <c r="M577" s="400"/>
      <c r="N577" s="400"/>
      <c r="O577" s="400"/>
      <c r="P577" s="400"/>
      <c r="Q577" s="401"/>
      <c r="R577" s="401"/>
      <c r="S577" s="402"/>
      <c r="T577" s="396"/>
    </row>
    <row r="578" spans="2:20">
      <c r="B578" s="394"/>
      <c r="C578" s="395"/>
      <c r="D578" s="434"/>
      <c r="E578" s="396"/>
      <c r="F578" s="397"/>
      <c r="G578" s="398"/>
      <c r="H578" s="395"/>
      <c r="I578" s="399">
        <f t="shared" si="21"/>
        <v>0</v>
      </c>
      <c r="J578" s="395"/>
      <c r="K578" s="395"/>
      <c r="L578" s="399">
        <f t="shared" si="20"/>
        <v>0</v>
      </c>
      <c r="M578" s="400"/>
      <c r="N578" s="400"/>
      <c r="O578" s="400"/>
      <c r="P578" s="400"/>
      <c r="Q578" s="401"/>
      <c r="R578" s="401"/>
      <c r="S578" s="402"/>
      <c r="T578" s="396"/>
    </row>
    <row r="579" spans="2:20">
      <c r="B579" s="394"/>
      <c r="C579" s="395"/>
      <c r="D579" s="434"/>
      <c r="E579" s="396"/>
      <c r="F579" s="397"/>
      <c r="G579" s="398"/>
      <c r="H579" s="395"/>
      <c r="I579" s="399">
        <f t="shared" si="21"/>
        <v>0</v>
      </c>
      <c r="J579" s="395"/>
      <c r="K579" s="395"/>
      <c r="L579" s="399">
        <f t="shared" si="20"/>
        <v>0</v>
      </c>
      <c r="M579" s="400"/>
      <c r="N579" s="400"/>
      <c r="O579" s="400"/>
      <c r="P579" s="400"/>
      <c r="Q579" s="401"/>
      <c r="R579" s="401"/>
      <c r="S579" s="402"/>
      <c r="T579" s="396"/>
    </row>
    <row r="580" spans="2:20">
      <c r="B580" s="394"/>
      <c r="C580" s="395"/>
      <c r="D580" s="434"/>
      <c r="E580" s="396"/>
      <c r="F580" s="397"/>
      <c r="G580" s="398"/>
      <c r="H580" s="395"/>
      <c r="I580" s="399">
        <f t="shared" si="21"/>
        <v>0</v>
      </c>
      <c r="J580" s="395"/>
      <c r="K580" s="395"/>
      <c r="L580" s="399">
        <f t="shared" si="20"/>
        <v>0</v>
      </c>
      <c r="M580" s="400"/>
      <c r="N580" s="400"/>
      <c r="O580" s="400"/>
      <c r="P580" s="400"/>
      <c r="Q580" s="401"/>
      <c r="R580" s="401"/>
      <c r="S580" s="402"/>
      <c r="T580" s="396"/>
    </row>
    <row r="581" spans="2:20">
      <c r="B581" s="394"/>
      <c r="C581" s="395"/>
      <c r="D581" s="434"/>
      <c r="E581" s="396"/>
      <c r="F581" s="397"/>
      <c r="G581" s="398"/>
      <c r="H581" s="395"/>
      <c r="I581" s="399">
        <f t="shared" si="21"/>
        <v>0</v>
      </c>
      <c r="J581" s="395"/>
      <c r="K581" s="395"/>
      <c r="L581" s="399">
        <f t="shared" si="20"/>
        <v>0</v>
      </c>
      <c r="M581" s="400"/>
      <c r="N581" s="400"/>
      <c r="O581" s="400"/>
      <c r="P581" s="400"/>
      <c r="Q581" s="401"/>
      <c r="R581" s="401"/>
      <c r="S581" s="402"/>
      <c r="T581" s="396"/>
    </row>
    <row r="582" spans="2:20">
      <c r="B582" s="394"/>
      <c r="C582" s="395"/>
      <c r="D582" s="434"/>
      <c r="E582" s="396"/>
      <c r="F582" s="397"/>
      <c r="G582" s="398"/>
      <c r="H582" s="395"/>
      <c r="I582" s="399">
        <f t="shared" si="21"/>
        <v>0</v>
      </c>
      <c r="J582" s="395"/>
      <c r="K582" s="395"/>
      <c r="L582" s="399">
        <f t="shared" si="20"/>
        <v>0</v>
      </c>
      <c r="M582" s="400"/>
      <c r="N582" s="400"/>
      <c r="O582" s="400"/>
      <c r="P582" s="400"/>
      <c r="Q582" s="401"/>
      <c r="R582" s="401"/>
      <c r="S582" s="402"/>
      <c r="T582" s="396"/>
    </row>
    <row r="583" spans="2:20">
      <c r="B583" s="394"/>
      <c r="C583" s="395"/>
      <c r="D583" s="434"/>
      <c r="E583" s="396"/>
      <c r="F583" s="397"/>
      <c r="G583" s="398"/>
      <c r="H583" s="395"/>
      <c r="I583" s="399">
        <f t="shared" si="21"/>
        <v>0</v>
      </c>
      <c r="J583" s="395"/>
      <c r="K583" s="395"/>
      <c r="L583" s="399">
        <f t="shared" si="20"/>
        <v>0</v>
      </c>
      <c r="M583" s="400"/>
      <c r="N583" s="400"/>
      <c r="O583" s="400"/>
      <c r="P583" s="400"/>
      <c r="Q583" s="401"/>
      <c r="R583" s="401"/>
      <c r="S583" s="402"/>
      <c r="T583" s="396"/>
    </row>
    <row r="584" spans="2:20">
      <c r="B584" s="394"/>
      <c r="C584" s="395"/>
      <c r="D584" s="434"/>
      <c r="E584" s="396"/>
      <c r="F584" s="397"/>
      <c r="G584" s="398"/>
      <c r="H584" s="395"/>
      <c r="I584" s="399">
        <f t="shared" si="21"/>
        <v>0</v>
      </c>
      <c r="J584" s="395"/>
      <c r="K584" s="395"/>
      <c r="L584" s="399">
        <f t="shared" si="20"/>
        <v>0</v>
      </c>
      <c r="M584" s="400"/>
      <c r="N584" s="400"/>
      <c r="O584" s="400"/>
      <c r="P584" s="400"/>
      <c r="Q584" s="401"/>
      <c r="R584" s="401"/>
      <c r="S584" s="402"/>
      <c r="T584" s="396"/>
    </row>
    <row r="585" spans="2:20">
      <c r="B585" s="394"/>
      <c r="C585" s="395"/>
      <c r="D585" s="434"/>
      <c r="E585" s="396"/>
      <c r="F585" s="397"/>
      <c r="G585" s="398"/>
      <c r="H585" s="395"/>
      <c r="I585" s="399">
        <f t="shared" si="21"/>
        <v>0</v>
      </c>
      <c r="J585" s="395"/>
      <c r="K585" s="395"/>
      <c r="L585" s="399">
        <f t="shared" si="20"/>
        <v>0</v>
      </c>
      <c r="M585" s="400"/>
      <c r="N585" s="400"/>
      <c r="O585" s="400"/>
      <c r="P585" s="400"/>
      <c r="Q585" s="401"/>
      <c r="R585" s="401"/>
      <c r="S585" s="402"/>
      <c r="T585" s="396"/>
    </row>
    <row r="586" spans="2:20">
      <c r="B586" s="394"/>
      <c r="C586" s="395"/>
      <c r="D586" s="434"/>
      <c r="E586" s="396"/>
      <c r="F586" s="397"/>
      <c r="G586" s="398"/>
      <c r="H586" s="395"/>
      <c r="I586" s="399">
        <f t="shared" si="21"/>
        <v>0</v>
      </c>
      <c r="J586" s="395"/>
      <c r="K586" s="395"/>
      <c r="L586" s="399">
        <f t="shared" si="20"/>
        <v>0</v>
      </c>
      <c r="M586" s="400"/>
      <c r="N586" s="400"/>
      <c r="O586" s="400"/>
      <c r="P586" s="400"/>
      <c r="Q586" s="401"/>
      <c r="R586" s="401"/>
      <c r="S586" s="402"/>
      <c r="T586" s="396"/>
    </row>
    <row r="587" spans="2:20">
      <c r="B587" s="394"/>
      <c r="C587" s="395"/>
      <c r="D587" s="434"/>
      <c r="E587" s="396"/>
      <c r="F587" s="397"/>
      <c r="G587" s="398"/>
      <c r="H587" s="395"/>
      <c r="I587" s="399">
        <f t="shared" si="21"/>
        <v>0</v>
      </c>
      <c r="J587" s="395"/>
      <c r="K587" s="395"/>
      <c r="L587" s="399">
        <f t="shared" si="20"/>
        <v>0</v>
      </c>
      <c r="M587" s="400"/>
      <c r="N587" s="400"/>
      <c r="O587" s="400"/>
      <c r="P587" s="400"/>
      <c r="Q587" s="401"/>
      <c r="R587" s="401"/>
      <c r="S587" s="402"/>
      <c r="T587" s="396"/>
    </row>
    <row r="588" spans="2:20">
      <c r="B588" s="394"/>
      <c r="C588" s="395"/>
      <c r="D588" s="434"/>
      <c r="E588" s="396"/>
      <c r="F588" s="397"/>
      <c r="G588" s="398"/>
      <c r="H588" s="395"/>
      <c r="I588" s="399">
        <f t="shared" si="21"/>
        <v>0</v>
      </c>
      <c r="J588" s="395"/>
      <c r="K588" s="395"/>
      <c r="L588" s="399">
        <f t="shared" si="20"/>
        <v>0</v>
      </c>
      <c r="M588" s="400"/>
      <c r="N588" s="400"/>
      <c r="O588" s="400"/>
      <c r="P588" s="400"/>
      <c r="Q588" s="401"/>
      <c r="R588" s="401"/>
      <c r="S588" s="402"/>
      <c r="T588" s="396"/>
    </row>
    <row r="589" spans="2:20">
      <c r="B589" s="394"/>
      <c r="C589" s="395"/>
      <c r="D589" s="434"/>
      <c r="E589" s="396"/>
      <c r="F589" s="397"/>
      <c r="G589" s="398"/>
      <c r="H589" s="395"/>
      <c r="I589" s="399">
        <f t="shared" si="21"/>
        <v>0</v>
      </c>
      <c r="J589" s="395"/>
      <c r="K589" s="395"/>
      <c r="L589" s="399">
        <f t="shared" si="20"/>
        <v>0</v>
      </c>
      <c r="M589" s="400"/>
      <c r="N589" s="400"/>
      <c r="O589" s="400"/>
      <c r="P589" s="400"/>
      <c r="Q589" s="401"/>
      <c r="R589" s="401"/>
      <c r="S589" s="402"/>
      <c r="T589" s="396"/>
    </row>
    <row r="590" spans="2:20">
      <c r="B590" s="394"/>
      <c r="C590" s="395"/>
      <c r="D590" s="434"/>
      <c r="E590" s="396"/>
      <c r="F590" s="397"/>
      <c r="G590" s="398"/>
      <c r="H590" s="395"/>
      <c r="I590" s="399">
        <f t="shared" si="21"/>
        <v>0</v>
      </c>
      <c r="J590" s="395"/>
      <c r="K590" s="395"/>
      <c r="L590" s="399">
        <f t="shared" si="20"/>
        <v>0</v>
      </c>
      <c r="M590" s="400"/>
      <c r="N590" s="400"/>
      <c r="O590" s="400"/>
      <c r="P590" s="400"/>
      <c r="Q590" s="401"/>
      <c r="R590" s="401"/>
      <c r="S590" s="402"/>
      <c r="T590" s="396"/>
    </row>
    <row r="591" spans="2:20">
      <c r="B591" s="394"/>
      <c r="C591" s="395"/>
      <c r="D591" s="434"/>
      <c r="E591" s="396"/>
      <c r="F591" s="397"/>
      <c r="G591" s="398"/>
      <c r="H591" s="395"/>
      <c r="I591" s="399">
        <f t="shared" si="21"/>
        <v>0</v>
      </c>
      <c r="J591" s="395"/>
      <c r="K591" s="395"/>
      <c r="L591" s="399">
        <f t="shared" si="20"/>
        <v>0</v>
      </c>
      <c r="M591" s="400"/>
      <c r="N591" s="400"/>
      <c r="O591" s="400"/>
      <c r="P591" s="400"/>
      <c r="Q591" s="401"/>
      <c r="R591" s="401"/>
      <c r="S591" s="402"/>
      <c r="T591" s="396"/>
    </row>
    <row r="592" spans="2:20">
      <c r="B592" s="394"/>
      <c r="C592" s="395"/>
      <c r="D592" s="434"/>
      <c r="E592" s="396"/>
      <c r="F592" s="397"/>
      <c r="G592" s="398"/>
      <c r="H592" s="395"/>
      <c r="I592" s="399">
        <f t="shared" si="21"/>
        <v>0</v>
      </c>
      <c r="J592" s="395"/>
      <c r="K592" s="395"/>
      <c r="L592" s="399">
        <f t="shared" si="20"/>
        <v>0</v>
      </c>
      <c r="M592" s="400"/>
      <c r="N592" s="400"/>
      <c r="O592" s="400"/>
      <c r="P592" s="400"/>
      <c r="Q592" s="401"/>
      <c r="R592" s="401"/>
      <c r="S592" s="402"/>
      <c r="T592" s="396"/>
    </row>
    <row r="593" spans="2:20">
      <c r="B593" s="394"/>
      <c r="C593" s="395"/>
      <c r="D593" s="434"/>
      <c r="E593" s="396"/>
      <c r="F593" s="397"/>
      <c r="G593" s="398"/>
      <c r="H593" s="395"/>
      <c r="I593" s="399">
        <f t="shared" si="21"/>
        <v>0</v>
      </c>
      <c r="J593" s="395"/>
      <c r="K593" s="395"/>
      <c r="L593" s="399">
        <f t="shared" si="20"/>
        <v>0</v>
      </c>
      <c r="M593" s="400"/>
      <c r="N593" s="400"/>
      <c r="O593" s="400"/>
      <c r="P593" s="400"/>
      <c r="Q593" s="401"/>
      <c r="R593" s="401"/>
      <c r="S593" s="402"/>
      <c r="T593" s="396"/>
    </row>
    <row r="594" spans="2:20">
      <c r="B594" s="394"/>
      <c r="C594" s="395"/>
      <c r="D594" s="434"/>
      <c r="E594" s="396"/>
      <c r="F594" s="397"/>
      <c r="G594" s="398"/>
      <c r="H594" s="395"/>
      <c r="I594" s="399">
        <f t="shared" si="21"/>
        <v>0</v>
      </c>
      <c r="J594" s="395"/>
      <c r="K594" s="395"/>
      <c r="L594" s="399">
        <f t="shared" si="20"/>
        <v>0</v>
      </c>
      <c r="M594" s="400"/>
      <c r="N594" s="400"/>
      <c r="O594" s="400"/>
      <c r="P594" s="400"/>
      <c r="Q594" s="401"/>
      <c r="R594" s="401"/>
      <c r="S594" s="402"/>
      <c r="T594" s="396"/>
    </row>
    <row r="595" spans="2:20">
      <c r="B595" s="394"/>
      <c r="C595" s="395"/>
      <c r="D595" s="434"/>
      <c r="E595" s="396"/>
      <c r="F595" s="397"/>
      <c r="G595" s="398"/>
      <c r="H595" s="395"/>
      <c r="I595" s="399">
        <f t="shared" si="21"/>
        <v>0</v>
      </c>
      <c r="J595" s="395"/>
      <c r="K595" s="395"/>
      <c r="L595" s="399">
        <f t="shared" si="20"/>
        <v>0</v>
      </c>
      <c r="M595" s="400"/>
      <c r="N595" s="400"/>
      <c r="O595" s="400"/>
      <c r="P595" s="400"/>
      <c r="Q595" s="401"/>
      <c r="R595" s="401"/>
      <c r="S595" s="402"/>
      <c r="T595" s="396"/>
    </row>
    <row r="596" spans="2:20">
      <c r="B596" s="394"/>
      <c r="C596" s="395"/>
      <c r="D596" s="434"/>
      <c r="E596" s="396"/>
      <c r="F596" s="397"/>
      <c r="G596" s="398"/>
      <c r="H596" s="395"/>
      <c r="I596" s="399">
        <f t="shared" si="21"/>
        <v>0</v>
      </c>
      <c r="J596" s="395"/>
      <c r="K596" s="395"/>
      <c r="L596" s="399">
        <f t="shared" si="20"/>
        <v>0</v>
      </c>
      <c r="M596" s="400"/>
      <c r="N596" s="400"/>
      <c r="O596" s="400"/>
      <c r="P596" s="400"/>
      <c r="Q596" s="401"/>
      <c r="R596" s="401"/>
      <c r="S596" s="402"/>
      <c r="T596" s="396"/>
    </row>
    <row r="597" spans="2:20">
      <c r="B597" s="394"/>
      <c r="C597" s="395"/>
      <c r="D597" s="434"/>
      <c r="E597" s="396"/>
      <c r="F597" s="397"/>
      <c r="G597" s="398"/>
      <c r="H597" s="395"/>
      <c r="I597" s="399">
        <f t="shared" si="21"/>
        <v>0</v>
      </c>
      <c r="J597" s="395"/>
      <c r="K597" s="395"/>
      <c r="L597" s="399">
        <f t="shared" si="20"/>
        <v>0</v>
      </c>
      <c r="M597" s="400"/>
      <c r="N597" s="400"/>
      <c r="O597" s="400"/>
      <c r="P597" s="400"/>
      <c r="Q597" s="401"/>
      <c r="R597" s="401"/>
      <c r="S597" s="402"/>
      <c r="T597" s="396"/>
    </row>
    <row r="598" spans="2:20">
      <c r="B598" s="394"/>
      <c r="C598" s="395"/>
      <c r="D598" s="434"/>
      <c r="E598" s="396"/>
      <c r="F598" s="397"/>
      <c r="G598" s="398"/>
      <c r="H598" s="395"/>
      <c r="I598" s="399">
        <f t="shared" si="21"/>
        <v>0</v>
      </c>
      <c r="J598" s="395"/>
      <c r="K598" s="395"/>
      <c r="L598" s="399">
        <f t="shared" si="20"/>
        <v>0</v>
      </c>
      <c r="M598" s="400"/>
      <c r="N598" s="400"/>
      <c r="O598" s="400"/>
      <c r="P598" s="400"/>
      <c r="Q598" s="401"/>
      <c r="R598" s="401"/>
      <c r="S598" s="402"/>
      <c r="T598" s="396"/>
    </row>
    <row r="599" spans="2:20">
      <c r="B599" s="394"/>
      <c r="C599" s="395"/>
      <c r="D599" s="434"/>
      <c r="E599" s="396"/>
      <c r="F599" s="397"/>
      <c r="G599" s="398"/>
      <c r="H599" s="395"/>
      <c r="I599" s="399">
        <f t="shared" si="21"/>
        <v>0</v>
      </c>
      <c r="J599" s="395"/>
      <c r="K599" s="395"/>
      <c r="L599" s="399">
        <f t="shared" si="20"/>
        <v>0</v>
      </c>
      <c r="M599" s="400"/>
      <c r="N599" s="400"/>
      <c r="O599" s="400"/>
      <c r="P599" s="400"/>
      <c r="Q599" s="401"/>
      <c r="R599" s="401"/>
      <c r="S599" s="402"/>
      <c r="T599" s="396"/>
    </row>
    <row r="600" spans="2:20">
      <c r="B600" s="394"/>
      <c r="C600" s="395"/>
      <c r="D600" s="434"/>
      <c r="E600" s="396"/>
      <c r="F600" s="397"/>
      <c r="G600" s="398"/>
      <c r="H600" s="395"/>
      <c r="I600" s="399">
        <f t="shared" si="21"/>
        <v>0</v>
      </c>
      <c r="J600" s="395"/>
      <c r="K600" s="395"/>
      <c r="L600" s="399">
        <f t="shared" si="20"/>
        <v>0</v>
      </c>
      <c r="M600" s="400"/>
      <c r="N600" s="400"/>
      <c r="O600" s="400"/>
      <c r="P600" s="400"/>
      <c r="Q600" s="401"/>
      <c r="R600" s="401"/>
      <c r="S600" s="402"/>
      <c r="T600" s="396"/>
    </row>
    <row r="601" spans="2:20">
      <c r="B601" s="394"/>
      <c r="C601" s="395"/>
      <c r="D601" s="434"/>
      <c r="E601" s="396"/>
      <c r="F601" s="397"/>
      <c r="G601" s="398"/>
      <c r="H601" s="395"/>
      <c r="I601" s="399">
        <f t="shared" si="21"/>
        <v>0</v>
      </c>
      <c r="J601" s="395"/>
      <c r="K601" s="395"/>
      <c r="L601" s="399">
        <f t="shared" si="20"/>
        <v>0</v>
      </c>
      <c r="M601" s="400"/>
      <c r="N601" s="400"/>
      <c r="O601" s="400"/>
      <c r="P601" s="400"/>
      <c r="Q601" s="401"/>
      <c r="R601" s="401"/>
      <c r="S601" s="402"/>
      <c r="T601" s="396"/>
    </row>
    <row r="602" spans="2:20">
      <c r="B602" s="394"/>
      <c r="C602" s="395"/>
      <c r="D602" s="434"/>
      <c r="E602" s="396"/>
      <c r="F602" s="397"/>
      <c r="G602" s="398"/>
      <c r="H602" s="395"/>
      <c r="I602" s="399">
        <f t="shared" si="21"/>
        <v>0</v>
      </c>
      <c r="J602" s="395"/>
      <c r="K602" s="395"/>
      <c r="L602" s="399">
        <f t="shared" si="20"/>
        <v>0</v>
      </c>
      <c r="M602" s="400"/>
      <c r="N602" s="400"/>
      <c r="O602" s="400"/>
      <c r="P602" s="400"/>
      <c r="Q602" s="401"/>
      <c r="R602" s="401"/>
      <c r="S602" s="402"/>
      <c r="T602" s="396"/>
    </row>
    <row r="603" spans="2:20">
      <c r="B603" s="394"/>
      <c r="C603" s="395"/>
      <c r="D603" s="434"/>
      <c r="E603" s="396"/>
      <c r="F603" s="397"/>
      <c r="G603" s="398"/>
      <c r="H603" s="395"/>
      <c r="I603" s="399">
        <f t="shared" si="21"/>
        <v>0</v>
      </c>
      <c r="J603" s="395"/>
      <c r="K603" s="395"/>
      <c r="L603" s="399">
        <f t="shared" si="20"/>
        <v>0</v>
      </c>
      <c r="M603" s="400"/>
      <c r="N603" s="400"/>
      <c r="O603" s="400"/>
      <c r="P603" s="400"/>
      <c r="Q603" s="401"/>
      <c r="R603" s="401"/>
      <c r="S603" s="402"/>
      <c r="T603" s="396"/>
    </row>
    <row r="604" spans="2:20">
      <c r="B604" s="394"/>
      <c r="C604" s="395"/>
      <c r="D604" s="434"/>
      <c r="E604" s="396"/>
      <c r="F604" s="397"/>
      <c r="G604" s="398"/>
      <c r="H604" s="395"/>
      <c r="I604" s="399">
        <f t="shared" si="21"/>
        <v>0</v>
      </c>
      <c r="J604" s="395"/>
      <c r="K604" s="395"/>
      <c r="L604" s="399">
        <f t="shared" si="20"/>
        <v>0</v>
      </c>
      <c r="M604" s="400"/>
      <c r="N604" s="400"/>
      <c r="O604" s="400"/>
      <c r="P604" s="400"/>
      <c r="Q604" s="401"/>
      <c r="R604" s="401"/>
      <c r="S604" s="402"/>
      <c r="T604" s="396"/>
    </row>
    <row r="605" spans="2:20">
      <c r="B605" s="394"/>
      <c r="C605" s="395"/>
      <c r="D605" s="434"/>
      <c r="E605" s="396"/>
      <c r="F605" s="397"/>
      <c r="G605" s="398"/>
      <c r="H605" s="395"/>
      <c r="I605" s="399">
        <f t="shared" si="21"/>
        <v>0</v>
      </c>
      <c r="J605" s="395"/>
      <c r="K605" s="395"/>
      <c r="L605" s="399">
        <f t="shared" si="20"/>
        <v>0</v>
      </c>
      <c r="M605" s="400"/>
      <c r="N605" s="400"/>
      <c r="O605" s="400"/>
      <c r="P605" s="400"/>
      <c r="Q605" s="401"/>
      <c r="R605" s="401"/>
      <c r="S605" s="402"/>
      <c r="T605" s="396"/>
    </row>
    <row r="606" spans="2:20">
      <c r="B606" s="394"/>
      <c r="C606" s="395"/>
      <c r="D606" s="434"/>
      <c r="E606" s="396"/>
      <c r="F606" s="397"/>
      <c r="G606" s="398"/>
      <c r="H606" s="395"/>
      <c r="I606" s="399">
        <f t="shared" si="21"/>
        <v>0</v>
      </c>
      <c r="J606" s="395"/>
      <c r="K606" s="395"/>
      <c r="L606" s="399">
        <f t="shared" si="20"/>
        <v>0</v>
      </c>
      <c r="M606" s="400"/>
      <c r="N606" s="400"/>
      <c r="O606" s="400"/>
      <c r="P606" s="400"/>
      <c r="Q606" s="401"/>
      <c r="R606" s="401"/>
      <c r="S606" s="402"/>
      <c r="T606" s="396"/>
    </row>
    <row r="607" spans="2:20">
      <c r="B607" s="394"/>
      <c r="C607" s="395"/>
      <c r="D607" s="434"/>
      <c r="E607" s="396"/>
      <c r="F607" s="397"/>
      <c r="G607" s="398"/>
      <c r="H607" s="395"/>
      <c r="I607" s="399">
        <f t="shared" si="21"/>
        <v>0</v>
      </c>
      <c r="J607" s="395"/>
      <c r="K607" s="395"/>
      <c r="L607" s="399">
        <f t="shared" si="20"/>
        <v>0</v>
      </c>
      <c r="M607" s="400"/>
      <c r="N607" s="400"/>
      <c r="O607" s="400"/>
      <c r="P607" s="400"/>
      <c r="Q607" s="401"/>
      <c r="R607" s="401"/>
      <c r="S607" s="402"/>
      <c r="T607" s="396"/>
    </row>
    <row r="608" spans="2:20">
      <c r="B608" s="394"/>
      <c r="C608" s="395"/>
      <c r="D608" s="434"/>
      <c r="E608" s="396"/>
      <c r="F608" s="397"/>
      <c r="G608" s="398"/>
      <c r="H608" s="395"/>
      <c r="I608" s="399">
        <f t="shared" si="21"/>
        <v>0</v>
      </c>
      <c r="J608" s="395"/>
      <c r="K608" s="395"/>
      <c r="L608" s="399">
        <f t="shared" si="20"/>
        <v>0</v>
      </c>
      <c r="M608" s="400"/>
      <c r="N608" s="400"/>
      <c r="O608" s="400"/>
      <c r="P608" s="400"/>
      <c r="Q608" s="401"/>
      <c r="R608" s="401"/>
      <c r="S608" s="402"/>
      <c r="T608" s="396"/>
    </row>
    <row r="609" spans="2:20">
      <c r="B609" s="394"/>
      <c r="C609" s="395"/>
      <c r="D609" s="434"/>
      <c r="E609" s="396"/>
      <c r="F609" s="397"/>
      <c r="G609" s="398"/>
      <c r="H609" s="395"/>
      <c r="I609" s="399">
        <f t="shared" si="21"/>
        <v>0</v>
      </c>
      <c r="J609" s="395"/>
      <c r="K609" s="395"/>
      <c r="L609" s="399">
        <f t="shared" si="20"/>
        <v>0</v>
      </c>
      <c r="M609" s="400"/>
      <c r="N609" s="400"/>
      <c r="O609" s="400"/>
      <c r="P609" s="400"/>
      <c r="Q609" s="401"/>
      <c r="R609" s="401"/>
      <c r="S609" s="402"/>
      <c r="T609" s="396"/>
    </row>
    <row r="610" spans="2:20">
      <c r="B610" s="394"/>
      <c r="C610" s="395"/>
      <c r="D610" s="434"/>
      <c r="E610" s="396"/>
      <c r="F610" s="397"/>
      <c r="G610" s="398"/>
      <c r="H610" s="395"/>
      <c r="I610" s="399">
        <f t="shared" si="21"/>
        <v>0</v>
      </c>
      <c r="J610" s="395"/>
      <c r="K610" s="395"/>
      <c r="L610" s="399">
        <f t="shared" si="20"/>
        <v>0</v>
      </c>
      <c r="M610" s="400"/>
      <c r="N610" s="400"/>
      <c r="O610" s="400"/>
      <c r="P610" s="400"/>
      <c r="Q610" s="401"/>
      <c r="R610" s="401"/>
      <c r="S610" s="402"/>
      <c r="T610" s="396"/>
    </row>
    <row r="611" spans="2:20">
      <c r="B611" s="394"/>
      <c r="C611" s="395"/>
      <c r="D611" s="434"/>
      <c r="E611" s="396"/>
      <c r="F611" s="397"/>
      <c r="G611" s="398"/>
      <c r="H611" s="395"/>
      <c r="I611" s="399">
        <f t="shared" si="21"/>
        <v>0</v>
      </c>
      <c r="J611" s="395"/>
      <c r="K611" s="395"/>
      <c r="L611" s="399">
        <f t="shared" si="20"/>
        <v>0</v>
      </c>
      <c r="M611" s="400"/>
      <c r="N611" s="400"/>
      <c r="O611" s="400"/>
      <c r="P611" s="400"/>
      <c r="Q611" s="401"/>
      <c r="R611" s="401"/>
      <c r="S611" s="402"/>
      <c r="T611" s="396"/>
    </row>
    <row r="612" spans="2:20">
      <c r="B612" s="394"/>
      <c r="C612" s="395"/>
      <c r="D612" s="434"/>
      <c r="E612" s="396"/>
      <c r="F612" s="397"/>
      <c r="G612" s="398"/>
      <c r="H612" s="395"/>
      <c r="I612" s="399">
        <f t="shared" si="21"/>
        <v>0</v>
      </c>
      <c r="J612" s="395"/>
      <c r="K612" s="395"/>
      <c r="L612" s="399">
        <f t="shared" si="20"/>
        <v>0</v>
      </c>
      <c r="M612" s="400"/>
      <c r="N612" s="400"/>
      <c r="O612" s="400"/>
      <c r="P612" s="400"/>
      <c r="Q612" s="401"/>
      <c r="R612" s="401"/>
      <c r="S612" s="402"/>
      <c r="T612" s="396"/>
    </row>
    <row r="613" spans="2:20">
      <c r="B613" s="394"/>
      <c r="C613" s="395"/>
      <c r="D613" s="434"/>
      <c r="E613" s="396"/>
      <c r="F613" s="397"/>
      <c r="G613" s="398"/>
      <c r="H613" s="395"/>
      <c r="I613" s="399">
        <f t="shared" si="21"/>
        <v>0</v>
      </c>
      <c r="J613" s="395"/>
      <c r="K613" s="395"/>
      <c r="L613" s="399">
        <f t="shared" si="20"/>
        <v>0</v>
      </c>
      <c r="M613" s="400"/>
      <c r="N613" s="400"/>
      <c r="O613" s="400"/>
      <c r="P613" s="400"/>
      <c r="Q613" s="401"/>
      <c r="R613" s="401"/>
      <c r="S613" s="402"/>
      <c r="T613" s="396"/>
    </row>
    <row r="614" spans="2:20">
      <c r="B614" s="394"/>
      <c r="C614" s="395"/>
      <c r="D614" s="434"/>
      <c r="E614" s="396"/>
      <c r="F614" s="397"/>
      <c r="G614" s="398"/>
      <c r="H614" s="395"/>
      <c r="I614" s="399">
        <f t="shared" si="21"/>
        <v>0</v>
      </c>
      <c r="J614" s="395"/>
      <c r="K614" s="395"/>
      <c r="L614" s="399">
        <f t="shared" si="20"/>
        <v>0</v>
      </c>
      <c r="M614" s="400"/>
      <c r="N614" s="400"/>
      <c r="O614" s="400"/>
      <c r="P614" s="400"/>
      <c r="Q614" s="401"/>
      <c r="R614" s="401"/>
      <c r="S614" s="402"/>
      <c r="T614" s="396"/>
    </row>
    <row r="615" spans="2:20">
      <c r="B615" s="394"/>
      <c r="C615" s="395"/>
      <c r="D615" s="434"/>
      <c r="E615" s="396"/>
      <c r="F615" s="397"/>
      <c r="G615" s="398"/>
      <c r="H615" s="395"/>
      <c r="I615" s="399">
        <f t="shared" si="21"/>
        <v>0</v>
      </c>
      <c r="J615" s="395"/>
      <c r="K615" s="395"/>
      <c r="L615" s="399">
        <f t="shared" si="20"/>
        <v>0</v>
      </c>
      <c r="M615" s="400"/>
      <c r="N615" s="400"/>
      <c r="O615" s="400"/>
      <c r="P615" s="400"/>
      <c r="Q615" s="401"/>
      <c r="R615" s="401"/>
      <c r="S615" s="402"/>
      <c r="T615" s="396"/>
    </row>
    <row r="616" spans="2:20">
      <c r="B616" s="394"/>
      <c r="C616" s="395"/>
      <c r="D616" s="434"/>
      <c r="E616" s="396"/>
      <c r="F616" s="397"/>
      <c r="G616" s="398"/>
      <c r="H616" s="395"/>
      <c r="I616" s="399">
        <f t="shared" si="21"/>
        <v>0</v>
      </c>
      <c r="J616" s="395"/>
      <c r="K616" s="395"/>
      <c r="L616" s="399">
        <f t="shared" si="20"/>
        <v>0</v>
      </c>
      <c r="M616" s="400"/>
      <c r="N616" s="400"/>
      <c r="O616" s="400"/>
      <c r="P616" s="400"/>
      <c r="Q616" s="401"/>
      <c r="R616" s="401"/>
      <c r="S616" s="402"/>
      <c r="T616" s="396"/>
    </row>
    <row r="617" spans="2:20">
      <c r="B617" s="394"/>
      <c r="C617" s="395"/>
      <c r="D617" s="434"/>
      <c r="E617" s="396"/>
      <c r="F617" s="397"/>
      <c r="G617" s="398"/>
      <c r="H617" s="395"/>
      <c r="I617" s="399">
        <f t="shared" si="21"/>
        <v>0</v>
      </c>
      <c r="J617" s="395"/>
      <c r="K617" s="395"/>
      <c r="L617" s="399">
        <f t="shared" si="20"/>
        <v>0</v>
      </c>
      <c r="M617" s="400"/>
      <c r="N617" s="400"/>
      <c r="O617" s="400"/>
      <c r="P617" s="400"/>
      <c r="Q617" s="401"/>
      <c r="R617" s="401"/>
      <c r="S617" s="402"/>
      <c r="T617" s="396"/>
    </row>
    <row r="618" spans="2:20">
      <c r="B618" s="394"/>
      <c r="C618" s="395"/>
      <c r="D618" s="434"/>
      <c r="E618" s="396"/>
      <c r="F618" s="397"/>
      <c r="G618" s="398"/>
      <c r="H618" s="395"/>
      <c r="I618" s="399">
        <f t="shared" si="21"/>
        <v>0</v>
      </c>
      <c r="J618" s="395"/>
      <c r="K618" s="395"/>
      <c r="L618" s="399">
        <f t="shared" si="20"/>
        <v>0</v>
      </c>
      <c r="M618" s="400"/>
      <c r="N618" s="400"/>
      <c r="O618" s="400"/>
      <c r="P618" s="400"/>
      <c r="Q618" s="401"/>
      <c r="R618" s="401"/>
      <c r="S618" s="402"/>
      <c r="T618" s="396"/>
    </row>
    <row r="619" spans="2:20">
      <c r="B619" s="394"/>
      <c r="C619" s="395"/>
      <c r="D619" s="434"/>
      <c r="E619" s="396"/>
      <c r="F619" s="397"/>
      <c r="G619" s="398"/>
      <c r="H619" s="395"/>
      <c r="I619" s="399">
        <f t="shared" si="21"/>
        <v>0</v>
      </c>
      <c r="J619" s="395"/>
      <c r="K619" s="395"/>
      <c r="L619" s="399">
        <f t="shared" si="20"/>
        <v>0</v>
      </c>
      <c r="M619" s="400"/>
      <c r="N619" s="400"/>
      <c r="O619" s="400"/>
      <c r="P619" s="400"/>
      <c r="Q619" s="401"/>
      <c r="R619" s="401"/>
      <c r="S619" s="402"/>
      <c r="T619" s="396"/>
    </row>
    <row r="620" spans="2:20">
      <c r="B620" s="394"/>
      <c r="C620" s="395"/>
      <c r="D620" s="434"/>
      <c r="E620" s="396"/>
      <c r="F620" s="397"/>
      <c r="G620" s="398"/>
      <c r="H620" s="395"/>
      <c r="I620" s="399">
        <f t="shared" si="21"/>
        <v>0</v>
      </c>
      <c r="J620" s="395"/>
      <c r="K620" s="395"/>
      <c r="L620" s="399">
        <f t="shared" ref="L620:L683" si="22">I620+J620+K620</f>
        <v>0</v>
      </c>
      <c r="M620" s="400"/>
      <c r="N620" s="400"/>
      <c r="O620" s="400"/>
      <c r="P620" s="400"/>
      <c r="Q620" s="401"/>
      <c r="R620" s="401"/>
      <c r="S620" s="402"/>
      <c r="T620" s="396"/>
    </row>
    <row r="621" spans="2:20">
      <c r="B621" s="394"/>
      <c r="C621" s="395"/>
      <c r="D621" s="434"/>
      <c r="E621" s="396"/>
      <c r="F621" s="397"/>
      <c r="G621" s="398"/>
      <c r="H621" s="395"/>
      <c r="I621" s="399">
        <f t="shared" ref="I621:I684" si="23">G621*H621</f>
        <v>0</v>
      </c>
      <c r="J621" s="395"/>
      <c r="K621" s="395"/>
      <c r="L621" s="399">
        <f t="shared" si="22"/>
        <v>0</v>
      </c>
      <c r="M621" s="400"/>
      <c r="N621" s="400"/>
      <c r="O621" s="400"/>
      <c r="P621" s="400"/>
      <c r="Q621" s="401"/>
      <c r="R621" s="401"/>
      <c r="S621" s="402"/>
      <c r="T621" s="396"/>
    </row>
    <row r="622" spans="2:20">
      <c r="B622" s="394"/>
      <c r="C622" s="395"/>
      <c r="D622" s="434"/>
      <c r="E622" s="396"/>
      <c r="F622" s="397"/>
      <c r="G622" s="398"/>
      <c r="H622" s="395"/>
      <c r="I622" s="399">
        <f t="shared" si="23"/>
        <v>0</v>
      </c>
      <c r="J622" s="395"/>
      <c r="K622" s="395"/>
      <c r="L622" s="399">
        <f t="shared" si="22"/>
        <v>0</v>
      </c>
      <c r="M622" s="400"/>
      <c r="N622" s="400"/>
      <c r="O622" s="400"/>
      <c r="P622" s="400"/>
      <c r="Q622" s="401"/>
      <c r="R622" s="401"/>
      <c r="S622" s="402"/>
      <c r="T622" s="396"/>
    </row>
    <row r="623" spans="2:20">
      <c r="B623" s="394"/>
      <c r="C623" s="395"/>
      <c r="D623" s="434"/>
      <c r="E623" s="396"/>
      <c r="F623" s="397"/>
      <c r="G623" s="398"/>
      <c r="H623" s="395"/>
      <c r="I623" s="399">
        <f t="shared" si="23"/>
        <v>0</v>
      </c>
      <c r="J623" s="395"/>
      <c r="K623" s="395"/>
      <c r="L623" s="399">
        <f t="shared" si="22"/>
        <v>0</v>
      </c>
      <c r="M623" s="400"/>
      <c r="N623" s="400"/>
      <c r="O623" s="400"/>
      <c r="P623" s="400"/>
      <c r="Q623" s="401"/>
      <c r="R623" s="401"/>
      <c r="S623" s="402"/>
      <c r="T623" s="396"/>
    </row>
    <row r="624" spans="2:20">
      <c r="B624" s="394"/>
      <c r="C624" s="395"/>
      <c r="D624" s="434"/>
      <c r="E624" s="396"/>
      <c r="F624" s="397"/>
      <c r="G624" s="398"/>
      <c r="H624" s="395"/>
      <c r="I624" s="399">
        <f t="shared" si="23"/>
        <v>0</v>
      </c>
      <c r="J624" s="395"/>
      <c r="K624" s="395"/>
      <c r="L624" s="399">
        <f t="shared" si="22"/>
        <v>0</v>
      </c>
      <c r="M624" s="400"/>
      <c r="N624" s="400"/>
      <c r="O624" s="400"/>
      <c r="P624" s="400"/>
      <c r="Q624" s="401"/>
      <c r="R624" s="401"/>
      <c r="S624" s="402"/>
      <c r="T624" s="396"/>
    </row>
    <row r="625" spans="2:20">
      <c r="B625" s="394"/>
      <c r="C625" s="395"/>
      <c r="D625" s="434"/>
      <c r="E625" s="396"/>
      <c r="F625" s="397"/>
      <c r="G625" s="398"/>
      <c r="H625" s="395"/>
      <c r="I625" s="399">
        <f t="shared" si="23"/>
        <v>0</v>
      </c>
      <c r="J625" s="395"/>
      <c r="K625" s="395"/>
      <c r="L625" s="399">
        <f t="shared" si="22"/>
        <v>0</v>
      </c>
      <c r="M625" s="400"/>
      <c r="N625" s="400"/>
      <c r="O625" s="400"/>
      <c r="P625" s="400"/>
      <c r="Q625" s="401"/>
      <c r="R625" s="401"/>
      <c r="S625" s="402"/>
      <c r="T625" s="396"/>
    </row>
    <row r="626" spans="2:20">
      <c r="B626" s="394"/>
      <c r="C626" s="395"/>
      <c r="D626" s="434"/>
      <c r="E626" s="396"/>
      <c r="F626" s="397"/>
      <c r="G626" s="398"/>
      <c r="H626" s="395"/>
      <c r="I626" s="399">
        <f t="shared" si="23"/>
        <v>0</v>
      </c>
      <c r="J626" s="395"/>
      <c r="K626" s="395"/>
      <c r="L626" s="399">
        <f t="shared" si="22"/>
        <v>0</v>
      </c>
      <c r="M626" s="400"/>
      <c r="N626" s="400"/>
      <c r="O626" s="400"/>
      <c r="P626" s="400"/>
      <c r="Q626" s="401"/>
      <c r="R626" s="401"/>
      <c r="S626" s="402"/>
      <c r="T626" s="396"/>
    </row>
    <row r="627" spans="2:20">
      <c r="B627" s="394"/>
      <c r="C627" s="395"/>
      <c r="D627" s="434"/>
      <c r="E627" s="396"/>
      <c r="F627" s="397"/>
      <c r="G627" s="398"/>
      <c r="H627" s="395"/>
      <c r="I627" s="399">
        <f t="shared" si="23"/>
        <v>0</v>
      </c>
      <c r="J627" s="395"/>
      <c r="K627" s="395"/>
      <c r="L627" s="399">
        <f t="shared" si="22"/>
        <v>0</v>
      </c>
      <c r="M627" s="400"/>
      <c r="N627" s="400"/>
      <c r="O627" s="400"/>
      <c r="P627" s="400"/>
      <c r="Q627" s="401"/>
      <c r="R627" s="401"/>
      <c r="S627" s="402"/>
      <c r="T627" s="396"/>
    </row>
    <row r="628" spans="2:20">
      <c r="B628" s="394"/>
      <c r="C628" s="395"/>
      <c r="D628" s="434"/>
      <c r="E628" s="396"/>
      <c r="F628" s="397"/>
      <c r="G628" s="398"/>
      <c r="H628" s="395"/>
      <c r="I628" s="399">
        <f t="shared" si="23"/>
        <v>0</v>
      </c>
      <c r="J628" s="395"/>
      <c r="K628" s="395"/>
      <c r="L628" s="399">
        <f t="shared" si="22"/>
        <v>0</v>
      </c>
      <c r="M628" s="400"/>
      <c r="N628" s="400"/>
      <c r="O628" s="400"/>
      <c r="P628" s="400"/>
      <c r="Q628" s="401"/>
      <c r="R628" s="401"/>
      <c r="S628" s="402"/>
      <c r="T628" s="396"/>
    </row>
    <row r="629" spans="2:20">
      <c r="B629" s="394"/>
      <c r="C629" s="395"/>
      <c r="D629" s="434"/>
      <c r="E629" s="396"/>
      <c r="F629" s="397"/>
      <c r="G629" s="398"/>
      <c r="H629" s="395"/>
      <c r="I629" s="399">
        <f t="shared" si="23"/>
        <v>0</v>
      </c>
      <c r="J629" s="395"/>
      <c r="K629" s="395"/>
      <c r="L629" s="399">
        <f t="shared" si="22"/>
        <v>0</v>
      </c>
      <c r="M629" s="400"/>
      <c r="N629" s="400"/>
      <c r="O629" s="400"/>
      <c r="P629" s="400"/>
      <c r="Q629" s="401"/>
      <c r="R629" s="401"/>
      <c r="S629" s="402"/>
      <c r="T629" s="396"/>
    </row>
    <row r="630" spans="2:20">
      <c r="B630" s="394"/>
      <c r="C630" s="395"/>
      <c r="D630" s="434"/>
      <c r="E630" s="396"/>
      <c r="F630" s="397"/>
      <c r="G630" s="398"/>
      <c r="H630" s="395"/>
      <c r="I630" s="399">
        <f t="shared" si="23"/>
        <v>0</v>
      </c>
      <c r="J630" s="395"/>
      <c r="K630" s="395"/>
      <c r="L630" s="399">
        <f t="shared" si="22"/>
        <v>0</v>
      </c>
      <c r="M630" s="400"/>
      <c r="N630" s="400"/>
      <c r="O630" s="400"/>
      <c r="P630" s="400"/>
      <c r="Q630" s="401"/>
      <c r="R630" s="401"/>
      <c r="S630" s="402"/>
      <c r="T630" s="396"/>
    </row>
    <row r="631" spans="2:20">
      <c r="B631" s="394"/>
      <c r="C631" s="395"/>
      <c r="D631" s="434"/>
      <c r="E631" s="396"/>
      <c r="F631" s="397"/>
      <c r="G631" s="398"/>
      <c r="H631" s="395"/>
      <c r="I631" s="399">
        <f t="shared" si="23"/>
        <v>0</v>
      </c>
      <c r="J631" s="395"/>
      <c r="K631" s="395"/>
      <c r="L631" s="399">
        <f t="shared" si="22"/>
        <v>0</v>
      </c>
      <c r="M631" s="400"/>
      <c r="N631" s="400"/>
      <c r="O631" s="400"/>
      <c r="P631" s="400"/>
      <c r="Q631" s="401"/>
      <c r="R631" s="401"/>
      <c r="S631" s="402"/>
      <c r="T631" s="396"/>
    </row>
    <row r="632" spans="2:20">
      <c r="B632" s="394"/>
      <c r="C632" s="395"/>
      <c r="D632" s="434"/>
      <c r="E632" s="396"/>
      <c r="F632" s="397"/>
      <c r="G632" s="398"/>
      <c r="H632" s="395"/>
      <c r="I632" s="399">
        <f t="shared" si="23"/>
        <v>0</v>
      </c>
      <c r="J632" s="395"/>
      <c r="K632" s="395"/>
      <c r="L632" s="399">
        <f t="shared" si="22"/>
        <v>0</v>
      </c>
      <c r="M632" s="400"/>
      <c r="N632" s="400"/>
      <c r="O632" s="400"/>
      <c r="P632" s="400"/>
      <c r="Q632" s="401"/>
      <c r="R632" s="401"/>
      <c r="S632" s="402"/>
      <c r="T632" s="396"/>
    </row>
    <row r="633" spans="2:20">
      <c r="B633" s="394"/>
      <c r="C633" s="395"/>
      <c r="D633" s="434"/>
      <c r="E633" s="396"/>
      <c r="F633" s="397"/>
      <c r="G633" s="398"/>
      <c r="H633" s="395"/>
      <c r="I633" s="399">
        <f t="shared" si="23"/>
        <v>0</v>
      </c>
      <c r="J633" s="395"/>
      <c r="K633" s="395"/>
      <c r="L633" s="399">
        <f t="shared" si="22"/>
        <v>0</v>
      </c>
      <c r="M633" s="400"/>
      <c r="N633" s="400"/>
      <c r="O633" s="400"/>
      <c r="P633" s="400"/>
      <c r="Q633" s="401"/>
      <c r="R633" s="401"/>
      <c r="S633" s="402"/>
      <c r="T633" s="396"/>
    </row>
    <row r="634" spans="2:20">
      <c r="B634" s="394"/>
      <c r="C634" s="395"/>
      <c r="D634" s="434"/>
      <c r="E634" s="396"/>
      <c r="F634" s="397"/>
      <c r="G634" s="398"/>
      <c r="H634" s="395"/>
      <c r="I634" s="399">
        <f t="shared" si="23"/>
        <v>0</v>
      </c>
      <c r="J634" s="395"/>
      <c r="K634" s="395"/>
      <c r="L634" s="399">
        <f t="shared" si="22"/>
        <v>0</v>
      </c>
      <c r="M634" s="400"/>
      <c r="N634" s="400"/>
      <c r="O634" s="400"/>
      <c r="P634" s="400"/>
      <c r="Q634" s="401"/>
      <c r="R634" s="401"/>
      <c r="S634" s="402"/>
      <c r="T634" s="396"/>
    </row>
    <row r="635" spans="2:20">
      <c r="B635" s="394"/>
      <c r="C635" s="395"/>
      <c r="D635" s="434"/>
      <c r="E635" s="396"/>
      <c r="F635" s="397"/>
      <c r="G635" s="398"/>
      <c r="H635" s="395"/>
      <c r="I635" s="399">
        <f t="shared" si="23"/>
        <v>0</v>
      </c>
      <c r="J635" s="395"/>
      <c r="K635" s="395"/>
      <c r="L635" s="399">
        <f t="shared" si="22"/>
        <v>0</v>
      </c>
      <c r="M635" s="400"/>
      <c r="N635" s="400"/>
      <c r="O635" s="400"/>
      <c r="P635" s="400"/>
      <c r="Q635" s="401"/>
      <c r="R635" s="401"/>
      <c r="S635" s="402"/>
      <c r="T635" s="396"/>
    </row>
    <row r="636" spans="2:20">
      <c r="B636" s="394"/>
      <c r="C636" s="395"/>
      <c r="D636" s="434"/>
      <c r="E636" s="396"/>
      <c r="F636" s="397"/>
      <c r="G636" s="398"/>
      <c r="H636" s="395"/>
      <c r="I636" s="399">
        <f t="shared" si="23"/>
        <v>0</v>
      </c>
      <c r="J636" s="395"/>
      <c r="K636" s="395"/>
      <c r="L636" s="399">
        <f t="shared" si="22"/>
        <v>0</v>
      </c>
      <c r="M636" s="400"/>
      <c r="N636" s="400"/>
      <c r="O636" s="400"/>
      <c r="P636" s="400"/>
      <c r="Q636" s="401"/>
      <c r="R636" s="401"/>
      <c r="S636" s="402"/>
      <c r="T636" s="396"/>
    </row>
    <row r="637" spans="2:20">
      <c r="B637" s="394"/>
      <c r="C637" s="395"/>
      <c r="D637" s="434"/>
      <c r="E637" s="396"/>
      <c r="F637" s="397"/>
      <c r="G637" s="398"/>
      <c r="H637" s="395"/>
      <c r="I637" s="399">
        <f t="shared" si="23"/>
        <v>0</v>
      </c>
      <c r="J637" s="395"/>
      <c r="K637" s="395"/>
      <c r="L637" s="399">
        <f t="shared" si="22"/>
        <v>0</v>
      </c>
      <c r="M637" s="400"/>
      <c r="N637" s="400"/>
      <c r="O637" s="400"/>
      <c r="P637" s="400"/>
      <c r="Q637" s="401"/>
      <c r="R637" s="401"/>
      <c r="S637" s="402"/>
      <c r="T637" s="396"/>
    </row>
    <row r="638" spans="2:20">
      <c r="B638" s="394"/>
      <c r="C638" s="395"/>
      <c r="D638" s="434"/>
      <c r="E638" s="396"/>
      <c r="F638" s="397"/>
      <c r="G638" s="398"/>
      <c r="H638" s="395"/>
      <c r="I638" s="399">
        <f t="shared" si="23"/>
        <v>0</v>
      </c>
      <c r="J638" s="395"/>
      <c r="K638" s="395"/>
      <c r="L638" s="399">
        <f t="shared" si="22"/>
        <v>0</v>
      </c>
      <c r="M638" s="400"/>
      <c r="N638" s="400"/>
      <c r="O638" s="400"/>
      <c r="P638" s="400"/>
      <c r="Q638" s="401"/>
      <c r="R638" s="401"/>
      <c r="S638" s="402"/>
      <c r="T638" s="396"/>
    </row>
    <row r="639" spans="2:20">
      <c r="B639" s="394"/>
      <c r="C639" s="395"/>
      <c r="D639" s="434"/>
      <c r="E639" s="396"/>
      <c r="F639" s="397"/>
      <c r="G639" s="398"/>
      <c r="H639" s="395"/>
      <c r="I639" s="399">
        <f t="shared" si="23"/>
        <v>0</v>
      </c>
      <c r="J639" s="395"/>
      <c r="K639" s="395"/>
      <c r="L639" s="399">
        <f t="shared" si="22"/>
        <v>0</v>
      </c>
      <c r="M639" s="400"/>
      <c r="N639" s="400"/>
      <c r="O639" s="400"/>
      <c r="P639" s="400"/>
      <c r="Q639" s="401"/>
      <c r="R639" s="401"/>
      <c r="S639" s="402"/>
      <c r="T639" s="396"/>
    </row>
    <row r="640" spans="2:20">
      <c r="B640" s="394"/>
      <c r="C640" s="395"/>
      <c r="D640" s="434"/>
      <c r="E640" s="396"/>
      <c r="F640" s="397"/>
      <c r="G640" s="398"/>
      <c r="H640" s="395"/>
      <c r="I640" s="399">
        <f t="shared" si="23"/>
        <v>0</v>
      </c>
      <c r="J640" s="395"/>
      <c r="K640" s="395"/>
      <c r="L640" s="399">
        <f t="shared" si="22"/>
        <v>0</v>
      </c>
      <c r="M640" s="400"/>
      <c r="N640" s="400"/>
      <c r="O640" s="400"/>
      <c r="P640" s="400"/>
      <c r="Q640" s="401"/>
      <c r="R640" s="401"/>
      <c r="S640" s="402"/>
      <c r="T640" s="396"/>
    </row>
    <row r="641" spans="2:20">
      <c r="B641" s="394"/>
      <c r="C641" s="395"/>
      <c r="D641" s="434"/>
      <c r="E641" s="396"/>
      <c r="F641" s="397"/>
      <c r="G641" s="398"/>
      <c r="H641" s="395"/>
      <c r="I641" s="399">
        <f t="shared" si="23"/>
        <v>0</v>
      </c>
      <c r="J641" s="395"/>
      <c r="K641" s="395"/>
      <c r="L641" s="399">
        <f t="shared" si="22"/>
        <v>0</v>
      </c>
      <c r="M641" s="400"/>
      <c r="N641" s="400"/>
      <c r="O641" s="400"/>
      <c r="P641" s="400"/>
      <c r="Q641" s="401"/>
      <c r="R641" s="401"/>
      <c r="S641" s="402"/>
      <c r="T641" s="396"/>
    </row>
    <row r="642" spans="2:20">
      <c r="B642" s="394"/>
      <c r="C642" s="395"/>
      <c r="D642" s="434"/>
      <c r="E642" s="396"/>
      <c r="F642" s="397"/>
      <c r="G642" s="398"/>
      <c r="H642" s="395"/>
      <c r="I642" s="399">
        <f t="shared" si="23"/>
        <v>0</v>
      </c>
      <c r="J642" s="395"/>
      <c r="K642" s="395"/>
      <c r="L642" s="399">
        <f t="shared" si="22"/>
        <v>0</v>
      </c>
      <c r="M642" s="400"/>
      <c r="N642" s="400"/>
      <c r="O642" s="400"/>
      <c r="P642" s="400"/>
      <c r="Q642" s="401"/>
      <c r="R642" s="401"/>
      <c r="S642" s="402"/>
      <c r="T642" s="396"/>
    </row>
    <row r="643" spans="2:20">
      <c r="B643" s="394"/>
      <c r="C643" s="395"/>
      <c r="D643" s="434"/>
      <c r="E643" s="396"/>
      <c r="F643" s="397"/>
      <c r="G643" s="398"/>
      <c r="H643" s="395"/>
      <c r="I643" s="399">
        <f t="shared" si="23"/>
        <v>0</v>
      </c>
      <c r="J643" s="395"/>
      <c r="K643" s="395"/>
      <c r="L643" s="399">
        <f t="shared" si="22"/>
        <v>0</v>
      </c>
      <c r="M643" s="400"/>
      <c r="N643" s="400"/>
      <c r="O643" s="400"/>
      <c r="P643" s="400"/>
      <c r="Q643" s="401"/>
      <c r="R643" s="401"/>
      <c r="S643" s="402"/>
      <c r="T643" s="396"/>
    </row>
    <row r="644" spans="2:20">
      <c r="B644" s="394"/>
      <c r="C644" s="395"/>
      <c r="D644" s="434"/>
      <c r="E644" s="396"/>
      <c r="F644" s="397"/>
      <c r="G644" s="398"/>
      <c r="H644" s="395"/>
      <c r="I644" s="399">
        <f t="shared" si="23"/>
        <v>0</v>
      </c>
      <c r="J644" s="395"/>
      <c r="K644" s="395"/>
      <c r="L644" s="399">
        <f t="shared" si="22"/>
        <v>0</v>
      </c>
      <c r="M644" s="400"/>
      <c r="N644" s="400"/>
      <c r="O644" s="400"/>
      <c r="P644" s="400"/>
      <c r="Q644" s="401"/>
      <c r="R644" s="401"/>
      <c r="S644" s="402"/>
      <c r="T644" s="396"/>
    </row>
    <row r="645" spans="2:20">
      <c r="B645" s="394"/>
      <c r="C645" s="395"/>
      <c r="D645" s="434"/>
      <c r="E645" s="396"/>
      <c r="F645" s="397"/>
      <c r="G645" s="398"/>
      <c r="H645" s="395"/>
      <c r="I645" s="399">
        <f t="shared" si="23"/>
        <v>0</v>
      </c>
      <c r="J645" s="395"/>
      <c r="K645" s="395"/>
      <c r="L645" s="399">
        <f t="shared" si="22"/>
        <v>0</v>
      </c>
      <c r="M645" s="400"/>
      <c r="N645" s="400"/>
      <c r="O645" s="400"/>
      <c r="P645" s="400"/>
      <c r="Q645" s="401"/>
      <c r="R645" s="401"/>
      <c r="S645" s="402"/>
      <c r="T645" s="396"/>
    </row>
    <row r="646" spans="2:20">
      <c r="B646" s="394"/>
      <c r="C646" s="395"/>
      <c r="D646" s="434"/>
      <c r="E646" s="396"/>
      <c r="F646" s="397"/>
      <c r="G646" s="398"/>
      <c r="H646" s="395"/>
      <c r="I646" s="399">
        <f t="shared" si="23"/>
        <v>0</v>
      </c>
      <c r="J646" s="395"/>
      <c r="K646" s="395"/>
      <c r="L646" s="399">
        <f t="shared" si="22"/>
        <v>0</v>
      </c>
      <c r="M646" s="400"/>
      <c r="N646" s="400"/>
      <c r="O646" s="400"/>
      <c r="P646" s="400"/>
      <c r="Q646" s="401"/>
      <c r="R646" s="401"/>
      <c r="S646" s="402"/>
      <c r="T646" s="396"/>
    </row>
    <row r="647" spans="2:20">
      <c r="B647" s="394"/>
      <c r="C647" s="395"/>
      <c r="D647" s="434"/>
      <c r="E647" s="396"/>
      <c r="F647" s="397"/>
      <c r="G647" s="398"/>
      <c r="H647" s="395"/>
      <c r="I647" s="399">
        <f t="shared" si="23"/>
        <v>0</v>
      </c>
      <c r="J647" s="395"/>
      <c r="K647" s="395"/>
      <c r="L647" s="399">
        <f t="shared" si="22"/>
        <v>0</v>
      </c>
      <c r="M647" s="400"/>
      <c r="N647" s="400"/>
      <c r="O647" s="400"/>
      <c r="P647" s="400"/>
      <c r="Q647" s="401"/>
      <c r="R647" s="401"/>
      <c r="S647" s="402"/>
      <c r="T647" s="396"/>
    </row>
    <row r="648" spans="2:20">
      <c r="B648" s="394"/>
      <c r="C648" s="395"/>
      <c r="D648" s="434"/>
      <c r="E648" s="396"/>
      <c r="F648" s="397"/>
      <c r="G648" s="398"/>
      <c r="H648" s="395"/>
      <c r="I648" s="399">
        <f t="shared" si="23"/>
        <v>0</v>
      </c>
      <c r="J648" s="395"/>
      <c r="K648" s="395"/>
      <c r="L648" s="399">
        <f t="shared" si="22"/>
        <v>0</v>
      </c>
      <c r="M648" s="400"/>
      <c r="N648" s="400"/>
      <c r="O648" s="400"/>
      <c r="P648" s="400"/>
      <c r="Q648" s="401"/>
      <c r="R648" s="401"/>
      <c r="S648" s="402"/>
      <c r="T648" s="396"/>
    </row>
    <row r="649" spans="2:20">
      <c r="B649" s="394"/>
      <c r="C649" s="395"/>
      <c r="D649" s="434"/>
      <c r="E649" s="396"/>
      <c r="F649" s="397"/>
      <c r="G649" s="398"/>
      <c r="H649" s="395"/>
      <c r="I649" s="399">
        <f t="shared" si="23"/>
        <v>0</v>
      </c>
      <c r="J649" s="395"/>
      <c r="K649" s="395"/>
      <c r="L649" s="399">
        <f t="shared" si="22"/>
        <v>0</v>
      </c>
      <c r="M649" s="400"/>
      <c r="N649" s="400"/>
      <c r="O649" s="400"/>
      <c r="P649" s="400"/>
      <c r="Q649" s="401"/>
      <c r="R649" s="401"/>
      <c r="S649" s="402"/>
      <c r="T649" s="396"/>
    </row>
    <row r="650" spans="2:20">
      <c r="B650" s="394"/>
      <c r="C650" s="395"/>
      <c r="D650" s="434"/>
      <c r="E650" s="396"/>
      <c r="F650" s="397"/>
      <c r="G650" s="398"/>
      <c r="H650" s="395"/>
      <c r="I650" s="399">
        <f t="shared" si="23"/>
        <v>0</v>
      </c>
      <c r="J650" s="395"/>
      <c r="K650" s="395"/>
      <c r="L650" s="399">
        <f t="shared" si="22"/>
        <v>0</v>
      </c>
      <c r="M650" s="400"/>
      <c r="N650" s="400"/>
      <c r="O650" s="400"/>
      <c r="P650" s="400"/>
      <c r="Q650" s="401"/>
      <c r="R650" s="401"/>
      <c r="S650" s="402"/>
      <c r="T650" s="396"/>
    </row>
    <row r="651" spans="2:20">
      <c r="B651" s="394"/>
      <c r="C651" s="395"/>
      <c r="D651" s="434"/>
      <c r="E651" s="396"/>
      <c r="F651" s="397"/>
      <c r="G651" s="398"/>
      <c r="H651" s="395"/>
      <c r="I651" s="399">
        <f t="shared" si="23"/>
        <v>0</v>
      </c>
      <c r="J651" s="395"/>
      <c r="K651" s="395"/>
      <c r="L651" s="399">
        <f t="shared" si="22"/>
        <v>0</v>
      </c>
      <c r="M651" s="400"/>
      <c r="N651" s="400"/>
      <c r="O651" s="400"/>
      <c r="P651" s="400"/>
      <c r="Q651" s="401"/>
      <c r="R651" s="401"/>
      <c r="S651" s="402"/>
      <c r="T651" s="396"/>
    </row>
    <row r="652" spans="2:20">
      <c r="B652" s="394"/>
      <c r="C652" s="395"/>
      <c r="D652" s="434"/>
      <c r="E652" s="396"/>
      <c r="F652" s="397"/>
      <c r="G652" s="398"/>
      <c r="H652" s="395"/>
      <c r="I652" s="399">
        <f t="shared" si="23"/>
        <v>0</v>
      </c>
      <c r="J652" s="395"/>
      <c r="K652" s="395"/>
      <c r="L652" s="399">
        <f t="shared" si="22"/>
        <v>0</v>
      </c>
      <c r="M652" s="400"/>
      <c r="N652" s="400"/>
      <c r="O652" s="400"/>
      <c r="P652" s="400"/>
      <c r="Q652" s="401"/>
      <c r="R652" s="401"/>
      <c r="S652" s="402"/>
      <c r="T652" s="396"/>
    </row>
    <row r="653" spans="2:20">
      <c r="B653" s="394"/>
      <c r="C653" s="395"/>
      <c r="D653" s="434"/>
      <c r="E653" s="396"/>
      <c r="F653" s="397"/>
      <c r="G653" s="398"/>
      <c r="H653" s="395"/>
      <c r="I653" s="399">
        <f t="shared" si="23"/>
        <v>0</v>
      </c>
      <c r="J653" s="395"/>
      <c r="K653" s="395"/>
      <c r="L653" s="399">
        <f t="shared" si="22"/>
        <v>0</v>
      </c>
      <c r="M653" s="400"/>
      <c r="N653" s="400"/>
      <c r="O653" s="400"/>
      <c r="P653" s="400"/>
      <c r="Q653" s="401"/>
      <c r="R653" s="401"/>
      <c r="S653" s="402"/>
      <c r="T653" s="396"/>
    </row>
    <row r="654" spans="2:20">
      <c r="B654" s="394"/>
      <c r="C654" s="395"/>
      <c r="D654" s="434"/>
      <c r="E654" s="396"/>
      <c r="F654" s="397"/>
      <c r="G654" s="398"/>
      <c r="H654" s="395"/>
      <c r="I654" s="399">
        <f t="shared" si="23"/>
        <v>0</v>
      </c>
      <c r="J654" s="395"/>
      <c r="K654" s="395"/>
      <c r="L654" s="399">
        <f t="shared" si="22"/>
        <v>0</v>
      </c>
      <c r="M654" s="400"/>
      <c r="N654" s="400"/>
      <c r="O654" s="400"/>
      <c r="P654" s="400"/>
      <c r="Q654" s="401"/>
      <c r="R654" s="401"/>
      <c r="S654" s="402"/>
      <c r="T654" s="396"/>
    </row>
    <row r="655" spans="2:20">
      <c r="B655" s="394"/>
      <c r="C655" s="395"/>
      <c r="D655" s="434"/>
      <c r="E655" s="396"/>
      <c r="F655" s="397"/>
      <c r="G655" s="398"/>
      <c r="H655" s="395"/>
      <c r="I655" s="399">
        <f t="shared" si="23"/>
        <v>0</v>
      </c>
      <c r="J655" s="395"/>
      <c r="K655" s="395"/>
      <c r="L655" s="399">
        <f t="shared" si="22"/>
        <v>0</v>
      </c>
      <c r="M655" s="400"/>
      <c r="N655" s="400"/>
      <c r="O655" s="400"/>
      <c r="P655" s="400"/>
      <c r="Q655" s="401"/>
      <c r="R655" s="401"/>
      <c r="S655" s="402"/>
      <c r="T655" s="396"/>
    </row>
    <row r="656" spans="2:20">
      <c r="B656" s="394"/>
      <c r="C656" s="395"/>
      <c r="D656" s="434"/>
      <c r="E656" s="396"/>
      <c r="F656" s="397"/>
      <c r="G656" s="398"/>
      <c r="H656" s="395"/>
      <c r="I656" s="399">
        <f t="shared" si="23"/>
        <v>0</v>
      </c>
      <c r="J656" s="395"/>
      <c r="K656" s="395"/>
      <c r="L656" s="399">
        <f t="shared" si="22"/>
        <v>0</v>
      </c>
      <c r="M656" s="400"/>
      <c r="N656" s="400"/>
      <c r="O656" s="400"/>
      <c r="P656" s="400"/>
      <c r="Q656" s="401"/>
      <c r="R656" s="401"/>
      <c r="S656" s="402"/>
      <c r="T656" s="396"/>
    </row>
    <row r="657" spans="2:20">
      <c r="B657" s="394"/>
      <c r="C657" s="395"/>
      <c r="D657" s="434"/>
      <c r="E657" s="396"/>
      <c r="F657" s="397"/>
      <c r="G657" s="398"/>
      <c r="H657" s="395"/>
      <c r="I657" s="399">
        <f t="shared" si="23"/>
        <v>0</v>
      </c>
      <c r="J657" s="395"/>
      <c r="K657" s="395"/>
      <c r="L657" s="399">
        <f t="shared" si="22"/>
        <v>0</v>
      </c>
      <c r="M657" s="400"/>
      <c r="N657" s="400"/>
      <c r="O657" s="400"/>
      <c r="P657" s="400"/>
      <c r="Q657" s="401"/>
      <c r="R657" s="401"/>
      <c r="S657" s="402"/>
      <c r="T657" s="396"/>
    </row>
    <row r="658" spans="2:20">
      <c r="B658" s="394"/>
      <c r="C658" s="395"/>
      <c r="D658" s="434"/>
      <c r="E658" s="396"/>
      <c r="F658" s="397"/>
      <c r="G658" s="398"/>
      <c r="H658" s="395"/>
      <c r="I658" s="399">
        <f t="shared" si="23"/>
        <v>0</v>
      </c>
      <c r="J658" s="395"/>
      <c r="K658" s="395"/>
      <c r="L658" s="399">
        <f t="shared" si="22"/>
        <v>0</v>
      </c>
      <c r="M658" s="400"/>
      <c r="N658" s="400"/>
      <c r="O658" s="400"/>
      <c r="P658" s="400"/>
      <c r="Q658" s="401"/>
      <c r="R658" s="401"/>
      <c r="S658" s="402"/>
      <c r="T658" s="396"/>
    </row>
    <row r="659" spans="2:20">
      <c r="B659" s="394"/>
      <c r="C659" s="395"/>
      <c r="D659" s="434"/>
      <c r="E659" s="396"/>
      <c r="F659" s="397"/>
      <c r="G659" s="398"/>
      <c r="H659" s="395"/>
      <c r="I659" s="399">
        <f t="shared" si="23"/>
        <v>0</v>
      </c>
      <c r="J659" s="395"/>
      <c r="K659" s="395"/>
      <c r="L659" s="399">
        <f t="shared" si="22"/>
        <v>0</v>
      </c>
      <c r="M659" s="400"/>
      <c r="N659" s="400"/>
      <c r="O659" s="400"/>
      <c r="P659" s="400"/>
      <c r="Q659" s="401"/>
      <c r="R659" s="401"/>
      <c r="S659" s="402"/>
      <c r="T659" s="396"/>
    </row>
    <row r="660" spans="2:20">
      <c r="B660" s="394"/>
      <c r="C660" s="395"/>
      <c r="D660" s="434"/>
      <c r="E660" s="396"/>
      <c r="F660" s="397"/>
      <c r="G660" s="398"/>
      <c r="H660" s="395"/>
      <c r="I660" s="399">
        <f t="shared" si="23"/>
        <v>0</v>
      </c>
      <c r="J660" s="395"/>
      <c r="K660" s="395"/>
      <c r="L660" s="399">
        <f t="shared" si="22"/>
        <v>0</v>
      </c>
      <c r="M660" s="400"/>
      <c r="N660" s="400"/>
      <c r="O660" s="400"/>
      <c r="P660" s="400"/>
      <c r="Q660" s="401"/>
      <c r="R660" s="401"/>
      <c r="S660" s="402"/>
      <c r="T660" s="396"/>
    </row>
    <row r="661" spans="2:20">
      <c r="B661" s="394"/>
      <c r="C661" s="395"/>
      <c r="D661" s="434"/>
      <c r="E661" s="396"/>
      <c r="F661" s="397"/>
      <c r="G661" s="398"/>
      <c r="H661" s="395"/>
      <c r="I661" s="399">
        <f t="shared" si="23"/>
        <v>0</v>
      </c>
      <c r="J661" s="395"/>
      <c r="K661" s="395"/>
      <c r="L661" s="399">
        <f t="shared" si="22"/>
        <v>0</v>
      </c>
      <c r="M661" s="400"/>
      <c r="N661" s="400"/>
      <c r="O661" s="400"/>
      <c r="P661" s="400"/>
      <c r="Q661" s="401"/>
      <c r="R661" s="401"/>
      <c r="S661" s="402"/>
      <c r="T661" s="396"/>
    </row>
    <row r="662" spans="2:20">
      <c r="B662" s="394"/>
      <c r="C662" s="395"/>
      <c r="D662" s="434"/>
      <c r="E662" s="396"/>
      <c r="F662" s="397"/>
      <c r="G662" s="398"/>
      <c r="H662" s="395"/>
      <c r="I662" s="399">
        <f t="shared" si="23"/>
        <v>0</v>
      </c>
      <c r="J662" s="395"/>
      <c r="K662" s="395"/>
      <c r="L662" s="399">
        <f t="shared" si="22"/>
        <v>0</v>
      </c>
      <c r="M662" s="400"/>
      <c r="N662" s="400"/>
      <c r="O662" s="400"/>
      <c r="P662" s="400"/>
      <c r="Q662" s="401"/>
      <c r="R662" s="401"/>
      <c r="S662" s="402"/>
      <c r="T662" s="396"/>
    </row>
    <row r="663" spans="2:20">
      <c r="B663" s="394"/>
      <c r="C663" s="395"/>
      <c r="D663" s="434"/>
      <c r="E663" s="396"/>
      <c r="F663" s="397"/>
      <c r="G663" s="398"/>
      <c r="H663" s="395"/>
      <c r="I663" s="399">
        <f t="shared" si="23"/>
        <v>0</v>
      </c>
      <c r="J663" s="395"/>
      <c r="K663" s="395"/>
      <c r="L663" s="399">
        <f t="shared" si="22"/>
        <v>0</v>
      </c>
      <c r="M663" s="400"/>
      <c r="N663" s="400"/>
      <c r="O663" s="400"/>
      <c r="P663" s="400"/>
      <c r="Q663" s="401"/>
      <c r="R663" s="401"/>
      <c r="S663" s="402"/>
      <c r="T663" s="396"/>
    </row>
    <row r="664" spans="2:20">
      <c r="B664" s="394"/>
      <c r="C664" s="395"/>
      <c r="D664" s="434"/>
      <c r="E664" s="396"/>
      <c r="F664" s="397"/>
      <c r="G664" s="398"/>
      <c r="H664" s="395"/>
      <c r="I664" s="399">
        <f t="shared" si="23"/>
        <v>0</v>
      </c>
      <c r="J664" s="395"/>
      <c r="K664" s="395"/>
      <c r="L664" s="399">
        <f t="shared" si="22"/>
        <v>0</v>
      </c>
      <c r="M664" s="400"/>
      <c r="N664" s="400"/>
      <c r="O664" s="400"/>
      <c r="P664" s="400"/>
      <c r="Q664" s="401"/>
      <c r="R664" s="401"/>
      <c r="S664" s="402"/>
      <c r="T664" s="396"/>
    </row>
    <row r="665" spans="2:20">
      <c r="B665" s="394"/>
      <c r="C665" s="395"/>
      <c r="D665" s="434"/>
      <c r="E665" s="396"/>
      <c r="F665" s="397"/>
      <c r="G665" s="398"/>
      <c r="H665" s="395"/>
      <c r="I665" s="399">
        <f t="shared" si="23"/>
        <v>0</v>
      </c>
      <c r="J665" s="395"/>
      <c r="K665" s="395"/>
      <c r="L665" s="399">
        <f t="shared" si="22"/>
        <v>0</v>
      </c>
      <c r="M665" s="400"/>
      <c r="N665" s="400"/>
      <c r="O665" s="400"/>
      <c r="P665" s="400"/>
      <c r="Q665" s="401"/>
      <c r="R665" s="401"/>
      <c r="S665" s="402"/>
      <c r="T665" s="396"/>
    </row>
    <row r="666" spans="2:20">
      <c r="B666" s="394"/>
      <c r="C666" s="395"/>
      <c r="D666" s="434"/>
      <c r="E666" s="396"/>
      <c r="F666" s="397"/>
      <c r="G666" s="398"/>
      <c r="H666" s="395"/>
      <c r="I666" s="399">
        <f t="shared" si="23"/>
        <v>0</v>
      </c>
      <c r="J666" s="395"/>
      <c r="K666" s="395"/>
      <c r="L666" s="399">
        <f t="shared" si="22"/>
        <v>0</v>
      </c>
      <c r="M666" s="400"/>
      <c r="N666" s="400"/>
      <c r="O666" s="400"/>
      <c r="P666" s="400"/>
      <c r="Q666" s="401"/>
      <c r="R666" s="401"/>
      <c r="S666" s="402"/>
      <c r="T666" s="396"/>
    </row>
    <row r="667" spans="2:20">
      <c r="B667" s="394"/>
      <c r="C667" s="395"/>
      <c r="D667" s="434"/>
      <c r="E667" s="396"/>
      <c r="F667" s="397"/>
      <c r="G667" s="398"/>
      <c r="H667" s="395"/>
      <c r="I667" s="399">
        <f t="shared" si="23"/>
        <v>0</v>
      </c>
      <c r="J667" s="395"/>
      <c r="K667" s="395"/>
      <c r="L667" s="399">
        <f t="shared" si="22"/>
        <v>0</v>
      </c>
      <c r="M667" s="400"/>
      <c r="N667" s="400"/>
      <c r="O667" s="400"/>
      <c r="P667" s="400"/>
      <c r="Q667" s="401"/>
      <c r="R667" s="401"/>
      <c r="S667" s="402"/>
      <c r="T667" s="396"/>
    </row>
    <row r="668" spans="2:20">
      <c r="B668" s="394"/>
      <c r="C668" s="395"/>
      <c r="D668" s="434"/>
      <c r="E668" s="396"/>
      <c r="F668" s="397"/>
      <c r="G668" s="398"/>
      <c r="H668" s="395"/>
      <c r="I668" s="399">
        <f t="shared" si="23"/>
        <v>0</v>
      </c>
      <c r="J668" s="395"/>
      <c r="K668" s="395"/>
      <c r="L668" s="399">
        <f t="shared" si="22"/>
        <v>0</v>
      </c>
      <c r="M668" s="400"/>
      <c r="N668" s="400"/>
      <c r="O668" s="400"/>
      <c r="P668" s="400"/>
      <c r="Q668" s="401"/>
      <c r="R668" s="401"/>
      <c r="S668" s="402"/>
      <c r="T668" s="396"/>
    </row>
    <row r="669" spans="2:20">
      <c r="B669" s="394"/>
      <c r="C669" s="395"/>
      <c r="D669" s="434"/>
      <c r="E669" s="396"/>
      <c r="F669" s="397"/>
      <c r="G669" s="398"/>
      <c r="H669" s="395"/>
      <c r="I669" s="399">
        <f t="shared" si="23"/>
        <v>0</v>
      </c>
      <c r="J669" s="395"/>
      <c r="K669" s="395"/>
      <c r="L669" s="399">
        <f t="shared" si="22"/>
        <v>0</v>
      </c>
      <c r="M669" s="400"/>
      <c r="N669" s="400"/>
      <c r="O669" s="400"/>
      <c r="P669" s="400"/>
      <c r="Q669" s="401"/>
      <c r="R669" s="401"/>
      <c r="S669" s="402"/>
      <c r="T669" s="396"/>
    </row>
    <row r="670" spans="2:20">
      <c r="B670" s="394"/>
      <c r="C670" s="395"/>
      <c r="D670" s="434"/>
      <c r="E670" s="396"/>
      <c r="F670" s="397"/>
      <c r="G670" s="398"/>
      <c r="H670" s="395"/>
      <c r="I670" s="399">
        <f t="shared" si="23"/>
        <v>0</v>
      </c>
      <c r="J670" s="395"/>
      <c r="K670" s="395"/>
      <c r="L670" s="399">
        <f t="shared" si="22"/>
        <v>0</v>
      </c>
      <c r="M670" s="400"/>
      <c r="N670" s="400"/>
      <c r="O670" s="400"/>
      <c r="P670" s="400"/>
      <c r="Q670" s="401"/>
      <c r="R670" s="401"/>
      <c r="S670" s="402"/>
      <c r="T670" s="396"/>
    </row>
    <row r="671" spans="2:20">
      <c r="B671" s="394"/>
      <c r="C671" s="395"/>
      <c r="D671" s="434"/>
      <c r="E671" s="396"/>
      <c r="F671" s="397"/>
      <c r="G671" s="398"/>
      <c r="H671" s="395"/>
      <c r="I671" s="399">
        <f t="shared" si="23"/>
        <v>0</v>
      </c>
      <c r="J671" s="395"/>
      <c r="K671" s="395"/>
      <c r="L671" s="399">
        <f t="shared" si="22"/>
        <v>0</v>
      </c>
      <c r="M671" s="400"/>
      <c r="N671" s="400"/>
      <c r="O671" s="400"/>
      <c r="P671" s="400"/>
      <c r="Q671" s="401"/>
      <c r="R671" s="401"/>
      <c r="S671" s="402"/>
      <c r="T671" s="396"/>
    </row>
    <row r="672" spans="2:20">
      <c r="B672" s="394"/>
      <c r="C672" s="395"/>
      <c r="D672" s="434"/>
      <c r="E672" s="396"/>
      <c r="F672" s="397"/>
      <c r="G672" s="398"/>
      <c r="H672" s="395"/>
      <c r="I672" s="399">
        <f t="shared" si="23"/>
        <v>0</v>
      </c>
      <c r="J672" s="395"/>
      <c r="K672" s="395"/>
      <c r="L672" s="399">
        <f t="shared" si="22"/>
        <v>0</v>
      </c>
      <c r="M672" s="400"/>
      <c r="N672" s="400"/>
      <c r="O672" s="400"/>
      <c r="P672" s="400"/>
      <c r="Q672" s="401"/>
      <c r="R672" s="401"/>
      <c r="S672" s="402"/>
      <c r="T672" s="396"/>
    </row>
    <row r="673" spans="2:20">
      <c r="B673" s="394"/>
      <c r="C673" s="395"/>
      <c r="D673" s="434"/>
      <c r="E673" s="396"/>
      <c r="F673" s="397"/>
      <c r="G673" s="398"/>
      <c r="H673" s="395"/>
      <c r="I673" s="399">
        <f t="shared" si="23"/>
        <v>0</v>
      </c>
      <c r="J673" s="395"/>
      <c r="K673" s="395"/>
      <c r="L673" s="399">
        <f t="shared" si="22"/>
        <v>0</v>
      </c>
      <c r="M673" s="400"/>
      <c r="N673" s="400"/>
      <c r="O673" s="400"/>
      <c r="P673" s="400"/>
      <c r="Q673" s="401"/>
      <c r="R673" s="401"/>
      <c r="S673" s="402"/>
      <c r="T673" s="396"/>
    </row>
    <row r="674" spans="2:20">
      <c r="B674" s="394"/>
      <c r="C674" s="395"/>
      <c r="D674" s="434"/>
      <c r="E674" s="396"/>
      <c r="F674" s="397"/>
      <c r="G674" s="398"/>
      <c r="H674" s="395"/>
      <c r="I674" s="399">
        <f t="shared" si="23"/>
        <v>0</v>
      </c>
      <c r="J674" s="395"/>
      <c r="K674" s="395"/>
      <c r="L674" s="399">
        <f t="shared" si="22"/>
        <v>0</v>
      </c>
      <c r="M674" s="400"/>
      <c r="N674" s="400"/>
      <c r="O674" s="400"/>
      <c r="P674" s="400"/>
      <c r="Q674" s="401"/>
      <c r="R674" s="401"/>
      <c r="S674" s="402"/>
      <c r="T674" s="396"/>
    </row>
    <row r="675" spans="2:20">
      <c r="B675" s="394"/>
      <c r="C675" s="395"/>
      <c r="D675" s="434"/>
      <c r="E675" s="396"/>
      <c r="F675" s="397"/>
      <c r="G675" s="398"/>
      <c r="H675" s="395"/>
      <c r="I675" s="399">
        <f t="shared" si="23"/>
        <v>0</v>
      </c>
      <c r="J675" s="395"/>
      <c r="K675" s="395"/>
      <c r="L675" s="399">
        <f t="shared" si="22"/>
        <v>0</v>
      </c>
      <c r="M675" s="400"/>
      <c r="N675" s="400"/>
      <c r="O675" s="400"/>
      <c r="P675" s="400"/>
      <c r="Q675" s="401"/>
      <c r="R675" s="401"/>
      <c r="S675" s="402"/>
      <c r="T675" s="396"/>
    </row>
    <row r="676" spans="2:20">
      <c r="B676" s="394"/>
      <c r="C676" s="395"/>
      <c r="D676" s="434"/>
      <c r="E676" s="396"/>
      <c r="F676" s="397"/>
      <c r="G676" s="398"/>
      <c r="H676" s="395"/>
      <c r="I676" s="399">
        <f t="shared" si="23"/>
        <v>0</v>
      </c>
      <c r="J676" s="395"/>
      <c r="K676" s="395"/>
      <c r="L676" s="399">
        <f t="shared" si="22"/>
        <v>0</v>
      </c>
      <c r="M676" s="400"/>
      <c r="N676" s="400"/>
      <c r="O676" s="400"/>
      <c r="P676" s="400"/>
      <c r="Q676" s="401"/>
      <c r="R676" s="401"/>
      <c r="S676" s="402"/>
      <c r="T676" s="396"/>
    </row>
    <row r="677" spans="2:20">
      <c r="B677" s="394"/>
      <c r="C677" s="395"/>
      <c r="D677" s="434"/>
      <c r="E677" s="396"/>
      <c r="F677" s="397"/>
      <c r="G677" s="398"/>
      <c r="H677" s="395"/>
      <c r="I677" s="399">
        <f t="shared" si="23"/>
        <v>0</v>
      </c>
      <c r="J677" s="395"/>
      <c r="K677" s="395"/>
      <c r="L677" s="399">
        <f t="shared" si="22"/>
        <v>0</v>
      </c>
      <c r="M677" s="400"/>
      <c r="N677" s="400"/>
      <c r="O677" s="400"/>
      <c r="P677" s="400"/>
      <c r="Q677" s="401"/>
      <c r="R677" s="401"/>
      <c r="S677" s="402"/>
      <c r="T677" s="396"/>
    </row>
    <row r="678" spans="2:20">
      <c r="B678" s="394"/>
      <c r="C678" s="395"/>
      <c r="D678" s="434"/>
      <c r="E678" s="396"/>
      <c r="F678" s="397"/>
      <c r="G678" s="398"/>
      <c r="H678" s="395"/>
      <c r="I678" s="399">
        <f t="shared" si="23"/>
        <v>0</v>
      </c>
      <c r="J678" s="395"/>
      <c r="K678" s="395"/>
      <c r="L678" s="399">
        <f t="shared" si="22"/>
        <v>0</v>
      </c>
      <c r="M678" s="400"/>
      <c r="N678" s="400"/>
      <c r="O678" s="400"/>
      <c r="P678" s="400"/>
      <c r="Q678" s="401"/>
      <c r="R678" s="401"/>
      <c r="S678" s="402"/>
      <c r="T678" s="396"/>
    </row>
    <row r="679" spans="2:20">
      <c r="B679" s="394"/>
      <c r="C679" s="395"/>
      <c r="D679" s="434"/>
      <c r="E679" s="396"/>
      <c r="F679" s="397"/>
      <c r="G679" s="398"/>
      <c r="H679" s="395"/>
      <c r="I679" s="399">
        <f t="shared" si="23"/>
        <v>0</v>
      </c>
      <c r="J679" s="395"/>
      <c r="K679" s="395"/>
      <c r="L679" s="399">
        <f t="shared" si="22"/>
        <v>0</v>
      </c>
      <c r="M679" s="400"/>
      <c r="N679" s="400"/>
      <c r="O679" s="400"/>
      <c r="P679" s="400"/>
      <c r="Q679" s="401"/>
      <c r="R679" s="401"/>
      <c r="S679" s="402"/>
      <c r="T679" s="396"/>
    </row>
    <row r="680" spans="2:20">
      <c r="B680" s="394"/>
      <c r="C680" s="395"/>
      <c r="D680" s="434"/>
      <c r="E680" s="396"/>
      <c r="F680" s="397"/>
      <c r="G680" s="398"/>
      <c r="H680" s="395"/>
      <c r="I680" s="399">
        <f t="shared" si="23"/>
        <v>0</v>
      </c>
      <c r="J680" s="395"/>
      <c r="K680" s="395"/>
      <c r="L680" s="399">
        <f t="shared" si="22"/>
        <v>0</v>
      </c>
      <c r="M680" s="400"/>
      <c r="N680" s="400"/>
      <c r="O680" s="400"/>
      <c r="P680" s="400"/>
      <c r="Q680" s="401"/>
      <c r="R680" s="401"/>
      <c r="S680" s="402"/>
      <c r="T680" s="396"/>
    </row>
    <row r="681" spans="2:20">
      <c r="B681" s="394"/>
      <c r="C681" s="395"/>
      <c r="D681" s="434"/>
      <c r="E681" s="396"/>
      <c r="F681" s="397"/>
      <c r="G681" s="398"/>
      <c r="H681" s="395"/>
      <c r="I681" s="399">
        <f t="shared" si="23"/>
        <v>0</v>
      </c>
      <c r="J681" s="395"/>
      <c r="K681" s="395"/>
      <c r="L681" s="399">
        <f t="shared" si="22"/>
        <v>0</v>
      </c>
      <c r="M681" s="400"/>
      <c r="N681" s="400"/>
      <c r="O681" s="400"/>
      <c r="P681" s="400"/>
      <c r="Q681" s="401"/>
      <c r="R681" s="401"/>
      <c r="S681" s="402"/>
      <c r="T681" s="396"/>
    </row>
    <row r="682" spans="2:20">
      <c r="B682" s="394"/>
      <c r="C682" s="395"/>
      <c r="D682" s="434"/>
      <c r="E682" s="396"/>
      <c r="F682" s="397"/>
      <c r="G682" s="398"/>
      <c r="H682" s="395"/>
      <c r="I682" s="399">
        <f t="shared" si="23"/>
        <v>0</v>
      </c>
      <c r="J682" s="395"/>
      <c r="K682" s="395"/>
      <c r="L682" s="399">
        <f t="shared" si="22"/>
        <v>0</v>
      </c>
      <c r="M682" s="400"/>
      <c r="N682" s="400"/>
      <c r="O682" s="400"/>
      <c r="P682" s="400"/>
      <c r="Q682" s="401"/>
      <c r="R682" s="401"/>
      <c r="S682" s="402"/>
      <c r="T682" s="396"/>
    </row>
    <row r="683" spans="2:20">
      <c r="B683" s="394"/>
      <c r="C683" s="395"/>
      <c r="D683" s="434"/>
      <c r="E683" s="396"/>
      <c r="F683" s="397"/>
      <c r="G683" s="398"/>
      <c r="H683" s="395"/>
      <c r="I683" s="399">
        <f t="shared" si="23"/>
        <v>0</v>
      </c>
      <c r="J683" s="395"/>
      <c r="K683" s="395"/>
      <c r="L683" s="399">
        <f t="shared" si="22"/>
        <v>0</v>
      </c>
      <c r="M683" s="400"/>
      <c r="N683" s="400"/>
      <c r="O683" s="400"/>
      <c r="P683" s="400"/>
      <c r="Q683" s="401"/>
      <c r="R683" s="401"/>
      <c r="S683" s="402"/>
      <c r="T683" s="396"/>
    </row>
    <row r="684" spans="2:20">
      <c r="B684" s="394"/>
      <c r="C684" s="395"/>
      <c r="D684" s="434"/>
      <c r="E684" s="396"/>
      <c r="F684" s="397"/>
      <c r="G684" s="398"/>
      <c r="H684" s="395"/>
      <c r="I684" s="399">
        <f t="shared" si="23"/>
        <v>0</v>
      </c>
      <c r="J684" s="395"/>
      <c r="K684" s="395"/>
      <c r="L684" s="399">
        <f t="shared" ref="L684:L747" si="24">I684+J684+K684</f>
        <v>0</v>
      </c>
      <c r="M684" s="400"/>
      <c r="N684" s="400"/>
      <c r="O684" s="400"/>
      <c r="P684" s="400"/>
      <c r="Q684" s="401"/>
      <c r="R684" s="401"/>
      <c r="S684" s="402"/>
      <c r="T684" s="396"/>
    </row>
    <row r="685" spans="2:20">
      <c r="B685" s="394"/>
      <c r="C685" s="395"/>
      <c r="D685" s="434"/>
      <c r="E685" s="396"/>
      <c r="F685" s="397"/>
      <c r="G685" s="398"/>
      <c r="H685" s="395"/>
      <c r="I685" s="399">
        <f t="shared" ref="I685:I748" si="25">G685*H685</f>
        <v>0</v>
      </c>
      <c r="J685" s="395"/>
      <c r="K685" s="395"/>
      <c r="L685" s="399">
        <f t="shared" si="24"/>
        <v>0</v>
      </c>
      <c r="M685" s="400"/>
      <c r="N685" s="400"/>
      <c r="O685" s="400"/>
      <c r="P685" s="400"/>
      <c r="Q685" s="401"/>
      <c r="R685" s="401"/>
      <c r="S685" s="402"/>
      <c r="T685" s="396"/>
    </row>
    <row r="686" spans="2:20">
      <c r="B686" s="394"/>
      <c r="C686" s="395"/>
      <c r="D686" s="434"/>
      <c r="E686" s="396"/>
      <c r="F686" s="397"/>
      <c r="G686" s="398"/>
      <c r="H686" s="395"/>
      <c r="I686" s="399">
        <f t="shared" si="25"/>
        <v>0</v>
      </c>
      <c r="J686" s="395"/>
      <c r="K686" s="395"/>
      <c r="L686" s="399">
        <f t="shared" si="24"/>
        <v>0</v>
      </c>
      <c r="M686" s="400"/>
      <c r="N686" s="400"/>
      <c r="O686" s="400"/>
      <c r="P686" s="400"/>
      <c r="Q686" s="401"/>
      <c r="R686" s="401"/>
      <c r="S686" s="402"/>
      <c r="T686" s="396"/>
    </row>
    <row r="687" spans="2:20">
      <c r="B687" s="394"/>
      <c r="C687" s="395"/>
      <c r="D687" s="434"/>
      <c r="E687" s="396"/>
      <c r="F687" s="397"/>
      <c r="G687" s="398"/>
      <c r="H687" s="395"/>
      <c r="I687" s="399">
        <f t="shared" si="25"/>
        <v>0</v>
      </c>
      <c r="J687" s="395"/>
      <c r="K687" s="395"/>
      <c r="L687" s="399">
        <f t="shared" si="24"/>
        <v>0</v>
      </c>
      <c r="M687" s="400"/>
      <c r="N687" s="400"/>
      <c r="O687" s="400"/>
      <c r="P687" s="400"/>
      <c r="Q687" s="401"/>
      <c r="R687" s="401"/>
      <c r="S687" s="402"/>
      <c r="T687" s="396"/>
    </row>
    <row r="688" spans="2:20">
      <c r="B688" s="394"/>
      <c r="C688" s="395"/>
      <c r="D688" s="434"/>
      <c r="E688" s="396"/>
      <c r="F688" s="397"/>
      <c r="G688" s="398"/>
      <c r="H688" s="395"/>
      <c r="I688" s="399">
        <f t="shared" si="25"/>
        <v>0</v>
      </c>
      <c r="J688" s="395"/>
      <c r="K688" s="395"/>
      <c r="L688" s="399">
        <f t="shared" si="24"/>
        <v>0</v>
      </c>
      <c r="M688" s="400"/>
      <c r="N688" s="400"/>
      <c r="O688" s="400"/>
      <c r="P688" s="400"/>
      <c r="Q688" s="401"/>
      <c r="R688" s="401"/>
      <c r="S688" s="402"/>
      <c r="T688" s="396"/>
    </row>
    <row r="689" spans="2:20">
      <c r="B689" s="394"/>
      <c r="C689" s="395"/>
      <c r="D689" s="434"/>
      <c r="E689" s="396"/>
      <c r="F689" s="397"/>
      <c r="G689" s="398"/>
      <c r="H689" s="395"/>
      <c r="I689" s="399">
        <f t="shared" si="25"/>
        <v>0</v>
      </c>
      <c r="J689" s="395"/>
      <c r="K689" s="395"/>
      <c r="L689" s="399">
        <f t="shared" si="24"/>
        <v>0</v>
      </c>
      <c r="M689" s="400"/>
      <c r="N689" s="400"/>
      <c r="O689" s="400"/>
      <c r="P689" s="400"/>
      <c r="Q689" s="401"/>
      <c r="R689" s="401"/>
      <c r="S689" s="402"/>
      <c r="T689" s="396"/>
    </row>
    <row r="690" spans="2:20">
      <c r="B690" s="394"/>
      <c r="C690" s="395"/>
      <c r="D690" s="434"/>
      <c r="E690" s="396"/>
      <c r="F690" s="397"/>
      <c r="G690" s="398"/>
      <c r="H690" s="395"/>
      <c r="I690" s="399">
        <f t="shared" si="25"/>
        <v>0</v>
      </c>
      <c r="J690" s="395"/>
      <c r="K690" s="395"/>
      <c r="L690" s="399">
        <f t="shared" si="24"/>
        <v>0</v>
      </c>
      <c r="M690" s="400"/>
      <c r="N690" s="400"/>
      <c r="O690" s="400"/>
      <c r="P690" s="400"/>
      <c r="Q690" s="401"/>
      <c r="R690" s="401"/>
      <c r="S690" s="402"/>
      <c r="T690" s="396"/>
    </row>
    <row r="691" spans="2:20">
      <c r="B691" s="394"/>
      <c r="C691" s="395"/>
      <c r="D691" s="434"/>
      <c r="E691" s="396"/>
      <c r="F691" s="397"/>
      <c r="G691" s="398"/>
      <c r="H691" s="395"/>
      <c r="I691" s="399">
        <f t="shared" si="25"/>
        <v>0</v>
      </c>
      <c r="J691" s="395"/>
      <c r="K691" s="395"/>
      <c r="L691" s="399">
        <f t="shared" si="24"/>
        <v>0</v>
      </c>
      <c r="M691" s="400"/>
      <c r="N691" s="400"/>
      <c r="O691" s="400"/>
      <c r="P691" s="400"/>
      <c r="Q691" s="401"/>
      <c r="R691" s="401"/>
      <c r="S691" s="402"/>
      <c r="T691" s="396"/>
    </row>
    <row r="692" spans="2:20">
      <c r="B692" s="394"/>
      <c r="C692" s="395"/>
      <c r="D692" s="434"/>
      <c r="E692" s="396"/>
      <c r="F692" s="397"/>
      <c r="G692" s="398"/>
      <c r="H692" s="395"/>
      <c r="I692" s="399">
        <f t="shared" si="25"/>
        <v>0</v>
      </c>
      <c r="J692" s="395"/>
      <c r="K692" s="395"/>
      <c r="L692" s="399">
        <f t="shared" si="24"/>
        <v>0</v>
      </c>
      <c r="M692" s="400"/>
      <c r="N692" s="400"/>
      <c r="O692" s="400"/>
      <c r="P692" s="400"/>
      <c r="Q692" s="401"/>
      <c r="R692" s="401"/>
      <c r="S692" s="402"/>
      <c r="T692" s="396"/>
    </row>
    <row r="693" spans="2:20">
      <c r="B693" s="394"/>
      <c r="C693" s="395"/>
      <c r="D693" s="434"/>
      <c r="E693" s="396"/>
      <c r="F693" s="397"/>
      <c r="G693" s="398"/>
      <c r="H693" s="395"/>
      <c r="I693" s="399">
        <f t="shared" si="25"/>
        <v>0</v>
      </c>
      <c r="J693" s="395"/>
      <c r="K693" s="395"/>
      <c r="L693" s="399">
        <f t="shared" si="24"/>
        <v>0</v>
      </c>
      <c r="M693" s="400"/>
      <c r="N693" s="400"/>
      <c r="O693" s="400"/>
      <c r="P693" s="400"/>
      <c r="Q693" s="401"/>
      <c r="R693" s="401"/>
      <c r="S693" s="402"/>
      <c r="T693" s="396"/>
    </row>
    <row r="694" spans="2:20">
      <c r="B694" s="394"/>
      <c r="C694" s="395"/>
      <c r="D694" s="434"/>
      <c r="E694" s="396"/>
      <c r="F694" s="397"/>
      <c r="G694" s="398"/>
      <c r="H694" s="395"/>
      <c r="I694" s="399">
        <f t="shared" si="25"/>
        <v>0</v>
      </c>
      <c r="J694" s="395"/>
      <c r="K694" s="395"/>
      <c r="L694" s="399">
        <f t="shared" si="24"/>
        <v>0</v>
      </c>
      <c r="M694" s="400"/>
      <c r="N694" s="400"/>
      <c r="O694" s="400"/>
      <c r="P694" s="400"/>
      <c r="Q694" s="401"/>
      <c r="R694" s="401"/>
      <c r="S694" s="402"/>
      <c r="T694" s="396"/>
    </row>
    <row r="695" spans="2:20">
      <c r="B695" s="394"/>
      <c r="C695" s="395"/>
      <c r="D695" s="434"/>
      <c r="E695" s="396"/>
      <c r="F695" s="397"/>
      <c r="G695" s="398"/>
      <c r="H695" s="395"/>
      <c r="I695" s="399">
        <f t="shared" si="25"/>
        <v>0</v>
      </c>
      <c r="J695" s="395"/>
      <c r="K695" s="395"/>
      <c r="L695" s="399">
        <f t="shared" si="24"/>
        <v>0</v>
      </c>
      <c r="M695" s="400"/>
      <c r="N695" s="400"/>
      <c r="O695" s="400"/>
      <c r="P695" s="400"/>
      <c r="Q695" s="401"/>
      <c r="R695" s="401"/>
      <c r="S695" s="402"/>
      <c r="T695" s="396"/>
    </row>
    <row r="696" spans="2:20">
      <c r="B696" s="394"/>
      <c r="C696" s="395"/>
      <c r="D696" s="434"/>
      <c r="E696" s="396"/>
      <c r="F696" s="397"/>
      <c r="G696" s="398"/>
      <c r="H696" s="395"/>
      <c r="I696" s="399">
        <f t="shared" si="25"/>
        <v>0</v>
      </c>
      <c r="J696" s="395"/>
      <c r="K696" s="395"/>
      <c r="L696" s="399">
        <f t="shared" si="24"/>
        <v>0</v>
      </c>
      <c r="M696" s="400"/>
      <c r="N696" s="400"/>
      <c r="O696" s="400"/>
      <c r="P696" s="400"/>
      <c r="Q696" s="401"/>
      <c r="R696" s="401"/>
      <c r="S696" s="402"/>
      <c r="T696" s="396"/>
    </row>
    <row r="697" spans="2:20">
      <c r="B697" s="394"/>
      <c r="C697" s="395"/>
      <c r="D697" s="434"/>
      <c r="E697" s="396"/>
      <c r="F697" s="397"/>
      <c r="G697" s="398"/>
      <c r="H697" s="395"/>
      <c r="I697" s="399">
        <f t="shared" si="25"/>
        <v>0</v>
      </c>
      <c r="J697" s="395"/>
      <c r="K697" s="395"/>
      <c r="L697" s="399">
        <f t="shared" si="24"/>
        <v>0</v>
      </c>
      <c r="M697" s="400"/>
      <c r="N697" s="400"/>
      <c r="O697" s="400"/>
      <c r="P697" s="400"/>
      <c r="Q697" s="401"/>
      <c r="R697" s="401"/>
      <c r="S697" s="402"/>
      <c r="T697" s="396"/>
    </row>
    <row r="698" spans="2:20">
      <c r="B698" s="394"/>
      <c r="C698" s="395"/>
      <c r="D698" s="434"/>
      <c r="E698" s="396"/>
      <c r="F698" s="397"/>
      <c r="G698" s="398"/>
      <c r="H698" s="395"/>
      <c r="I698" s="399">
        <f t="shared" si="25"/>
        <v>0</v>
      </c>
      <c r="J698" s="395"/>
      <c r="K698" s="395"/>
      <c r="L698" s="399">
        <f t="shared" si="24"/>
        <v>0</v>
      </c>
      <c r="M698" s="400"/>
      <c r="N698" s="400"/>
      <c r="O698" s="400"/>
      <c r="P698" s="400"/>
      <c r="Q698" s="401"/>
      <c r="R698" s="401"/>
      <c r="S698" s="402"/>
      <c r="T698" s="396"/>
    </row>
    <row r="699" spans="2:20">
      <c r="B699" s="394"/>
      <c r="C699" s="395"/>
      <c r="D699" s="434"/>
      <c r="E699" s="396"/>
      <c r="F699" s="397"/>
      <c r="G699" s="398"/>
      <c r="H699" s="395"/>
      <c r="I699" s="399">
        <f t="shared" si="25"/>
        <v>0</v>
      </c>
      <c r="J699" s="395"/>
      <c r="K699" s="395"/>
      <c r="L699" s="399">
        <f t="shared" si="24"/>
        <v>0</v>
      </c>
      <c r="M699" s="400"/>
      <c r="N699" s="400"/>
      <c r="O699" s="400"/>
      <c r="P699" s="400"/>
      <c r="Q699" s="401"/>
      <c r="R699" s="401"/>
      <c r="S699" s="402"/>
      <c r="T699" s="396"/>
    </row>
    <row r="700" spans="2:20">
      <c r="B700" s="394"/>
      <c r="C700" s="395"/>
      <c r="D700" s="434"/>
      <c r="E700" s="396"/>
      <c r="F700" s="397"/>
      <c r="G700" s="398"/>
      <c r="H700" s="395"/>
      <c r="I700" s="399">
        <f t="shared" si="25"/>
        <v>0</v>
      </c>
      <c r="J700" s="395"/>
      <c r="K700" s="395"/>
      <c r="L700" s="399">
        <f t="shared" si="24"/>
        <v>0</v>
      </c>
      <c r="M700" s="400"/>
      <c r="N700" s="400"/>
      <c r="O700" s="400"/>
      <c r="P700" s="400"/>
      <c r="Q700" s="401"/>
      <c r="R700" s="401"/>
      <c r="S700" s="402"/>
      <c r="T700" s="396"/>
    </row>
    <row r="701" spans="2:20">
      <c r="B701" s="394"/>
      <c r="C701" s="395"/>
      <c r="D701" s="434"/>
      <c r="E701" s="396"/>
      <c r="F701" s="397"/>
      <c r="G701" s="398"/>
      <c r="H701" s="395"/>
      <c r="I701" s="399">
        <f t="shared" si="25"/>
        <v>0</v>
      </c>
      <c r="J701" s="395"/>
      <c r="K701" s="395"/>
      <c r="L701" s="399">
        <f t="shared" si="24"/>
        <v>0</v>
      </c>
      <c r="M701" s="400"/>
      <c r="N701" s="400"/>
      <c r="O701" s="400"/>
      <c r="P701" s="400"/>
      <c r="Q701" s="401"/>
      <c r="R701" s="401"/>
      <c r="S701" s="402"/>
      <c r="T701" s="396"/>
    </row>
    <row r="702" spans="2:20">
      <c r="B702" s="394"/>
      <c r="C702" s="395"/>
      <c r="D702" s="434"/>
      <c r="E702" s="396"/>
      <c r="F702" s="397"/>
      <c r="G702" s="398"/>
      <c r="H702" s="395"/>
      <c r="I702" s="399">
        <f t="shared" si="25"/>
        <v>0</v>
      </c>
      <c r="J702" s="395"/>
      <c r="K702" s="395"/>
      <c r="L702" s="399">
        <f t="shared" si="24"/>
        <v>0</v>
      </c>
      <c r="M702" s="400"/>
      <c r="N702" s="400"/>
      <c r="O702" s="400"/>
      <c r="P702" s="400"/>
      <c r="Q702" s="401"/>
      <c r="R702" s="401"/>
      <c r="S702" s="402"/>
      <c r="T702" s="396"/>
    </row>
    <row r="703" spans="2:20">
      <c r="B703" s="394"/>
      <c r="C703" s="395"/>
      <c r="D703" s="434"/>
      <c r="E703" s="396"/>
      <c r="F703" s="397"/>
      <c r="G703" s="398"/>
      <c r="H703" s="395"/>
      <c r="I703" s="399">
        <f t="shared" si="25"/>
        <v>0</v>
      </c>
      <c r="J703" s="395"/>
      <c r="K703" s="395"/>
      <c r="L703" s="399">
        <f t="shared" si="24"/>
        <v>0</v>
      </c>
      <c r="M703" s="400"/>
      <c r="N703" s="400"/>
      <c r="O703" s="400"/>
      <c r="P703" s="400"/>
      <c r="Q703" s="401"/>
      <c r="R703" s="401"/>
      <c r="S703" s="402"/>
      <c r="T703" s="396"/>
    </row>
    <row r="704" spans="2:20">
      <c r="B704" s="394"/>
      <c r="C704" s="395"/>
      <c r="D704" s="434"/>
      <c r="E704" s="396"/>
      <c r="F704" s="397"/>
      <c r="G704" s="398"/>
      <c r="H704" s="395"/>
      <c r="I704" s="399">
        <f t="shared" si="25"/>
        <v>0</v>
      </c>
      <c r="J704" s="395"/>
      <c r="K704" s="395"/>
      <c r="L704" s="399">
        <f t="shared" si="24"/>
        <v>0</v>
      </c>
      <c r="M704" s="400"/>
      <c r="N704" s="400"/>
      <c r="O704" s="400"/>
      <c r="P704" s="400"/>
      <c r="Q704" s="401"/>
      <c r="R704" s="401"/>
      <c r="S704" s="402"/>
      <c r="T704" s="396"/>
    </row>
    <row r="705" spans="2:20">
      <c r="B705" s="394"/>
      <c r="C705" s="395"/>
      <c r="D705" s="434"/>
      <c r="E705" s="396"/>
      <c r="F705" s="397"/>
      <c r="G705" s="398"/>
      <c r="H705" s="395"/>
      <c r="I705" s="399">
        <f t="shared" si="25"/>
        <v>0</v>
      </c>
      <c r="J705" s="395"/>
      <c r="K705" s="395"/>
      <c r="L705" s="399">
        <f t="shared" si="24"/>
        <v>0</v>
      </c>
      <c r="M705" s="400"/>
      <c r="N705" s="400"/>
      <c r="O705" s="400"/>
      <c r="P705" s="400"/>
      <c r="Q705" s="401"/>
      <c r="R705" s="401"/>
      <c r="S705" s="402"/>
      <c r="T705" s="396"/>
    </row>
    <row r="706" spans="2:20">
      <c r="B706" s="394"/>
      <c r="C706" s="395"/>
      <c r="D706" s="434"/>
      <c r="E706" s="396"/>
      <c r="F706" s="397"/>
      <c r="G706" s="398"/>
      <c r="H706" s="395"/>
      <c r="I706" s="399">
        <f t="shared" si="25"/>
        <v>0</v>
      </c>
      <c r="J706" s="395"/>
      <c r="K706" s="395"/>
      <c r="L706" s="399">
        <f t="shared" si="24"/>
        <v>0</v>
      </c>
      <c r="M706" s="400"/>
      <c r="N706" s="400"/>
      <c r="O706" s="400"/>
      <c r="P706" s="400"/>
      <c r="Q706" s="401"/>
      <c r="R706" s="401"/>
      <c r="S706" s="402"/>
      <c r="T706" s="396"/>
    </row>
    <row r="707" spans="2:20">
      <c r="B707" s="394"/>
      <c r="C707" s="395"/>
      <c r="D707" s="434"/>
      <c r="E707" s="396"/>
      <c r="F707" s="397"/>
      <c r="G707" s="398"/>
      <c r="H707" s="395"/>
      <c r="I707" s="399">
        <f t="shared" si="25"/>
        <v>0</v>
      </c>
      <c r="J707" s="395"/>
      <c r="K707" s="395"/>
      <c r="L707" s="399">
        <f t="shared" si="24"/>
        <v>0</v>
      </c>
      <c r="M707" s="400"/>
      <c r="N707" s="400"/>
      <c r="O707" s="400"/>
      <c r="P707" s="400"/>
      <c r="Q707" s="401"/>
      <c r="R707" s="401"/>
      <c r="S707" s="402"/>
      <c r="T707" s="396"/>
    </row>
    <row r="708" spans="2:20">
      <c r="B708" s="394"/>
      <c r="C708" s="395"/>
      <c r="D708" s="434"/>
      <c r="E708" s="396"/>
      <c r="F708" s="397"/>
      <c r="G708" s="398"/>
      <c r="H708" s="395"/>
      <c r="I708" s="399">
        <f t="shared" si="25"/>
        <v>0</v>
      </c>
      <c r="J708" s="395"/>
      <c r="K708" s="395"/>
      <c r="L708" s="399">
        <f t="shared" si="24"/>
        <v>0</v>
      </c>
      <c r="M708" s="400"/>
      <c r="N708" s="400"/>
      <c r="O708" s="400"/>
      <c r="P708" s="400"/>
      <c r="Q708" s="401"/>
      <c r="R708" s="401"/>
      <c r="S708" s="402"/>
      <c r="T708" s="396"/>
    </row>
    <row r="709" spans="2:20">
      <c r="B709" s="394"/>
      <c r="C709" s="395"/>
      <c r="D709" s="434"/>
      <c r="E709" s="396"/>
      <c r="F709" s="397"/>
      <c r="G709" s="398"/>
      <c r="H709" s="395"/>
      <c r="I709" s="399">
        <f t="shared" si="25"/>
        <v>0</v>
      </c>
      <c r="J709" s="395"/>
      <c r="K709" s="395"/>
      <c r="L709" s="399">
        <f t="shared" si="24"/>
        <v>0</v>
      </c>
      <c r="M709" s="400"/>
      <c r="N709" s="400"/>
      <c r="O709" s="400"/>
      <c r="P709" s="400"/>
      <c r="Q709" s="401"/>
      <c r="R709" s="401"/>
      <c r="S709" s="402"/>
      <c r="T709" s="396"/>
    </row>
    <row r="710" spans="2:20">
      <c r="B710" s="394"/>
      <c r="C710" s="395"/>
      <c r="D710" s="434"/>
      <c r="E710" s="396"/>
      <c r="F710" s="397"/>
      <c r="G710" s="398"/>
      <c r="H710" s="395"/>
      <c r="I710" s="399">
        <f t="shared" si="25"/>
        <v>0</v>
      </c>
      <c r="J710" s="395"/>
      <c r="K710" s="395"/>
      <c r="L710" s="399">
        <f t="shared" si="24"/>
        <v>0</v>
      </c>
      <c r="M710" s="400"/>
      <c r="N710" s="400"/>
      <c r="O710" s="400"/>
      <c r="P710" s="400"/>
      <c r="Q710" s="401"/>
      <c r="R710" s="401"/>
      <c r="S710" s="402"/>
      <c r="T710" s="396"/>
    </row>
    <row r="711" spans="2:20">
      <c r="B711" s="394"/>
      <c r="C711" s="395"/>
      <c r="D711" s="434"/>
      <c r="E711" s="396"/>
      <c r="F711" s="397"/>
      <c r="G711" s="398"/>
      <c r="H711" s="395"/>
      <c r="I711" s="399">
        <f t="shared" si="25"/>
        <v>0</v>
      </c>
      <c r="J711" s="395"/>
      <c r="K711" s="395"/>
      <c r="L711" s="399">
        <f t="shared" si="24"/>
        <v>0</v>
      </c>
      <c r="M711" s="400"/>
      <c r="N711" s="400"/>
      <c r="O711" s="400"/>
      <c r="P711" s="400"/>
      <c r="Q711" s="401"/>
      <c r="R711" s="401"/>
      <c r="S711" s="402"/>
      <c r="T711" s="396"/>
    </row>
    <row r="712" spans="2:20">
      <c r="B712" s="394"/>
      <c r="C712" s="395"/>
      <c r="D712" s="434"/>
      <c r="E712" s="396"/>
      <c r="F712" s="397"/>
      <c r="G712" s="398"/>
      <c r="H712" s="395"/>
      <c r="I712" s="399">
        <f t="shared" si="25"/>
        <v>0</v>
      </c>
      <c r="J712" s="395"/>
      <c r="K712" s="395"/>
      <c r="L712" s="399">
        <f t="shared" si="24"/>
        <v>0</v>
      </c>
      <c r="M712" s="400"/>
      <c r="N712" s="400"/>
      <c r="O712" s="400"/>
      <c r="P712" s="400"/>
      <c r="Q712" s="401"/>
      <c r="R712" s="401"/>
      <c r="S712" s="402"/>
      <c r="T712" s="396"/>
    </row>
    <row r="713" spans="2:20">
      <c r="B713" s="394"/>
      <c r="C713" s="395"/>
      <c r="D713" s="434"/>
      <c r="E713" s="396"/>
      <c r="F713" s="397"/>
      <c r="G713" s="398"/>
      <c r="H713" s="395"/>
      <c r="I713" s="399">
        <f t="shared" si="25"/>
        <v>0</v>
      </c>
      <c r="J713" s="395"/>
      <c r="K713" s="395"/>
      <c r="L713" s="399">
        <f t="shared" si="24"/>
        <v>0</v>
      </c>
      <c r="M713" s="400"/>
      <c r="N713" s="400"/>
      <c r="O713" s="400"/>
      <c r="P713" s="400"/>
      <c r="Q713" s="401"/>
      <c r="R713" s="401"/>
      <c r="S713" s="402"/>
      <c r="T713" s="396"/>
    </row>
    <row r="714" spans="2:20">
      <c r="B714" s="394"/>
      <c r="C714" s="395"/>
      <c r="D714" s="434"/>
      <c r="E714" s="396"/>
      <c r="F714" s="397"/>
      <c r="G714" s="398"/>
      <c r="H714" s="395"/>
      <c r="I714" s="399">
        <f t="shared" si="25"/>
        <v>0</v>
      </c>
      <c r="J714" s="395"/>
      <c r="K714" s="395"/>
      <c r="L714" s="399">
        <f t="shared" si="24"/>
        <v>0</v>
      </c>
      <c r="M714" s="400"/>
      <c r="N714" s="400"/>
      <c r="O714" s="400"/>
      <c r="P714" s="400"/>
      <c r="Q714" s="401"/>
      <c r="R714" s="401"/>
      <c r="S714" s="402"/>
      <c r="T714" s="396"/>
    </row>
    <row r="715" spans="2:20">
      <c r="B715" s="394"/>
      <c r="C715" s="395"/>
      <c r="D715" s="434"/>
      <c r="E715" s="396"/>
      <c r="F715" s="397"/>
      <c r="G715" s="398"/>
      <c r="H715" s="395"/>
      <c r="I715" s="399">
        <f t="shared" si="25"/>
        <v>0</v>
      </c>
      <c r="J715" s="395"/>
      <c r="K715" s="395"/>
      <c r="L715" s="399">
        <f t="shared" si="24"/>
        <v>0</v>
      </c>
      <c r="M715" s="400"/>
      <c r="N715" s="400"/>
      <c r="O715" s="400"/>
      <c r="P715" s="400"/>
      <c r="Q715" s="401"/>
      <c r="R715" s="401"/>
      <c r="S715" s="402"/>
      <c r="T715" s="396"/>
    </row>
    <row r="716" spans="2:20">
      <c r="B716" s="394"/>
      <c r="C716" s="395"/>
      <c r="D716" s="434"/>
      <c r="E716" s="396"/>
      <c r="F716" s="397"/>
      <c r="G716" s="398"/>
      <c r="H716" s="395"/>
      <c r="I716" s="399">
        <f t="shared" si="25"/>
        <v>0</v>
      </c>
      <c r="J716" s="395"/>
      <c r="K716" s="395"/>
      <c r="L716" s="399">
        <f t="shared" si="24"/>
        <v>0</v>
      </c>
      <c r="M716" s="400"/>
      <c r="N716" s="400"/>
      <c r="O716" s="400"/>
      <c r="P716" s="400"/>
      <c r="Q716" s="401"/>
      <c r="R716" s="401"/>
      <c r="S716" s="402"/>
      <c r="T716" s="396"/>
    </row>
    <row r="717" spans="2:20">
      <c r="B717" s="394"/>
      <c r="C717" s="395"/>
      <c r="D717" s="434"/>
      <c r="E717" s="396"/>
      <c r="F717" s="397"/>
      <c r="G717" s="398"/>
      <c r="H717" s="395"/>
      <c r="I717" s="399">
        <f t="shared" si="25"/>
        <v>0</v>
      </c>
      <c r="J717" s="395"/>
      <c r="K717" s="395"/>
      <c r="L717" s="399">
        <f t="shared" si="24"/>
        <v>0</v>
      </c>
      <c r="M717" s="400"/>
      <c r="N717" s="400"/>
      <c r="O717" s="400"/>
      <c r="P717" s="400"/>
      <c r="Q717" s="401"/>
      <c r="R717" s="401"/>
      <c r="S717" s="402"/>
      <c r="T717" s="396"/>
    </row>
    <row r="718" spans="2:20">
      <c r="B718" s="394"/>
      <c r="C718" s="395"/>
      <c r="D718" s="434"/>
      <c r="E718" s="396"/>
      <c r="F718" s="397"/>
      <c r="G718" s="398"/>
      <c r="H718" s="395"/>
      <c r="I718" s="399">
        <f t="shared" si="25"/>
        <v>0</v>
      </c>
      <c r="J718" s="395"/>
      <c r="K718" s="395"/>
      <c r="L718" s="399">
        <f t="shared" si="24"/>
        <v>0</v>
      </c>
      <c r="M718" s="400"/>
      <c r="N718" s="400"/>
      <c r="O718" s="400"/>
      <c r="P718" s="400"/>
      <c r="Q718" s="401"/>
      <c r="R718" s="401"/>
      <c r="S718" s="402"/>
      <c r="T718" s="396"/>
    </row>
    <row r="719" spans="2:20">
      <c r="B719" s="394"/>
      <c r="C719" s="395"/>
      <c r="D719" s="434"/>
      <c r="E719" s="396"/>
      <c r="F719" s="397"/>
      <c r="G719" s="398"/>
      <c r="H719" s="395"/>
      <c r="I719" s="399">
        <f t="shared" si="25"/>
        <v>0</v>
      </c>
      <c r="J719" s="395"/>
      <c r="K719" s="395"/>
      <c r="L719" s="399">
        <f t="shared" si="24"/>
        <v>0</v>
      </c>
      <c r="M719" s="400"/>
      <c r="N719" s="400"/>
      <c r="O719" s="400"/>
      <c r="P719" s="400"/>
      <c r="Q719" s="401"/>
      <c r="R719" s="401"/>
      <c r="S719" s="402"/>
      <c r="T719" s="396"/>
    </row>
    <row r="720" spans="2:20">
      <c r="B720" s="394"/>
      <c r="C720" s="395"/>
      <c r="D720" s="434"/>
      <c r="E720" s="396"/>
      <c r="F720" s="397"/>
      <c r="G720" s="398"/>
      <c r="H720" s="395"/>
      <c r="I720" s="399">
        <f t="shared" si="25"/>
        <v>0</v>
      </c>
      <c r="J720" s="395"/>
      <c r="K720" s="395"/>
      <c r="L720" s="399">
        <f t="shared" si="24"/>
        <v>0</v>
      </c>
      <c r="M720" s="400"/>
      <c r="N720" s="400"/>
      <c r="O720" s="400"/>
      <c r="P720" s="400"/>
      <c r="Q720" s="401"/>
      <c r="R720" s="401"/>
      <c r="S720" s="402"/>
      <c r="T720" s="396"/>
    </row>
    <row r="721" spans="2:20">
      <c r="B721" s="394"/>
      <c r="C721" s="395"/>
      <c r="D721" s="434"/>
      <c r="E721" s="396"/>
      <c r="F721" s="397"/>
      <c r="G721" s="398"/>
      <c r="H721" s="395"/>
      <c r="I721" s="399">
        <f t="shared" si="25"/>
        <v>0</v>
      </c>
      <c r="J721" s="395"/>
      <c r="K721" s="395"/>
      <c r="L721" s="399">
        <f t="shared" si="24"/>
        <v>0</v>
      </c>
      <c r="M721" s="400"/>
      <c r="N721" s="400"/>
      <c r="O721" s="400"/>
      <c r="P721" s="400"/>
      <c r="Q721" s="401"/>
      <c r="R721" s="401"/>
      <c r="S721" s="402"/>
      <c r="T721" s="396"/>
    </row>
    <row r="722" spans="2:20">
      <c r="B722" s="394"/>
      <c r="C722" s="395"/>
      <c r="D722" s="434"/>
      <c r="E722" s="396"/>
      <c r="F722" s="397"/>
      <c r="G722" s="398"/>
      <c r="H722" s="395"/>
      <c r="I722" s="399">
        <f t="shared" si="25"/>
        <v>0</v>
      </c>
      <c r="J722" s="395"/>
      <c r="K722" s="395"/>
      <c r="L722" s="399">
        <f t="shared" si="24"/>
        <v>0</v>
      </c>
      <c r="M722" s="400"/>
      <c r="N722" s="400"/>
      <c r="O722" s="400"/>
      <c r="P722" s="400"/>
      <c r="Q722" s="401"/>
      <c r="R722" s="401"/>
      <c r="S722" s="402"/>
      <c r="T722" s="396"/>
    </row>
    <row r="723" spans="2:20">
      <c r="B723" s="394"/>
      <c r="C723" s="395"/>
      <c r="D723" s="434"/>
      <c r="E723" s="396"/>
      <c r="F723" s="397"/>
      <c r="G723" s="398"/>
      <c r="H723" s="395"/>
      <c r="I723" s="399">
        <f t="shared" si="25"/>
        <v>0</v>
      </c>
      <c r="J723" s="395"/>
      <c r="K723" s="395"/>
      <c r="L723" s="399">
        <f t="shared" si="24"/>
        <v>0</v>
      </c>
      <c r="M723" s="400"/>
      <c r="N723" s="400"/>
      <c r="O723" s="400"/>
      <c r="P723" s="400"/>
      <c r="Q723" s="401"/>
      <c r="R723" s="401"/>
      <c r="S723" s="402"/>
      <c r="T723" s="396"/>
    </row>
    <row r="724" spans="2:20">
      <c r="B724" s="394"/>
      <c r="C724" s="395"/>
      <c r="D724" s="434"/>
      <c r="E724" s="396"/>
      <c r="F724" s="397"/>
      <c r="G724" s="398"/>
      <c r="H724" s="395"/>
      <c r="I724" s="399">
        <f t="shared" si="25"/>
        <v>0</v>
      </c>
      <c r="J724" s="395"/>
      <c r="K724" s="395"/>
      <c r="L724" s="399">
        <f t="shared" si="24"/>
        <v>0</v>
      </c>
      <c r="M724" s="400"/>
      <c r="N724" s="400"/>
      <c r="O724" s="400"/>
      <c r="P724" s="400"/>
      <c r="Q724" s="401"/>
      <c r="R724" s="401"/>
      <c r="S724" s="402"/>
      <c r="T724" s="396"/>
    </row>
    <row r="725" spans="2:20">
      <c r="B725" s="394"/>
      <c r="C725" s="395"/>
      <c r="D725" s="434"/>
      <c r="E725" s="396"/>
      <c r="F725" s="397"/>
      <c r="G725" s="398"/>
      <c r="H725" s="395"/>
      <c r="I725" s="399">
        <f t="shared" si="25"/>
        <v>0</v>
      </c>
      <c r="J725" s="395"/>
      <c r="K725" s="395"/>
      <c r="L725" s="399">
        <f t="shared" si="24"/>
        <v>0</v>
      </c>
      <c r="M725" s="400"/>
      <c r="N725" s="400"/>
      <c r="O725" s="400"/>
      <c r="P725" s="400"/>
      <c r="Q725" s="401"/>
      <c r="R725" s="401"/>
      <c r="S725" s="402"/>
      <c r="T725" s="396"/>
    </row>
    <row r="726" spans="2:20">
      <c r="B726" s="394"/>
      <c r="C726" s="395"/>
      <c r="D726" s="434"/>
      <c r="E726" s="396"/>
      <c r="F726" s="397"/>
      <c r="G726" s="398"/>
      <c r="H726" s="395"/>
      <c r="I726" s="399">
        <f t="shared" si="25"/>
        <v>0</v>
      </c>
      <c r="J726" s="395"/>
      <c r="K726" s="395"/>
      <c r="L726" s="399">
        <f t="shared" si="24"/>
        <v>0</v>
      </c>
      <c r="M726" s="400"/>
      <c r="N726" s="400"/>
      <c r="O726" s="400"/>
      <c r="P726" s="400"/>
      <c r="Q726" s="401"/>
      <c r="R726" s="401"/>
      <c r="S726" s="402"/>
      <c r="T726" s="396"/>
    </row>
    <row r="727" spans="2:20">
      <c r="B727" s="394"/>
      <c r="C727" s="395"/>
      <c r="D727" s="434"/>
      <c r="E727" s="396"/>
      <c r="F727" s="397"/>
      <c r="G727" s="398"/>
      <c r="H727" s="395"/>
      <c r="I727" s="399">
        <f t="shared" si="25"/>
        <v>0</v>
      </c>
      <c r="J727" s="395"/>
      <c r="K727" s="395"/>
      <c r="L727" s="399">
        <f t="shared" si="24"/>
        <v>0</v>
      </c>
      <c r="M727" s="400"/>
      <c r="N727" s="400"/>
      <c r="O727" s="400"/>
      <c r="P727" s="400"/>
      <c r="Q727" s="401"/>
      <c r="R727" s="401"/>
      <c r="S727" s="402"/>
      <c r="T727" s="396"/>
    </row>
    <row r="728" spans="2:20">
      <c r="B728" s="394"/>
      <c r="C728" s="395"/>
      <c r="D728" s="434"/>
      <c r="E728" s="396"/>
      <c r="F728" s="397"/>
      <c r="G728" s="398"/>
      <c r="H728" s="395"/>
      <c r="I728" s="399">
        <f t="shared" si="25"/>
        <v>0</v>
      </c>
      <c r="J728" s="395"/>
      <c r="K728" s="395"/>
      <c r="L728" s="399">
        <f t="shared" si="24"/>
        <v>0</v>
      </c>
      <c r="M728" s="400"/>
      <c r="N728" s="400"/>
      <c r="O728" s="400"/>
      <c r="P728" s="400"/>
      <c r="Q728" s="401"/>
      <c r="R728" s="401"/>
      <c r="S728" s="402"/>
      <c r="T728" s="396"/>
    </row>
    <row r="729" spans="2:20">
      <c r="B729" s="394"/>
      <c r="C729" s="395"/>
      <c r="D729" s="434"/>
      <c r="E729" s="396"/>
      <c r="F729" s="397"/>
      <c r="G729" s="398"/>
      <c r="H729" s="395"/>
      <c r="I729" s="399">
        <f t="shared" si="25"/>
        <v>0</v>
      </c>
      <c r="J729" s="395"/>
      <c r="K729" s="395"/>
      <c r="L729" s="399">
        <f t="shared" si="24"/>
        <v>0</v>
      </c>
      <c r="M729" s="400"/>
      <c r="N729" s="400"/>
      <c r="O729" s="400"/>
      <c r="P729" s="400"/>
      <c r="Q729" s="401"/>
      <c r="R729" s="401"/>
      <c r="S729" s="402"/>
      <c r="T729" s="396"/>
    </row>
    <row r="730" spans="2:20">
      <c r="B730" s="394"/>
      <c r="C730" s="395"/>
      <c r="D730" s="434"/>
      <c r="E730" s="396"/>
      <c r="F730" s="397"/>
      <c r="G730" s="398"/>
      <c r="H730" s="395"/>
      <c r="I730" s="399">
        <f t="shared" si="25"/>
        <v>0</v>
      </c>
      <c r="J730" s="395"/>
      <c r="K730" s="395"/>
      <c r="L730" s="399">
        <f t="shared" si="24"/>
        <v>0</v>
      </c>
      <c r="M730" s="400"/>
      <c r="N730" s="400"/>
      <c r="O730" s="400"/>
      <c r="P730" s="400"/>
      <c r="Q730" s="401"/>
      <c r="R730" s="401"/>
      <c r="S730" s="402"/>
      <c r="T730" s="396"/>
    </row>
    <row r="731" spans="2:20">
      <c r="B731" s="394"/>
      <c r="C731" s="395"/>
      <c r="D731" s="434"/>
      <c r="E731" s="396"/>
      <c r="F731" s="397"/>
      <c r="G731" s="398"/>
      <c r="H731" s="395"/>
      <c r="I731" s="399">
        <f t="shared" si="25"/>
        <v>0</v>
      </c>
      <c r="J731" s="395"/>
      <c r="K731" s="395"/>
      <c r="L731" s="399">
        <f t="shared" si="24"/>
        <v>0</v>
      </c>
      <c r="M731" s="400"/>
      <c r="N731" s="400"/>
      <c r="O731" s="400"/>
      <c r="P731" s="400"/>
      <c r="Q731" s="401"/>
      <c r="R731" s="401"/>
      <c r="S731" s="402"/>
      <c r="T731" s="396"/>
    </row>
    <row r="732" spans="2:20">
      <c r="B732" s="394"/>
      <c r="C732" s="395"/>
      <c r="D732" s="434"/>
      <c r="E732" s="396"/>
      <c r="F732" s="397"/>
      <c r="G732" s="398"/>
      <c r="H732" s="395"/>
      <c r="I732" s="399">
        <f t="shared" si="25"/>
        <v>0</v>
      </c>
      <c r="J732" s="395"/>
      <c r="K732" s="395"/>
      <c r="L732" s="399">
        <f t="shared" si="24"/>
        <v>0</v>
      </c>
      <c r="M732" s="400"/>
      <c r="N732" s="400"/>
      <c r="O732" s="400"/>
      <c r="P732" s="400"/>
      <c r="Q732" s="401"/>
      <c r="R732" s="401"/>
      <c r="S732" s="402"/>
      <c r="T732" s="396"/>
    </row>
    <row r="733" spans="2:20">
      <c r="B733" s="394"/>
      <c r="C733" s="395"/>
      <c r="D733" s="434"/>
      <c r="E733" s="396"/>
      <c r="F733" s="397"/>
      <c r="G733" s="398"/>
      <c r="H733" s="395"/>
      <c r="I733" s="399">
        <f t="shared" si="25"/>
        <v>0</v>
      </c>
      <c r="J733" s="395"/>
      <c r="K733" s="395"/>
      <c r="L733" s="399">
        <f t="shared" si="24"/>
        <v>0</v>
      </c>
      <c r="M733" s="400"/>
      <c r="N733" s="400"/>
      <c r="O733" s="400"/>
      <c r="P733" s="400"/>
      <c r="Q733" s="401"/>
      <c r="R733" s="401"/>
      <c r="S733" s="402"/>
      <c r="T733" s="396"/>
    </row>
    <row r="734" spans="2:20">
      <c r="B734" s="394"/>
      <c r="C734" s="395"/>
      <c r="D734" s="434"/>
      <c r="E734" s="396"/>
      <c r="F734" s="397"/>
      <c r="G734" s="398"/>
      <c r="H734" s="395"/>
      <c r="I734" s="399">
        <f t="shared" si="25"/>
        <v>0</v>
      </c>
      <c r="J734" s="395"/>
      <c r="K734" s="395"/>
      <c r="L734" s="399">
        <f t="shared" si="24"/>
        <v>0</v>
      </c>
      <c r="M734" s="400"/>
      <c r="N734" s="400"/>
      <c r="O734" s="400"/>
      <c r="P734" s="400"/>
      <c r="Q734" s="401"/>
      <c r="R734" s="401"/>
      <c r="S734" s="402"/>
      <c r="T734" s="396"/>
    </row>
    <row r="735" spans="2:20">
      <c r="B735" s="394"/>
      <c r="C735" s="395"/>
      <c r="D735" s="434"/>
      <c r="E735" s="396"/>
      <c r="F735" s="397"/>
      <c r="G735" s="398"/>
      <c r="H735" s="395"/>
      <c r="I735" s="399">
        <f t="shared" si="25"/>
        <v>0</v>
      </c>
      <c r="J735" s="395"/>
      <c r="K735" s="395"/>
      <c r="L735" s="399">
        <f t="shared" si="24"/>
        <v>0</v>
      </c>
      <c r="M735" s="400"/>
      <c r="N735" s="400"/>
      <c r="O735" s="400"/>
      <c r="P735" s="400"/>
      <c r="Q735" s="401"/>
      <c r="R735" s="401"/>
      <c r="S735" s="402"/>
      <c r="T735" s="396"/>
    </row>
    <row r="736" spans="2:20">
      <c r="B736" s="394"/>
      <c r="C736" s="395"/>
      <c r="D736" s="434"/>
      <c r="E736" s="396"/>
      <c r="F736" s="397"/>
      <c r="G736" s="398"/>
      <c r="H736" s="395"/>
      <c r="I736" s="399">
        <f t="shared" si="25"/>
        <v>0</v>
      </c>
      <c r="J736" s="395"/>
      <c r="K736" s="395"/>
      <c r="L736" s="399">
        <f t="shared" si="24"/>
        <v>0</v>
      </c>
      <c r="M736" s="400"/>
      <c r="N736" s="400"/>
      <c r="O736" s="400"/>
      <c r="P736" s="400"/>
      <c r="Q736" s="401"/>
      <c r="R736" s="401"/>
      <c r="S736" s="402"/>
      <c r="T736" s="396"/>
    </row>
    <row r="737" spans="2:20">
      <c r="B737" s="394"/>
      <c r="C737" s="395"/>
      <c r="D737" s="434"/>
      <c r="E737" s="396"/>
      <c r="F737" s="397"/>
      <c r="G737" s="398"/>
      <c r="H737" s="395"/>
      <c r="I737" s="399">
        <f t="shared" si="25"/>
        <v>0</v>
      </c>
      <c r="J737" s="395"/>
      <c r="K737" s="395"/>
      <c r="L737" s="399">
        <f t="shared" si="24"/>
        <v>0</v>
      </c>
      <c r="M737" s="400"/>
      <c r="N737" s="400"/>
      <c r="O737" s="400"/>
      <c r="P737" s="400"/>
      <c r="Q737" s="401"/>
      <c r="R737" s="401"/>
      <c r="S737" s="402"/>
      <c r="T737" s="396"/>
    </row>
    <row r="738" spans="2:20">
      <c r="B738" s="394"/>
      <c r="C738" s="395"/>
      <c r="D738" s="434"/>
      <c r="E738" s="396"/>
      <c r="F738" s="397"/>
      <c r="G738" s="398"/>
      <c r="H738" s="395"/>
      <c r="I738" s="399">
        <f t="shared" si="25"/>
        <v>0</v>
      </c>
      <c r="J738" s="395"/>
      <c r="K738" s="395"/>
      <c r="L738" s="399">
        <f t="shared" si="24"/>
        <v>0</v>
      </c>
      <c r="M738" s="400"/>
      <c r="N738" s="400"/>
      <c r="O738" s="400"/>
      <c r="P738" s="400"/>
      <c r="Q738" s="401"/>
      <c r="R738" s="401"/>
      <c r="S738" s="402"/>
      <c r="T738" s="396"/>
    </row>
    <row r="739" spans="2:20">
      <c r="B739" s="394"/>
      <c r="C739" s="395"/>
      <c r="D739" s="434"/>
      <c r="E739" s="396"/>
      <c r="F739" s="397"/>
      <c r="G739" s="398"/>
      <c r="H739" s="395"/>
      <c r="I739" s="399">
        <f t="shared" si="25"/>
        <v>0</v>
      </c>
      <c r="J739" s="395"/>
      <c r="K739" s="395"/>
      <c r="L739" s="399">
        <f t="shared" si="24"/>
        <v>0</v>
      </c>
      <c r="M739" s="400"/>
      <c r="N739" s="400"/>
      <c r="O739" s="400"/>
      <c r="P739" s="400"/>
      <c r="Q739" s="401"/>
      <c r="R739" s="401"/>
      <c r="S739" s="402"/>
      <c r="T739" s="396"/>
    </row>
    <row r="740" spans="2:20">
      <c r="B740" s="394"/>
      <c r="C740" s="395"/>
      <c r="D740" s="434"/>
      <c r="E740" s="396"/>
      <c r="F740" s="397"/>
      <c r="G740" s="398"/>
      <c r="H740" s="395"/>
      <c r="I740" s="399">
        <f t="shared" si="25"/>
        <v>0</v>
      </c>
      <c r="J740" s="395"/>
      <c r="K740" s="395"/>
      <c r="L740" s="399">
        <f t="shared" si="24"/>
        <v>0</v>
      </c>
      <c r="M740" s="400"/>
      <c r="N740" s="400"/>
      <c r="O740" s="400"/>
      <c r="P740" s="400"/>
      <c r="Q740" s="401"/>
      <c r="R740" s="401"/>
      <c r="S740" s="402"/>
      <c r="T740" s="396"/>
    </row>
    <row r="741" spans="2:20">
      <c r="B741" s="394"/>
      <c r="C741" s="395"/>
      <c r="D741" s="434"/>
      <c r="E741" s="396"/>
      <c r="F741" s="397"/>
      <c r="G741" s="398"/>
      <c r="H741" s="395"/>
      <c r="I741" s="399">
        <f t="shared" si="25"/>
        <v>0</v>
      </c>
      <c r="J741" s="395"/>
      <c r="K741" s="395"/>
      <c r="L741" s="399">
        <f t="shared" si="24"/>
        <v>0</v>
      </c>
      <c r="M741" s="400"/>
      <c r="N741" s="400"/>
      <c r="O741" s="400"/>
      <c r="P741" s="400"/>
      <c r="Q741" s="401"/>
      <c r="R741" s="401"/>
      <c r="S741" s="402"/>
      <c r="T741" s="396"/>
    </row>
    <row r="742" spans="2:20">
      <c r="B742" s="394"/>
      <c r="C742" s="395"/>
      <c r="D742" s="434"/>
      <c r="E742" s="396"/>
      <c r="F742" s="397"/>
      <c r="G742" s="398"/>
      <c r="H742" s="395"/>
      <c r="I742" s="399">
        <f t="shared" si="25"/>
        <v>0</v>
      </c>
      <c r="J742" s="395"/>
      <c r="K742" s="395"/>
      <c r="L742" s="399">
        <f t="shared" si="24"/>
        <v>0</v>
      </c>
      <c r="M742" s="400"/>
      <c r="N742" s="400"/>
      <c r="O742" s="400"/>
      <c r="P742" s="400"/>
      <c r="Q742" s="401"/>
      <c r="R742" s="401"/>
      <c r="S742" s="402"/>
      <c r="T742" s="396"/>
    </row>
    <row r="743" spans="2:20">
      <c r="B743" s="394"/>
      <c r="C743" s="395"/>
      <c r="D743" s="434"/>
      <c r="E743" s="396"/>
      <c r="F743" s="397"/>
      <c r="G743" s="398"/>
      <c r="H743" s="395"/>
      <c r="I743" s="399">
        <f t="shared" si="25"/>
        <v>0</v>
      </c>
      <c r="J743" s="395"/>
      <c r="K743" s="395"/>
      <c r="L743" s="399">
        <f t="shared" si="24"/>
        <v>0</v>
      </c>
      <c r="M743" s="400"/>
      <c r="N743" s="400"/>
      <c r="O743" s="400"/>
      <c r="P743" s="400"/>
      <c r="Q743" s="401"/>
      <c r="R743" s="401"/>
      <c r="S743" s="402"/>
      <c r="T743" s="396"/>
    </row>
    <row r="744" spans="2:20">
      <c r="B744" s="394"/>
      <c r="C744" s="395"/>
      <c r="D744" s="434"/>
      <c r="E744" s="396"/>
      <c r="F744" s="397"/>
      <c r="G744" s="398"/>
      <c r="H744" s="395"/>
      <c r="I744" s="399">
        <f t="shared" si="25"/>
        <v>0</v>
      </c>
      <c r="J744" s="395"/>
      <c r="K744" s="395"/>
      <c r="L744" s="399">
        <f t="shared" si="24"/>
        <v>0</v>
      </c>
      <c r="M744" s="400"/>
      <c r="N744" s="400"/>
      <c r="O744" s="400"/>
      <c r="P744" s="400"/>
      <c r="Q744" s="401"/>
      <c r="R744" s="401"/>
      <c r="S744" s="402"/>
      <c r="T744" s="396"/>
    </row>
    <row r="745" spans="2:20">
      <c r="B745" s="394"/>
      <c r="C745" s="395"/>
      <c r="D745" s="434"/>
      <c r="E745" s="396"/>
      <c r="F745" s="397"/>
      <c r="G745" s="398"/>
      <c r="H745" s="395"/>
      <c r="I745" s="399">
        <f t="shared" si="25"/>
        <v>0</v>
      </c>
      <c r="J745" s="395"/>
      <c r="K745" s="395"/>
      <c r="L745" s="399">
        <f t="shared" si="24"/>
        <v>0</v>
      </c>
      <c r="M745" s="400"/>
      <c r="N745" s="400"/>
      <c r="O745" s="400"/>
      <c r="P745" s="400"/>
      <c r="Q745" s="401"/>
      <c r="R745" s="401"/>
      <c r="S745" s="402"/>
      <c r="T745" s="396"/>
    </row>
    <row r="746" spans="2:20">
      <c r="B746" s="394"/>
      <c r="C746" s="395"/>
      <c r="D746" s="434"/>
      <c r="E746" s="396"/>
      <c r="F746" s="397"/>
      <c r="G746" s="398"/>
      <c r="H746" s="395"/>
      <c r="I746" s="399">
        <f t="shared" si="25"/>
        <v>0</v>
      </c>
      <c r="J746" s="395"/>
      <c r="K746" s="395"/>
      <c r="L746" s="399">
        <f t="shared" si="24"/>
        <v>0</v>
      </c>
      <c r="M746" s="400"/>
      <c r="N746" s="400"/>
      <c r="O746" s="400"/>
      <c r="P746" s="400"/>
      <c r="Q746" s="401"/>
      <c r="R746" s="401"/>
      <c r="S746" s="402"/>
      <c r="T746" s="396"/>
    </row>
    <row r="747" spans="2:20">
      <c r="B747" s="394"/>
      <c r="C747" s="395"/>
      <c r="D747" s="434"/>
      <c r="E747" s="396"/>
      <c r="F747" s="397"/>
      <c r="G747" s="398"/>
      <c r="H747" s="395"/>
      <c r="I747" s="399">
        <f t="shared" si="25"/>
        <v>0</v>
      </c>
      <c r="J747" s="395"/>
      <c r="K747" s="395"/>
      <c r="L747" s="399">
        <f t="shared" si="24"/>
        <v>0</v>
      </c>
      <c r="M747" s="400"/>
      <c r="N747" s="400"/>
      <c r="O747" s="400"/>
      <c r="P747" s="400"/>
      <c r="Q747" s="401"/>
      <c r="R747" s="401"/>
      <c r="S747" s="402"/>
      <c r="T747" s="396"/>
    </row>
    <row r="748" spans="2:20">
      <c r="B748" s="394"/>
      <c r="C748" s="395"/>
      <c r="D748" s="434"/>
      <c r="E748" s="396"/>
      <c r="F748" s="397"/>
      <c r="G748" s="398"/>
      <c r="H748" s="395"/>
      <c r="I748" s="399">
        <f t="shared" si="25"/>
        <v>0</v>
      </c>
      <c r="J748" s="395"/>
      <c r="K748" s="395"/>
      <c r="L748" s="399">
        <f t="shared" ref="L748:L811" si="26">I748+J748+K748</f>
        <v>0</v>
      </c>
      <c r="M748" s="400"/>
      <c r="N748" s="400"/>
      <c r="O748" s="400"/>
      <c r="P748" s="400"/>
      <c r="Q748" s="401"/>
      <c r="R748" s="401"/>
      <c r="S748" s="402"/>
      <c r="T748" s="396"/>
    </row>
    <row r="749" spans="2:20">
      <c r="B749" s="394"/>
      <c r="C749" s="395"/>
      <c r="D749" s="434"/>
      <c r="E749" s="396"/>
      <c r="F749" s="397"/>
      <c r="G749" s="398"/>
      <c r="H749" s="395"/>
      <c r="I749" s="399">
        <f t="shared" ref="I749:I812" si="27">G749*H749</f>
        <v>0</v>
      </c>
      <c r="J749" s="395"/>
      <c r="K749" s="395"/>
      <c r="L749" s="399">
        <f t="shared" si="26"/>
        <v>0</v>
      </c>
      <c r="M749" s="400"/>
      <c r="N749" s="400"/>
      <c r="O749" s="400"/>
      <c r="P749" s="400"/>
      <c r="Q749" s="401"/>
      <c r="R749" s="401"/>
      <c r="S749" s="402"/>
      <c r="T749" s="396"/>
    </row>
    <row r="750" spans="2:20">
      <c r="B750" s="394"/>
      <c r="C750" s="395"/>
      <c r="D750" s="434"/>
      <c r="E750" s="396"/>
      <c r="F750" s="397"/>
      <c r="G750" s="398"/>
      <c r="H750" s="395"/>
      <c r="I750" s="399">
        <f t="shared" si="27"/>
        <v>0</v>
      </c>
      <c r="J750" s="395"/>
      <c r="K750" s="395"/>
      <c r="L750" s="399">
        <f t="shared" si="26"/>
        <v>0</v>
      </c>
      <c r="M750" s="400"/>
      <c r="N750" s="400"/>
      <c r="O750" s="400"/>
      <c r="P750" s="400"/>
      <c r="Q750" s="401"/>
      <c r="R750" s="401"/>
      <c r="S750" s="402"/>
      <c r="T750" s="396"/>
    </row>
    <row r="751" spans="2:20">
      <c r="B751" s="394"/>
      <c r="C751" s="395"/>
      <c r="D751" s="434"/>
      <c r="E751" s="396"/>
      <c r="F751" s="397"/>
      <c r="G751" s="398"/>
      <c r="H751" s="395"/>
      <c r="I751" s="399">
        <f t="shared" si="27"/>
        <v>0</v>
      </c>
      <c r="J751" s="395"/>
      <c r="K751" s="395"/>
      <c r="L751" s="399">
        <f t="shared" si="26"/>
        <v>0</v>
      </c>
      <c r="M751" s="400"/>
      <c r="N751" s="400"/>
      <c r="O751" s="400"/>
      <c r="P751" s="400"/>
      <c r="Q751" s="401"/>
      <c r="R751" s="401"/>
      <c r="S751" s="402"/>
      <c r="T751" s="396"/>
    </row>
    <row r="752" spans="2:20">
      <c r="B752" s="394"/>
      <c r="C752" s="395"/>
      <c r="D752" s="434"/>
      <c r="E752" s="396"/>
      <c r="F752" s="397"/>
      <c r="G752" s="398"/>
      <c r="H752" s="395"/>
      <c r="I752" s="399">
        <f t="shared" si="27"/>
        <v>0</v>
      </c>
      <c r="J752" s="395"/>
      <c r="K752" s="395"/>
      <c r="L752" s="399">
        <f t="shared" si="26"/>
        <v>0</v>
      </c>
      <c r="M752" s="400"/>
      <c r="N752" s="400"/>
      <c r="O752" s="400"/>
      <c r="P752" s="400"/>
      <c r="Q752" s="401"/>
      <c r="R752" s="401"/>
      <c r="S752" s="402"/>
      <c r="T752" s="396"/>
    </row>
    <row r="753" spans="2:20">
      <c r="B753" s="394"/>
      <c r="C753" s="395"/>
      <c r="D753" s="434"/>
      <c r="E753" s="396"/>
      <c r="F753" s="397"/>
      <c r="G753" s="398"/>
      <c r="H753" s="395"/>
      <c r="I753" s="399">
        <f t="shared" si="27"/>
        <v>0</v>
      </c>
      <c r="J753" s="395"/>
      <c r="K753" s="395"/>
      <c r="L753" s="399">
        <f t="shared" si="26"/>
        <v>0</v>
      </c>
      <c r="M753" s="400"/>
      <c r="N753" s="400"/>
      <c r="O753" s="400"/>
      <c r="P753" s="400"/>
      <c r="Q753" s="401"/>
      <c r="R753" s="401"/>
      <c r="S753" s="402"/>
      <c r="T753" s="396"/>
    </row>
    <row r="754" spans="2:20">
      <c r="B754" s="394"/>
      <c r="C754" s="395"/>
      <c r="D754" s="434"/>
      <c r="E754" s="396"/>
      <c r="F754" s="397"/>
      <c r="G754" s="398"/>
      <c r="H754" s="395"/>
      <c r="I754" s="399">
        <f t="shared" si="27"/>
        <v>0</v>
      </c>
      <c r="J754" s="395"/>
      <c r="K754" s="395"/>
      <c r="L754" s="399">
        <f t="shared" si="26"/>
        <v>0</v>
      </c>
      <c r="M754" s="400"/>
      <c r="N754" s="400"/>
      <c r="O754" s="400"/>
      <c r="P754" s="400"/>
      <c r="Q754" s="401"/>
      <c r="R754" s="401"/>
      <c r="S754" s="402"/>
      <c r="T754" s="396"/>
    </row>
    <row r="755" spans="2:20">
      <c r="B755" s="394"/>
      <c r="C755" s="395"/>
      <c r="D755" s="434"/>
      <c r="E755" s="396"/>
      <c r="F755" s="397"/>
      <c r="G755" s="398"/>
      <c r="H755" s="395"/>
      <c r="I755" s="399">
        <f t="shared" si="27"/>
        <v>0</v>
      </c>
      <c r="J755" s="395"/>
      <c r="K755" s="395"/>
      <c r="L755" s="399">
        <f t="shared" si="26"/>
        <v>0</v>
      </c>
      <c r="M755" s="400"/>
      <c r="N755" s="400"/>
      <c r="O755" s="400"/>
      <c r="P755" s="400"/>
      <c r="Q755" s="401"/>
      <c r="R755" s="401"/>
      <c r="S755" s="402"/>
      <c r="T755" s="396"/>
    </row>
    <row r="756" spans="2:20">
      <c r="B756" s="394"/>
      <c r="C756" s="395"/>
      <c r="D756" s="434"/>
      <c r="E756" s="396"/>
      <c r="F756" s="397"/>
      <c r="G756" s="398"/>
      <c r="H756" s="395"/>
      <c r="I756" s="399">
        <f t="shared" si="27"/>
        <v>0</v>
      </c>
      <c r="J756" s="395"/>
      <c r="K756" s="395"/>
      <c r="L756" s="399">
        <f t="shared" si="26"/>
        <v>0</v>
      </c>
      <c r="M756" s="400"/>
      <c r="N756" s="400"/>
      <c r="O756" s="400"/>
      <c r="P756" s="400"/>
      <c r="Q756" s="401"/>
      <c r="R756" s="401"/>
      <c r="S756" s="402"/>
      <c r="T756" s="396"/>
    </row>
    <row r="757" spans="2:20">
      <c r="B757" s="394"/>
      <c r="C757" s="395"/>
      <c r="D757" s="434"/>
      <c r="E757" s="396"/>
      <c r="F757" s="397"/>
      <c r="G757" s="398"/>
      <c r="H757" s="395"/>
      <c r="I757" s="399">
        <f t="shared" si="27"/>
        <v>0</v>
      </c>
      <c r="J757" s="395"/>
      <c r="K757" s="395"/>
      <c r="L757" s="399">
        <f t="shared" si="26"/>
        <v>0</v>
      </c>
      <c r="M757" s="400"/>
      <c r="N757" s="400"/>
      <c r="O757" s="400"/>
      <c r="P757" s="400"/>
      <c r="Q757" s="401"/>
      <c r="R757" s="401"/>
      <c r="S757" s="402"/>
      <c r="T757" s="396"/>
    </row>
    <row r="758" spans="2:20">
      <c r="B758" s="394"/>
      <c r="C758" s="395"/>
      <c r="D758" s="434"/>
      <c r="E758" s="396"/>
      <c r="F758" s="397"/>
      <c r="G758" s="398"/>
      <c r="H758" s="395"/>
      <c r="I758" s="399">
        <f t="shared" si="27"/>
        <v>0</v>
      </c>
      <c r="J758" s="395"/>
      <c r="K758" s="395"/>
      <c r="L758" s="399">
        <f t="shared" si="26"/>
        <v>0</v>
      </c>
      <c r="M758" s="400"/>
      <c r="N758" s="400"/>
      <c r="O758" s="400"/>
      <c r="P758" s="400"/>
      <c r="Q758" s="401"/>
      <c r="R758" s="401"/>
      <c r="S758" s="402"/>
      <c r="T758" s="396"/>
    </row>
    <row r="759" spans="2:20">
      <c r="B759" s="394"/>
      <c r="C759" s="395"/>
      <c r="D759" s="434"/>
      <c r="E759" s="396"/>
      <c r="F759" s="397"/>
      <c r="G759" s="398"/>
      <c r="H759" s="395"/>
      <c r="I759" s="399">
        <f t="shared" si="27"/>
        <v>0</v>
      </c>
      <c r="J759" s="395"/>
      <c r="K759" s="395"/>
      <c r="L759" s="399">
        <f t="shared" si="26"/>
        <v>0</v>
      </c>
      <c r="M759" s="400"/>
      <c r="N759" s="400"/>
      <c r="O759" s="400"/>
      <c r="P759" s="400"/>
      <c r="Q759" s="401"/>
      <c r="R759" s="401"/>
      <c r="S759" s="402"/>
      <c r="T759" s="396"/>
    </row>
    <row r="760" spans="2:20">
      <c r="B760" s="394"/>
      <c r="C760" s="395"/>
      <c r="D760" s="434"/>
      <c r="E760" s="396"/>
      <c r="F760" s="397"/>
      <c r="G760" s="398"/>
      <c r="H760" s="395"/>
      <c r="I760" s="399">
        <f t="shared" si="27"/>
        <v>0</v>
      </c>
      <c r="J760" s="395"/>
      <c r="K760" s="395"/>
      <c r="L760" s="399">
        <f t="shared" si="26"/>
        <v>0</v>
      </c>
      <c r="M760" s="400"/>
      <c r="N760" s="400"/>
      <c r="O760" s="400"/>
      <c r="P760" s="400"/>
      <c r="Q760" s="401"/>
      <c r="R760" s="401"/>
      <c r="S760" s="402"/>
      <c r="T760" s="396"/>
    </row>
    <row r="761" spans="2:20">
      <c r="B761" s="394"/>
      <c r="C761" s="395"/>
      <c r="D761" s="434"/>
      <c r="E761" s="396"/>
      <c r="F761" s="397"/>
      <c r="G761" s="398"/>
      <c r="H761" s="395"/>
      <c r="I761" s="399">
        <f t="shared" si="27"/>
        <v>0</v>
      </c>
      <c r="J761" s="395"/>
      <c r="K761" s="395"/>
      <c r="L761" s="399">
        <f t="shared" si="26"/>
        <v>0</v>
      </c>
      <c r="M761" s="400"/>
      <c r="N761" s="400"/>
      <c r="O761" s="400"/>
      <c r="P761" s="400"/>
      <c r="Q761" s="401"/>
      <c r="R761" s="401"/>
      <c r="S761" s="402"/>
      <c r="T761" s="396"/>
    </row>
    <row r="762" spans="2:20">
      <c r="B762" s="394"/>
      <c r="C762" s="395"/>
      <c r="D762" s="434"/>
      <c r="E762" s="396"/>
      <c r="F762" s="397"/>
      <c r="G762" s="398"/>
      <c r="H762" s="395"/>
      <c r="I762" s="399">
        <f t="shared" si="27"/>
        <v>0</v>
      </c>
      <c r="J762" s="395"/>
      <c r="K762" s="395"/>
      <c r="L762" s="399">
        <f t="shared" si="26"/>
        <v>0</v>
      </c>
      <c r="M762" s="400"/>
      <c r="N762" s="400"/>
      <c r="O762" s="400"/>
      <c r="P762" s="400"/>
      <c r="Q762" s="401"/>
      <c r="R762" s="401"/>
      <c r="S762" s="402"/>
      <c r="T762" s="396"/>
    </row>
    <row r="763" spans="2:20">
      <c r="B763" s="394"/>
      <c r="C763" s="395"/>
      <c r="D763" s="434"/>
      <c r="E763" s="396"/>
      <c r="F763" s="397"/>
      <c r="G763" s="398"/>
      <c r="H763" s="395"/>
      <c r="I763" s="399">
        <f t="shared" si="27"/>
        <v>0</v>
      </c>
      <c r="J763" s="395"/>
      <c r="K763" s="395"/>
      <c r="L763" s="399">
        <f t="shared" si="26"/>
        <v>0</v>
      </c>
      <c r="M763" s="400"/>
      <c r="N763" s="400"/>
      <c r="O763" s="400"/>
      <c r="P763" s="400"/>
      <c r="Q763" s="401"/>
      <c r="R763" s="401"/>
      <c r="S763" s="402"/>
      <c r="T763" s="396"/>
    </row>
    <row r="764" spans="2:20">
      <c r="B764" s="394"/>
      <c r="C764" s="395"/>
      <c r="D764" s="434"/>
      <c r="E764" s="396"/>
      <c r="F764" s="397"/>
      <c r="G764" s="398"/>
      <c r="H764" s="395"/>
      <c r="I764" s="399">
        <f t="shared" si="27"/>
        <v>0</v>
      </c>
      <c r="J764" s="395"/>
      <c r="K764" s="395"/>
      <c r="L764" s="399">
        <f t="shared" si="26"/>
        <v>0</v>
      </c>
      <c r="M764" s="400"/>
      <c r="N764" s="400"/>
      <c r="O764" s="400"/>
      <c r="P764" s="400"/>
      <c r="Q764" s="401"/>
      <c r="R764" s="401"/>
      <c r="S764" s="402"/>
      <c r="T764" s="396"/>
    </row>
    <row r="765" spans="2:20">
      <c r="B765" s="394"/>
      <c r="C765" s="395"/>
      <c r="D765" s="434"/>
      <c r="E765" s="396"/>
      <c r="F765" s="397"/>
      <c r="G765" s="398"/>
      <c r="H765" s="395"/>
      <c r="I765" s="399">
        <f t="shared" si="27"/>
        <v>0</v>
      </c>
      <c r="J765" s="395"/>
      <c r="K765" s="395"/>
      <c r="L765" s="399">
        <f t="shared" si="26"/>
        <v>0</v>
      </c>
      <c r="M765" s="400"/>
      <c r="N765" s="400"/>
      <c r="O765" s="400"/>
      <c r="P765" s="400"/>
      <c r="Q765" s="401"/>
      <c r="R765" s="401"/>
      <c r="S765" s="402"/>
      <c r="T765" s="396"/>
    </row>
    <row r="766" spans="2:20">
      <c r="B766" s="394"/>
      <c r="C766" s="395"/>
      <c r="D766" s="434"/>
      <c r="E766" s="396"/>
      <c r="F766" s="397"/>
      <c r="G766" s="398"/>
      <c r="H766" s="395"/>
      <c r="I766" s="399">
        <f t="shared" si="27"/>
        <v>0</v>
      </c>
      <c r="J766" s="395"/>
      <c r="K766" s="395"/>
      <c r="L766" s="399">
        <f t="shared" si="26"/>
        <v>0</v>
      </c>
      <c r="M766" s="400"/>
      <c r="N766" s="400"/>
      <c r="O766" s="400"/>
      <c r="P766" s="400"/>
      <c r="Q766" s="401"/>
      <c r="R766" s="401"/>
      <c r="S766" s="402"/>
      <c r="T766" s="396"/>
    </row>
    <row r="767" spans="2:20">
      <c r="B767" s="394"/>
      <c r="C767" s="395"/>
      <c r="D767" s="434"/>
      <c r="E767" s="396"/>
      <c r="F767" s="397"/>
      <c r="G767" s="398"/>
      <c r="H767" s="395"/>
      <c r="I767" s="399">
        <f t="shared" si="27"/>
        <v>0</v>
      </c>
      <c r="J767" s="395"/>
      <c r="K767" s="395"/>
      <c r="L767" s="399">
        <f t="shared" si="26"/>
        <v>0</v>
      </c>
      <c r="M767" s="400"/>
      <c r="N767" s="400"/>
      <c r="O767" s="400"/>
      <c r="P767" s="400"/>
      <c r="Q767" s="401"/>
      <c r="R767" s="401"/>
      <c r="S767" s="402"/>
      <c r="T767" s="396"/>
    </row>
    <row r="768" spans="2:20">
      <c r="B768" s="394"/>
      <c r="C768" s="395"/>
      <c r="D768" s="434"/>
      <c r="E768" s="396"/>
      <c r="F768" s="397"/>
      <c r="G768" s="398"/>
      <c r="H768" s="395"/>
      <c r="I768" s="399">
        <f t="shared" si="27"/>
        <v>0</v>
      </c>
      <c r="J768" s="395"/>
      <c r="K768" s="395"/>
      <c r="L768" s="399">
        <f t="shared" si="26"/>
        <v>0</v>
      </c>
      <c r="M768" s="400"/>
      <c r="N768" s="400"/>
      <c r="O768" s="400"/>
      <c r="P768" s="400"/>
      <c r="Q768" s="401"/>
      <c r="R768" s="401"/>
      <c r="S768" s="402"/>
      <c r="T768" s="396"/>
    </row>
    <row r="769" spans="2:20">
      <c r="B769" s="394"/>
      <c r="C769" s="395"/>
      <c r="D769" s="434"/>
      <c r="E769" s="396"/>
      <c r="F769" s="397"/>
      <c r="G769" s="398"/>
      <c r="H769" s="395"/>
      <c r="I769" s="399">
        <f t="shared" si="27"/>
        <v>0</v>
      </c>
      <c r="J769" s="395"/>
      <c r="K769" s="395"/>
      <c r="L769" s="399">
        <f t="shared" si="26"/>
        <v>0</v>
      </c>
      <c r="M769" s="400"/>
      <c r="N769" s="400"/>
      <c r="O769" s="400"/>
      <c r="P769" s="400"/>
      <c r="Q769" s="401"/>
      <c r="R769" s="401"/>
      <c r="S769" s="402"/>
      <c r="T769" s="396"/>
    </row>
    <row r="770" spans="2:20">
      <c r="B770" s="394"/>
      <c r="C770" s="395"/>
      <c r="D770" s="434"/>
      <c r="E770" s="396"/>
      <c r="F770" s="397"/>
      <c r="G770" s="398"/>
      <c r="H770" s="395"/>
      <c r="I770" s="399">
        <f t="shared" si="27"/>
        <v>0</v>
      </c>
      <c r="J770" s="395"/>
      <c r="K770" s="395"/>
      <c r="L770" s="399">
        <f t="shared" si="26"/>
        <v>0</v>
      </c>
      <c r="M770" s="400"/>
      <c r="N770" s="400"/>
      <c r="O770" s="400"/>
      <c r="P770" s="400"/>
      <c r="Q770" s="401"/>
      <c r="R770" s="401"/>
      <c r="S770" s="402"/>
      <c r="T770" s="396"/>
    </row>
    <row r="771" spans="2:20">
      <c r="B771" s="394"/>
      <c r="C771" s="395"/>
      <c r="D771" s="434"/>
      <c r="E771" s="396"/>
      <c r="F771" s="397"/>
      <c r="G771" s="398"/>
      <c r="H771" s="395"/>
      <c r="I771" s="399">
        <f t="shared" si="27"/>
        <v>0</v>
      </c>
      <c r="J771" s="395"/>
      <c r="K771" s="395"/>
      <c r="L771" s="399">
        <f t="shared" si="26"/>
        <v>0</v>
      </c>
      <c r="M771" s="400"/>
      <c r="N771" s="400"/>
      <c r="O771" s="400"/>
      <c r="P771" s="400"/>
      <c r="Q771" s="401"/>
      <c r="R771" s="401"/>
      <c r="S771" s="402"/>
      <c r="T771" s="396"/>
    </row>
    <row r="772" spans="2:20">
      <c r="B772" s="394"/>
      <c r="C772" s="395"/>
      <c r="D772" s="434"/>
      <c r="E772" s="396"/>
      <c r="F772" s="397"/>
      <c r="G772" s="398"/>
      <c r="H772" s="395"/>
      <c r="I772" s="399">
        <f t="shared" si="27"/>
        <v>0</v>
      </c>
      <c r="J772" s="395"/>
      <c r="K772" s="395"/>
      <c r="L772" s="399">
        <f t="shared" si="26"/>
        <v>0</v>
      </c>
      <c r="M772" s="400"/>
      <c r="N772" s="400"/>
      <c r="O772" s="400"/>
      <c r="P772" s="400"/>
      <c r="Q772" s="401"/>
      <c r="R772" s="401"/>
      <c r="S772" s="402"/>
      <c r="T772" s="396"/>
    </row>
    <row r="773" spans="2:20">
      <c r="B773" s="394"/>
      <c r="C773" s="395"/>
      <c r="D773" s="434"/>
      <c r="E773" s="396"/>
      <c r="F773" s="397"/>
      <c r="G773" s="398"/>
      <c r="H773" s="395"/>
      <c r="I773" s="399">
        <f t="shared" si="27"/>
        <v>0</v>
      </c>
      <c r="J773" s="395"/>
      <c r="K773" s="395"/>
      <c r="L773" s="399">
        <f t="shared" si="26"/>
        <v>0</v>
      </c>
      <c r="M773" s="400"/>
      <c r="N773" s="400"/>
      <c r="O773" s="400"/>
      <c r="P773" s="400"/>
      <c r="Q773" s="401"/>
      <c r="R773" s="401"/>
      <c r="S773" s="402"/>
      <c r="T773" s="396"/>
    </row>
    <row r="774" spans="2:20">
      <c r="B774" s="394"/>
      <c r="C774" s="395"/>
      <c r="D774" s="434"/>
      <c r="E774" s="396"/>
      <c r="F774" s="397"/>
      <c r="G774" s="398"/>
      <c r="H774" s="395"/>
      <c r="I774" s="399">
        <f t="shared" si="27"/>
        <v>0</v>
      </c>
      <c r="J774" s="395"/>
      <c r="K774" s="395"/>
      <c r="L774" s="399">
        <f t="shared" si="26"/>
        <v>0</v>
      </c>
      <c r="M774" s="400"/>
      <c r="N774" s="400"/>
      <c r="O774" s="400"/>
      <c r="P774" s="400"/>
      <c r="Q774" s="401"/>
      <c r="R774" s="401"/>
      <c r="S774" s="402"/>
      <c r="T774" s="396"/>
    </row>
    <row r="775" spans="2:20">
      <c r="B775" s="394"/>
      <c r="C775" s="395"/>
      <c r="D775" s="434"/>
      <c r="E775" s="396"/>
      <c r="F775" s="397"/>
      <c r="G775" s="398"/>
      <c r="H775" s="395"/>
      <c r="I775" s="399">
        <f t="shared" si="27"/>
        <v>0</v>
      </c>
      <c r="J775" s="395"/>
      <c r="K775" s="395"/>
      <c r="L775" s="399">
        <f t="shared" si="26"/>
        <v>0</v>
      </c>
      <c r="M775" s="400"/>
      <c r="N775" s="400"/>
      <c r="O775" s="400"/>
      <c r="P775" s="400"/>
      <c r="Q775" s="401"/>
      <c r="R775" s="401"/>
      <c r="S775" s="402"/>
      <c r="T775" s="396"/>
    </row>
    <row r="776" spans="2:20">
      <c r="B776" s="394"/>
      <c r="C776" s="395"/>
      <c r="D776" s="434"/>
      <c r="E776" s="396"/>
      <c r="F776" s="397"/>
      <c r="G776" s="398"/>
      <c r="H776" s="395"/>
      <c r="I776" s="399">
        <f t="shared" si="27"/>
        <v>0</v>
      </c>
      <c r="J776" s="395"/>
      <c r="K776" s="395"/>
      <c r="L776" s="399">
        <f t="shared" si="26"/>
        <v>0</v>
      </c>
      <c r="M776" s="400"/>
      <c r="N776" s="400"/>
      <c r="O776" s="400"/>
      <c r="P776" s="400"/>
      <c r="Q776" s="401"/>
      <c r="R776" s="401"/>
      <c r="S776" s="402"/>
      <c r="T776" s="396"/>
    </row>
    <row r="777" spans="2:20">
      <c r="B777" s="394"/>
      <c r="C777" s="395"/>
      <c r="D777" s="434"/>
      <c r="E777" s="396"/>
      <c r="F777" s="397"/>
      <c r="G777" s="398"/>
      <c r="H777" s="395"/>
      <c r="I777" s="399">
        <f t="shared" si="27"/>
        <v>0</v>
      </c>
      <c r="J777" s="395"/>
      <c r="K777" s="395"/>
      <c r="L777" s="399">
        <f t="shared" si="26"/>
        <v>0</v>
      </c>
      <c r="M777" s="400"/>
      <c r="N777" s="400"/>
      <c r="O777" s="400"/>
      <c r="P777" s="400"/>
      <c r="Q777" s="401"/>
      <c r="R777" s="401"/>
      <c r="S777" s="402"/>
      <c r="T777" s="396"/>
    </row>
    <row r="778" spans="2:20">
      <c r="B778" s="394"/>
      <c r="C778" s="395"/>
      <c r="D778" s="434"/>
      <c r="E778" s="396"/>
      <c r="F778" s="397"/>
      <c r="G778" s="398"/>
      <c r="H778" s="395"/>
      <c r="I778" s="399">
        <f t="shared" si="27"/>
        <v>0</v>
      </c>
      <c r="J778" s="395"/>
      <c r="K778" s="395"/>
      <c r="L778" s="399">
        <f t="shared" si="26"/>
        <v>0</v>
      </c>
      <c r="M778" s="400"/>
      <c r="N778" s="400"/>
      <c r="O778" s="400"/>
      <c r="P778" s="400"/>
      <c r="Q778" s="401"/>
      <c r="R778" s="401"/>
      <c r="S778" s="402"/>
      <c r="T778" s="396"/>
    </row>
    <row r="779" spans="2:20">
      <c r="B779" s="394"/>
      <c r="C779" s="395"/>
      <c r="D779" s="434"/>
      <c r="E779" s="396"/>
      <c r="F779" s="397"/>
      <c r="G779" s="398"/>
      <c r="H779" s="395"/>
      <c r="I779" s="399">
        <f t="shared" si="27"/>
        <v>0</v>
      </c>
      <c r="J779" s="395"/>
      <c r="K779" s="395"/>
      <c r="L779" s="399">
        <f t="shared" si="26"/>
        <v>0</v>
      </c>
      <c r="M779" s="400"/>
      <c r="N779" s="400"/>
      <c r="O779" s="400"/>
      <c r="P779" s="400"/>
      <c r="Q779" s="401"/>
      <c r="R779" s="401"/>
      <c r="S779" s="402"/>
      <c r="T779" s="396"/>
    </row>
    <row r="780" spans="2:20">
      <c r="B780" s="394"/>
      <c r="C780" s="395"/>
      <c r="D780" s="434"/>
      <c r="E780" s="396"/>
      <c r="F780" s="397"/>
      <c r="G780" s="398"/>
      <c r="H780" s="395"/>
      <c r="I780" s="399">
        <f t="shared" si="27"/>
        <v>0</v>
      </c>
      <c r="J780" s="395"/>
      <c r="K780" s="395"/>
      <c r="L780" s="399">
        <f t="shared" si="26"/>
        <v>0</v>
      </c>
      <c r="M780" s="400"/>
      <c r="N780" s="400"/>
      <c r="O780" s="400"/>
      <c r="P780" s="400"/>
      <c r="Q780" s="401"/>
      <c r="R780" s="401"/>
      <c r="S780" s="402"/>
      <c r="T780" s="396"/>
    </row>
    <row r="781" spans="2:20">
      <c r="B781" s="394"/>
      <c r="C781" s="395"/>
      <c r="D781" s="434"/>
      <c r="E781" s="396"/>
      <c r="F781" s="397"/>
      <c r="G781" s="398"/>
      <c r="H781" s="395"/>
      <c r="I781" s="399">
        <f t="shared" si="27"/>
        <v>0</v>
      </c>
      <c r="J781" s="395"/>
      <c r="K781" s="395"/>
      <c r="L781" s="399">
        <f t="shared" si="26"/>
        <v>0</v>
      </c>
      <c r="M781" s="400"/>
      <c r="N781" s="400"/>
      <c r="O781" s="400"/>
      <c r="P781" s="400"/>
      <c r="Q781" s="401"/>
      <c r="R781" s="401"/>
      <c r="S781" s="402"/>
      <c r="T781" s="396"/>
    </row>
    <row r="782" spans="2:20">
      <c r="B782" s="394"/>
      <c r="C782" s="395"/>
      <c r="D782" s="434"/>
      <c r="E782" s="396"/>
      <c r="F782" s="397"/>
      <c r="G782" s="398"/>
      <c r="H782" s="395"/>
      <c r="I782" s="399">
        <f t="shared" si="27"/>
        <v>0</v>
      </c>
      <c r="J782" s="395"/>
      <c r="K782" s="395"/>
      <c r="L782" s="399">
        <f t="shared" si="26"/>
        <v>0</v>
      </c>
      <c r="M782" s="400"/>
      <c r="N782" s="400"/>
      <c r="O782" s="400"/>
      <c r="P782" s="400"/>
      <c r="Q782" s="401"/>
      <c r="R782" s="401"/>
      <c r="S782" s="402"/>
      <c r="T782" s="396"/>
    </row>
    <row r="783" spans="2:20">
      <c r="B783" s="394"/>
      <c r="C783" s="395"/>
      <c r="D783" s="434"/>
      <c r="E783" s="396"/>
      <c r="F783" s="397"/>
      <c r="G783" s="398"/>
      <c r="H783" s="395"/>
      <c r="I783" s="399">
        <f t="shared" si="27"/>
        <v>0</v>
      </c>
      <c r="J783" s="395"/>
      <c r="K783" s="395"/>
      <c r="L783" s="399">
        <f t="shared" si="26"/>
        <v>0</v>
      </c>
      <c r="M783" s="400"/>
      <c r="N783" s="400"/>
      <c r="O783" s="400"/>
      <c r="P783" s="400"/>
      <c r="Q783" s="401"/>
      <c r="R783" s="401"/>
      <c r="S783" s="402"/>
      <c r="T783" s="396"/>
    </row>
    <row r="784" spans="2:20">
      <c r="B784" s="394"/>
      <c r="C784" s="395"/>
      <c r="D784" s="434"/>
      <c r="E784" s="396"/>
      <c r="F784" s="397"/>
      <c r="G784" s="398"/>
      <c r="H784" s="395"/>
      <c r="I784" s="399">
        <f t="shared" si="27"/>
        <v>0</v>
      </c>
      <c r="J784" s="395"/>
      <c r="K784" s="395"/>
      <c r="L784" s="399">
        <f t="shared" si="26"/>
        <v>0</v>
      </c>
      <c r="M784" s="400"/>
      <c r="N784" s="400"/>
      <c r="O784" s="400"/>
      <c r="P784" s="400"/>
      <c r="Q784" s="401"/>
      <c r="R784" s="401"/>
      <c r="S784" s="402"/>
      <c r="T784" s="396"/>
    </row>
    <row r="785" spans="2:20">
      <c r="B785" s="394"/>
      <c r="C785" s="395"/>
      <c r="D785" s="434"/>
      <c r="E785" s="396"/>
      <c r="F785" s="397"/>
      <c r="G785" s="398"/>
      <c r="H785" s="395"/>
      <c r="I785" s="399">
        <f t="shared" si="27"/>
        <v>0</v>
      </c>
      <c r="J785" s="395"/>
      <c r="K785" s="395"/>
      <c r="L785" s="399">
        <f t="shared" si="26"/>
        <v>0</v>
      </c>
      <c r="M785" s="400"/>
      <c r="N785" s="400"/>
      <c r="O785" s="400"/>
      <c r="P785" s="400"/>
      <c r="Q785" s="401"/>
      <c r="R785" s="401"/>
      <c r="S785" s="402"/>
      <c r="T785" s="396"/>
    </row>
    <row r="786" spans="2:20">
      <c r="B786" s="394"/>
      <c r="C786" s="395"/>
      <c r="D786" s="434"/>
      <c r="E786" s="396"/>
      <c r="F786" s="397"/>
      <c r="G786" s="398"/>
      <c r="H786" s="395"/>
      <c r="I786" s="399">
        <f t="shared" si="27"/>
        <v>0</v>
      </c>
      <c r="J786" s="395"/>
      <c r="K786" s="395"/>
      <c r="L786" s="399">
        <f t="shared" si="26"/>
        <v>0</v>
      </c>
      <c r="M786" s="400"/>
      <c r="N786" s="400"/>
      <c r="O786" s="400"/>
      <c r="P786" s="400"/>
      <c r="Q786" s="401"/>
      <c r="R786" s="401"/>
      <c r="S786" s="402"/>
      <c r="T786" s="396"/>
    </row>
    <row r="787" spans="2:20">
      <c r="B787" s="394"/>
      <c r="C787" s="395"/>
      <c r="D787" s="434"/>
      <c r="E787" s="396"/>
      <c r="F787" s="397"/>
      <c r="G787" s="398"/>
      <c r="H787" s="395"/>
      <c r="I787" s="399">
        <f t="shared" si="27"/>
        <v>0</v>
      </c>
      <c r="J787" s="395"/>
      <c r="K787" s="395"/>
      <c r="L787" s="399">
        <f t="shared" si="26"/>
        <v>0</v>
      </c>
      <c r="M787" s="400"/>
      <c r="N787" s="400"/>
      <c r="O787" s="400"/>
      <c r="P787" s="400"/>
      <c r="Q787" s="401"/>
      <c r="R787" s="401"/>
      <c r="S787" s="402"/>
      <c r="T787" s="396"/>
    </row>
    <row r="788" spans="2:20">
      <c r="B788" s="394"/>
      <c r="C788" s="395"/>
      <c r="D788" s="434"/>
      <c r="E788" s="396"/>
      <c r="F788" s="397"/>
      <c r="G788" s="398"/>
      <c r="H788" s="395"/>
      <c r="I788" s="399">
        <f t="shared" si="27"/>
        <v>0</v>
      </c>
      <c r="J788" s="395"/>
      <c r="K788" s="395"/>
      <c r="L788" s="399">
        <f t="shared" si="26"/>
        <v>0</v>
      </c>
      <c r="M788" s="400"/>
      <c r="N788" s="400"/>
      <c r="O788" s="400"/>
      <c r="P788" s="400"/>
      <c r="Q788" s="401"/>
      <c r="R788" s="401"/>
      <c r="S788" s="402"/>
      <c r="T788" s="396"/>
    </row>
    <row r="789" spans="2:20">
      <c r="B789" s="394"/>
      <c r="C789" s="395"/>
      <c r="D789" s="434"/>
      <c r="E789" s="396"/>
      <c r="F789" s="397"/>
      <c r="G789" s="398"/>
      <c r="H789" s="395"/>
      <c r="I789" s="399">
        <f t="shared" si="27"/>
        <v>0</v>
      </c>
      <c r="J789" s="395"/>
      <c r="K789" s="395"/>
      <c r="L789" s="399">
        <f t="shared" si="26"/>
        <v>0</v>
      </c>
      <c r="M789" s="400"/>
      <c r="N789" s="400"/>
      <c r="O789" s="400"/>
      <c r="P789" s="400"/>
      <c r="Q789" s="401"/>
      <c r="R789" s="401"/>
      <c r="S789" s="402"/>
      <c r="T789" s="396"/>
    </row>
    <row r="790" spans="2:20">
      <c r="B790" s="394"/>
      <c r="C790" s="395"/>
      <c r="D790" s="434"/>
      <c r="E790" s="396"/>
      <c r="F790" s="397"/>
      <c r="G790" s="398"/>
      <c r="H790" s="395"/>
      <c r="I790" s="399">
        <f t="shared" si="27"/>
        <v>0</v>
      </c>
      <c r="J790" s="395"/>
      <c r="K790" s="395"/>
      <c r="L790" s="399">
        <f t="shared" si="26"/>
        <v>0</v>
      </c>
      <c r="M790" s="400"/>
      <c r="N790" s="400"/>
      <c r="O790" s="400"/>
      <c r="P790" s="400"/>
      <c r="Q790" s="401"/>
      <c r="R790" s="401"/>
      <c r="S790" s="402"/>
      <c r="T790" s="396"/>
    </row>
    <row r="791" spans="2:20">
      <c r="B791" s="394"/>
      <c r="C791" s="395"/>
      <c r="D791" s="434"/>
      <c r="E791" s="396"/>
      <c r="F791" s="397"/>
      <c r="G791" s="398"/>
      <c r="H791" s="395"/>
      <c r="I791" s="399">
        <f t="shared" si="27"/>
        <v>0</v>
      </c>
      <c r="J791" s="395"/>
      <c r="K791" s="395"/>
      <c r="L791" s="399">
        <f t="shared" si="26"/>
        <v>0</v>
      </c>
      <c r="M791" s="400"/>
      <c r="N791" s="400"/>
      <c r="O791" s="400"/>
      <c r="P791" s="400"/>
      <c r="Q791" s="401"/>
      <c r="R791" s="401"/>
      <c r="S791" s="402"/>
      <c r="T791" s="396"/>
    </row>
    <row r="792" spans="2:20">
      <c r="B792" s="394"/>
      <c r="C792" s="395"/>
      <c r="D792" s="434"/>
      <c r="E792" s="396"/>
      <c r="F792" s="397"/>
      <c r="G792" s="398"/>
      <c r="H792" s="395"/>
      <c r="I792" s="399">
        <f t="shared" si="27"/>
        <v>0</v>
      </c>
      <c r="J792" s="395"/>
      <c r="K792" s="395"/>
      <c r="L792" s="399">
        <f t="shared" si="26"/>
        <v>0</v>
      </c>
      <c r="M792" s="400"/>
      <c r="N792" s="400"/>
      <c r="O792" s="400"/>
      <c r="P792" s="400"/>
      <c r="Q792" s="401"/>
      <c r="R792" s="401"/>
      <c r="S792" s="402"/>
      <c r="T792" s="396"/>
    </row>
    <row r="793" spans="2:20">
      <c r="B793" s="394"/>
      <c r="C793" s="395"/>
      <c r="D793" s="434"/>
      <c r="E793" s="396"/>
      <c r="F793" s="397"/>
      <c r="G793" s="398"/>
      <c r="H793" s="395"/>
      <c r="I793" s="399">
        <f t="shared" si="27"/>
        <v>0</v>
      </c>
      <c r="J793" s="395"/>
      <c r="K793" s="395"/>
      <c r="L793" s="399">
        <f t="shared" si="26"/>
        <v>0</v>
      </c>
      <c r="M793" s="400"/>
      <c r="N793" s="400"/>
      <c r="O793" s="400"/>
      <c r="P793" s="400"/>
      <c r="Q793" s="401"/>
      <c r="R793" s="401"/>
      <c r="S793" s="402"/>
      <c r="T793" s="396"/>
    </row>
    <row r="794" spans="2:20">
      <c r="B794" s="394"/>
      <c r="C794" s="395"/>
      <c r="D794" s="434"/>
      <c r="E794" s="396"/>
      <c r="F794" s="397"/>
      <c r="G794" s="398"/>
      <c r="H794" s="395"/>
      <c r="I794" s="399">
        <f t="shared" si="27"/>
        <v>0</v>
      </c>
      <c r="J794" s="395"/>
      <c r="K794" s="395"/>
      <c r="L794" s="399">
        <f t="shared" si="26"/>
        <v>0</v>
      </c>
      <c r="M794" s="400"/>
      <c r="N794" s="400"/>
      <c r="O794" s="400"/>
      <c r="P794" s="400"/>
      <c r="Q794" s="401"/>
      <c r="R794" s="401"/>
      <c r="S794" s="402"/>
      <c r="T794" s="396"/>
    </row>
    <row r="795" spans="2:20">
      <c r="B795" s="394"/>
      <c r="C795" s="395"/>
      <c r="D795" s="434"/>
      <c r="E795" s="396"/>
      <c r="F795" s="397"/>
      <c r="G795" s="398"/>
      <c r="H795" s="395"/>
      <c r="I795" s="399">
        <f t="shared" si="27"/>
        <v>0</v>
      </c>
      <c r="J795" s="395"/>
      <c r="K795" s="395"/>
      <c r="L795" s="399">
        <f t="shared" si="26"/>
        <v>0</v>
      </c>
      <c r="M795" s="400"/>
      <c r="N795" s="400"/>
      <c r="O795" s="400"/>
      <c r="P795" s="400"/>
      <c r="Q795" s="401"/>
      <c r="R795" s="401"/>
      <c r="S795" s="402"/>
      <c r="T795" s="396"/>
    </row>
    <row r="796" spans="2:20">
      <c r="B796" s="394"/>
      <c r="C796" s="395"/>
      <c r="D796" s="434"/>
      <c r="E796" s="396"/>
      <c r="F796" s="397"/>
      <c r="G796" s="398"/>
      <c r="H796" s="395"/>
      <c r="I796" s="399">
        <f t="shared" si="27"/>
        <v>0</v>
      </c>
      <c r="J796" s="395"/>
      <c r="K796" s="395"/>
      <c r="L796" s="399">
        <f t="shared" si="26"/>
        <v>0</v>
      </c>
      <c r="M796" s="400"/>
      <c r="N796" s="400"/>
      <c r="O796" s="400"/>
      <c r="P796" s="400"/>
      <c r="Q796" s="401"/>
      <c r="R796" s="401"/>
      <c r="S796" s="402"/>
      <c r="T796" s="396"/>
    </row>
    <row r="797" spans="2:20">
      <c r="B797" s="394"/>
      <c r="C797" s="395"/>
      <c r="D797" s="434"/>
      <c r="E797" s="396"/>
      <c r="F797" s="397"/>
      <c r="G797" s="398"/>
      <c r="H797" s="395"/>
      <c r="I797" s="399">
        <f t="shared" si="27"/>
        <v>0</v>
      </c>
      <c r="J797" s="395"/>
      <c r="K797" s="395"/>
      <c r="L797" s="399">
        <f t="shared" si="26"/>
        <v>0</v>
      </c>
      <c r="M797" s="400"/>
      <c r="N797" s="400"/>
      <c r="O797" s="400"/>
      <c r="P797" s="400"/>
      <c r="Q797" s="401"/>
      <c r="R797" s="401"/>
      <c r="S797" s="402"/>
      <c r="T797" s="396"/>
    </row>
    <row r="798" spans="2:20">
      <c r="B798" s="394"/>
      <c r="C798" s="395"/>
      <c r="D798" s="434"/>
      <c r="E798" s="396"/>
      <c r="F798" s="397"/>
      <c r="G798" s="398"/>
      <c r="H798" s="395"/>
      <c r="I798" s="399">
        <f t="shared" si="27"/>
        <v>0</v>
      </c>
      <c r="J798" s="395"/>
      <c r="K798" s="395"/>
      <c r="L798" s="399">
        <f t="shared" si="26"/>
        <v>0</v>
      </c>
      <c r="M798" s="400"/>
      <c r="N798" s="400"/>
      <c r="O798" s="400"/>
      <c r="P798" s="400"/>
      <c r="Q798" s="401"/>
      <c r="R798" s="401"/>
      <c r="S798" s="402"/>
      <c r="T798" s="396"/>
    </row>
    <row r="799" spans="2:20">
      <c r="B799" s="394"/>
      <c r="C799" s="395"/>
      <c r="D799" s="434"/>
      <c r="E799" s="396"/>
      <c r="F799" s="397"/>
      <c r="G799" s="398"/>
      <c r="H799" s="395"/>
      <c r="I799" s="399">
        <f t="shared" si="27"/>
        <v>0</v>
      </c>
      <c r="J799" s="395"/>
      <c r="K799" s="395"/>
      <c r="L799" s="399">
        <f t="shared" si="26"/>
        <v>0</v>
      </c>
      <c r="M799" s="400"/>
      <c r="N799" s="400"/>
      <c r="O799" s="400"/>
      <c r="P799" s="400"/>
      <c r="Q799" s="401"/>
      <c r="R799" s="401"/>
      <c r="S799" s="402"/>
      <c r="T799" s="396"/>
    </row>
    <row r="800" spans="2:20">
      <c r="B800" s="394"/>
      <c r="C800" s="395"/>
      <c r="D800" s="434"/>
      <c r="E800" s="396"/>
      <c r="F800" s="397"/>
      <c r="G800" s="398"/>
      <c r="H800" s="395"/>
      <c r="I800" s="399">
        <f t="shared" si="27"/>
        <v>0</v>
      </c>
      <c r="J800" s="395"/>
      <c r="K800" s="395"/>
      <c r="L800" s="399">
        <f t="shared" si="26"/>
        <v>0</v>
      </c>
      <c r="M800" s="400"/>
      <c r="N800" s="400"/>
      <c r="O800" s="400"/>
      <c r="P800" s="400"/>
      <c r="Q800" s="401"/>
      <c r="R800" s="401"/>
      <c r="S800" s="402"/>
      <c r="T800" s="396"/>
    </row>
    <row r="801" spans="2:20">
      <c r="B801" s="394"/>
      <c r="C801" s="395"/>
      <c r="D801" s="434"/>
      <c r="E801" s="396"/>
      <c r="F801" s="397"/>
      <c r="G801" s="398"/>
      <c r="H801" s="395"/>
      <c r="I801" s="399">
        <f t="shared" si="27"/>
        <v>0</v>
      </c>
      <c r="J801" s="395"/>
      <c r="K801" s="395"/>
      <c r="L801" s="399">
        <f t="shared" si="26"/>
        <v>0</v>
      </c>
      <c r="M801" s="400"/>
      <c r="N801" s="400"/>
      <c r="O801" s="400"/>
      <c r="P801" s="400"/>
      <c r="Q801" s="401"/>
      <c r="R801" s="401"/>
      <c r="S801" s="402"/>
      <c r="T801" s="396"/>
    </row>
    <row r="802" spans="2:20">
      <c r="B802" s="394"/>
      <c r="C802" s="395"/>
      <c r="D802" s="434"/>
      <c r="E802" s="396"/>
      <c r="F802" s="397"/>
      <c r="G802" s="398"/>
      <c r="H802" s="395"/>
      <c r="I802" s="399">
        <f t="shared" si="27"/>
        <v>0</v>
      </c>
      <c r="J802" s="395"/>
      <c r="K802" s="395"/>
      <c r="L802" s="399">
        <f t="shared" si="26"/>
        <v>0</v>
      </c>
      <c r="M802" s="400"/>
      <c r="N802" s="400"/>
      <c r="O802" s="400"/>
      <c r="P802" s="400"/>
      <c r="Q802" s="401"/>
      <c r="R802" s="401"/>
      <c r="S802" s="402"/>
      <c r="T802" s="396"/>
    </row>
    <row r="803" spans="2:20">
      <c r="B803" s="394"/>
      <c r="C803" s="395"/>
      <c r="D803" s="434"/>
      <c r="E803" s="396"/>
      <c r="F803" s="397"/>
      <c r="G803" s="398"/>
      <c r="H803" s="395"/>
      <c r="I803" s="399">
        <f t="shared" si="27"/>
        <v>0</v>
      </c>
      <c r="J803" s="395"/>
      <c r="K803" s="395"/>
      <c r="L803" s="399">
        <f t="shared" si="26"/>
        <v>0</v>
      </c>
      <c r="M803" s="400"/>
      <c r="N803" s="400"/>
      <c r="O803" s="400"/>
      <c r="P803" s="400"/>
      <c r="Q803" s="401"/>
      <c r="R803" s="401"/>
      <c r="S803" s="402"/>
      <c r="T803" s="396"/>
    </row>
    <row r="804" spans="2:20">
      <c r="B804" s="394"/>
      <c r="C804" s="395"/>
      <c r="D804" s="434"/>
      <c r="E804" s="396"/>
      <c r="F804" s="397"/>
      <c r="G804" s="398"/>
      <c r="H804" s="395"/>
      <c r="I804" s="399">
        <f t="shared" si="27"/>
        <v>0</v>
      </c>
      <c r="J804" s="395"/>
      <c r="K804" s="395"/>
      <c r="L804" s="399">
        <f t="shared" si="26"/>
        <v>0</v>
      </c>
      <c r="M804" s="400"/>
      <c r="N804" s="400"/>
      <c r="O804" s="400"/>
      <c r="P804" s="400"/>
      <c r="Q804" s="401"/>
      <c r="R804" s="401"/>
      <c r="S804" s="402"/>
      <c r="T804" s="396"/>
    </row>
    <row r="805" spans="2:20">
      <c r="B805" s="394"/>
      <c r="C805" s="395"/>
      <c r="D805" s="434"/>
      <c r="E805" s="396"/>
      <c r="F805" s="397"/>
      <c r="G805" s="398"/>
      <c r="H805" s="395"/>
      <c r="I805" s="399">
        <f t="shared" si="27"/>
        <v>0</v>
      </c>
      <c r="J805" s="395"/>
      <c r="K805" s="395"/>
      <c r="L805" s="399">
        <f t="shared" si="26"/>
        <v>0</v>
      </c>
      <c r="M805" s="400"/>
      <c r="N805" s="400"/>
      <c r="O805" s="400"/>
      <c r="P805" s="400"/>
      <c r="Q805" s="401"/>
      <c r="R805" s="401"/>
      <c r="S805" s="402"/>
      <c r="T805" s="396"/>
    </row>
    <row r="806" spans="2:20">
      <c r="B806" s="394"/>
      <c r="C806" s="395"/>
      <c r="D806" s="434"/>
      <c r="E806" s="396"/>
      <c r="F806" s="397"/>
      <c r="G806" s="398"/>
      <c r="H806" s="395"/>
      <c r="I806" s="399">
        <f t="shared" si="27"/>
        <v>0</v>
      </c>
      <c r="J806" s="395"/>
      <c r="K806" s="395"/>
      <c r="L806" s="399">
        <f t="shared" si="26"/>
        <v>0</v>
      </c>
      <c r="M806" s="400"/>
      <c r="N806" s="400"/>
      <c r="O806" s="400"/>
      <c r="P806" s="400"/>
      <c r="Q806" s="401"/>
      <c r="R806" s="401"/>
      <c r="S806" s="402"/>
      <c r="T806" s="396"/>
    </row>
    <row r="807" spans="2:20">
      <c r="B807" s="394"/>
      <c r="C807" s="395"/>
      <c r="D807" s="434"/>
      <c r="E807" s="396"/>
      <c r="F807" s="397"/>
      <c r="G807" s="398"/>
      <c r="H807" s="395"/>
      <c r="I807" s="399">
        <f t="shared" si="27"/>
        <v>0</v>
      </c>
      <c r="J807" s="395"/>
      <c r="K807" s="395"/>
      <c r="L807" s="399">
        <f t="shared" si="26"/>
        <v>0</v>
      </c>
      <c r="M807" s="400"/>
      <c r="N807" s="400"/>
      <c r="O807" s="400"/>
      <c r="P807" s="400"/>
      <c r="Q807" s="401"/>
      <c r="R807" s="401"/>
      <c r="S807" s="402"/>
      <c r="T807" s="396"/>
    </row>
    <row r="808" spans="2:20">
      <c r="B808" s="394"/>
      <c r="C808" s="395"/>
      <c r="D808" s="434"/>
      <c r="E808" s="396"/>
      <c r="F808" s="397"/>
      <c r="G808" s="398"/>
      <c r="H808" s="395"/>
      <c r="I808" s="399">
        <f t="shared" si="27"/>
        <v>0</v>
      </c>
      <c r="J808" s="395"/>
      <c r="K808" s="395"/>
      <c r="L808" s="399">
        <f t="shared" si="26"/>
        <v>0</v>
      </c>
      <c r="M808" s="400"/>
      <c r="N808" s="400"/>
      <c r="O808" s="400"/>
      <c r="P808" s="400"/>
      <c r="Q808" s="401"/>
      <c r="R808" s="401"/>
      <c r="S808" s="402"/>
      <c r="T808" s="396"/>
    </row>
    <row r="809" spans="2:20">
      <c r="B809" s="394"/>
      <c r="C809" s="395"/>
      <c r="D809" s="434"/>
      <c r="E809" s="396"/>
      <c r="F809" s="397"/>
      <c r="G809" s="398"/>
      <c r="H809" s="395"/>
      <c r="I809" s="399">
        <f t="shared" si="27"/>
        <v>0</v>
      </c>
      <c r="J809" s="395"/>
      <c r="K809" s="395"/>
      <c r="L809" s="399">
        <f t="shared" si="26"/>
        <v>0</v>
      </c>
      <c r="M809" s="400"/>
      <c r="N809" s="400"/>
      <c r="O809" s="400"/>
      <c r="P809" s="400"/>
      <c r="Q809" s="401"/>
      <c r="R809" s="401"/>
      <c r="S809" s="402"/>
      <c r="T809" s="396"/>
    </row>
    <row r="810" spans="2:20">
      <c r="B810" s="394"/>
      <c r="C810" s="395"/>
      <c r="D810" s="434"/>
      <c r="E810" s="396"/>
      <c r="F810" s="397"/>
      <c r="G810" s="398"/>
      <c r="H810" s="395"/>
      <c r="I810" s="399">
        <f t="shared" si="27"/>
        <v>0</v>
      </c>
      <c r="J810" s="395"/>
      <c r="K810" s="395"/>
      <c r="L810" s="399">
        <f t="shared" si="26"/>
        <v>0</v>
      </c>
      <c r="M810" s="400"/>
      <c r="N810" s="400"/>
      <c r="O810" s="400"/>
      <c r="P810" s="400"/>
      <c r="Q810" s="401"/>
      <c r="R810" s="401"/>
      <c r="S810" s="402"/>
      <c r="T810" s="396"/>
    </row>
    <row r="811" spans="2:20">
      <c r="B811" s="394"/>
      <c r="C811" s="395"/>
      <c r="D811" s="434"/>
      <c r="E811" s="396"/>
      <c r="F811" s="397"/>
      <c r="G811" s="398"/>
      <c r="H811" s="395"/>
      <c r="I811" s="399">
        <f t="shared" si="27"/>
        <v>0</v>
      </c>
      <c r="J811" s="395"/>
      <c r="K811" s="395"/>
      <c r="L811" s="399">
        <f t="shared" si="26"/>
        <v>0</v>
      </c>
      <c r="M811" s="400"/>
      <c r="N811" s="400"/>
      <c r="O811" s="400"/>
      <c r="P811" s="400"/>
      <c r="Q811" s="401"/>
      <c r="R811" s="401"/>
      <c r="S811" s="402"/>
      <c r="T811" s="396"/>
    </row>
    <row r="812" spans="2:20">
      <c r="B812" s="394"/>
      <c r="C812" s="395"/>
      <c r="D812" s="434"/>
      <c r="E812" s="396"/>
      <c r="F812" s="397"/>
      <c r="G812" s="398"/>
      <c r="H812" s="395"/>
      <c r="I812" s="399">
        <f t="shared" si="27"/>
        <v>0</v>
      </c>
      <c r="J812" s="395"/>
      <c r="K812" s="395"/>
      <c r="L812" s="399">
        <f t="shared" ref="L812:L875" si="28">I812+J812+K812</f>
        <v>0</v>
      </c>
      <c r="M812" s="400"/>
      <c r="N812" s="400"/>
      <c r="O812" s="400"/>
      <c r="P812" s="400"/>
      <c r="Q812" s="401"/>
      <c r="R812" s="401"/>
      <c r="S812" s="402"/>
      <c r="T812" s="396"/>
    </row>
    <row r="813" spans="2:20">
      <c r="B813" s="394"/>
      <c r="C813" s="395"/>
      <c r="D813" s="434"/>
      <c r="E813" s="396"/>
      <c r="F813" s="397"/>
      <c r="G813" s="398"/>
      <c r="H813" s="395"/>
      <c r="I813" s="399">
        <f t="shared" ref="I813:I876" si="29">G813*H813</f>
        <v>0</v>
      </c>
      <c r="J813" s="395"/>
      <c r="K813" s="395"/>
      <c r="L813" s="399">
        <f t="shared" si="28"/>
        <v>0</v>
      </c>
      <c r="M813" s="400"/>
      <c r="N813" s="400"/>
      <c r="O813" s="400"/>
      <c r="P813" s="400"/>
      <c r="Q813" s="401"/>
      <c r="R813" s="401"/>
      <c r="S813" s="402"/>
      <c r="T813" s="396"/>
    </row>
    <row r="814" spans="2:20">
      <c r="B814" s="394"/>
      <c r="C814" s="395"/>
      <c r="D814" s="434"/>
      <c r="E814" s="396"/>
      <c r="F814" s="397"/>
      <c r="G814" s="398"/>
      <c r="H814" s="395"/>
      <c r="I814" s="399">
        <f t="shared" si="29"/>
        <v>0</v>
      </c>
      <c r="J814" s="395"/>
      <c r="K814" s="395"/>
      <c r="L814" s="399">
        <f t="shared" si="28"/>
        <v>0</v>
      </c>
      <c r="M814" s="400"/>
      <c r="N814" s="400"/>
      <c r="O814" s="400"/>
      <c r="P814" s="400"/>
      <c r="Q814" s="401"/>
      <c r="R814" s="401"/>
      <c r="S814" s="402"/>
      <c r="T814" s="396"/>
    </row>
    <row r="815" spans="2:20">
      <c r="B815" s="394"/>
      <c r="C815" s="395"/>
      <c r="D815" s="434"/>
      <c r="E815" s="396"/>
      <c r="F815" s="397"/>
      <c r="G815" s="398"/>
      <c r="H815" s="395"/>
      <c r="I815" s="399">
        <f t="shared" si="29"/>
        <v>0</v>
      </c>
      <c r="J815" s="395"/>
      <c r="K815" s="395"/>
      <c r="L815" s="399">
        <f t="shared" si="28"/>
        <v>0</v>
      </c>
      <c r="M815" s="400"/>
      <c r="N815" s="400"/>
      <c r="O815" s="400"/>
      <c r="P815" s="400"/>
      <c r="Q815" s="401"/>
      <c r="R815" s="401"/>
      <c r="S815" s="402"/>
      <c r="T815" s="396"/>
    </row>
    <row r="816" spans="2:20">
      <c r="B816" s="394"/>
      <c r="C816" s="395"/>
      <c r="D816" s="434"/>
      <c r="E816" s="396"/>
      <c r="F816" s="397"/>
      <c r="G816" s="398"/>
      <c r="H816" s="395"/>
      <c r="I816" s="399">
        <f t="shared" si="29"/>
        <v>0</v>
      </c>
      <c r="J816" s="395"/>
      <c r="K816" s="395"/>
      <c r="L816" s="399">
        <f t="shared" si="28"/>
        <v>0</v>
      </c>
      <c r="M816" s="400"/>
      <c r="N816" s="400"/>
      <c r="O816" s="400"/>
      <c r="P816" s="400"/>
      <c r="Q816" s="401"/>
      <c r="R816" s="401"/>
      <c r="S816" s="402"/>
      <c r="T816" s="396"/>
    </row>
    <row r="817" spans="2:20">
      <c r="B817" s="394"/>
      <c r="C817" s="395"/>
      <c r="D817" s="434"/>
      <c r="E817" s="396"/>
      <c r="F817" s="397"/>
      <c r="G817" s="398"/>
      <c r="H817" s="395"/>
      <c r="I817" s="399">
        <f t="shared" si="29"/>
        <v>0</v>
      </c>
      <c r="J817" s="395"/>
      <c r="K817" s="395"/>
      <c r="L817" s="399">
        <f t="shared" si="28"/>
        <v>0</v>
      </c>
      <c r="M817" s="400"/>
      <c r="N817" s="400"/>
      <c r="O817" s="400"/>
      <c r="P817" s="400"/>
      <c r="Q817" s="401"/>
      <c r="R817" s="401"/>
      <c r="S817" s="402"/>
      <c r="T817" s="396"/>
    </row>
    <row r="818" spans="2:20">
      <c r="B818" s="394"/>
      <c r="C818" s="395"/>
      <c r="D818" s="434"/>
      <c r="E818" s="396"/>
      <c r="F818" s="397"/>
      <c r="G818" s="398"/>
      <c r="H818" s="395"/>
      <c r="I818" s="399">
        <f t="shared" si="29"/>
        <v>0</v>
      </c>
      <c r="J818" s="395"/>
      <c r="K818" s="395"/>
      <c r="L818" s="399">
        <f t="shared" si="28"/>
        <v>0</v>
      </c>
      <c r="M818" s="400"/>
      <c r="N818" s="400"/>
      <c r="O818" s="400"/>
      <c r="P818" s="400"/>
      <c r="Q818" s="401"/>
      <c r="R818" s="401"/>
      <c r="S818" s="402"/>
      <c r="T818" s="396"/>
    </row>
    <row r="819" spans="2:20">
      <c r="B819" s="394"/>
      <c r="C819" s="395"/>
      <c r="D819" s="434"/>
      <c r="E819" s="396"/>
      <c r="F819" s="397"/>
      <c r="G819" s="398"/>
      <c r="H819" s="395"/>
      <c r="I819" s="399">
        <f t="shared" si="29"/>
        <v>0</v>
      </c>
      <c r="J819" s="395"/>
      <c r="K819" s="395"/>
      <c r="L819" s="399">
        <f t="shared" si="28"/>
        <v>0</v>
      </c>
      <c r="M819" s="400"/>
      <c r="N819" s="400"/>
      <c r="O819" s="400"/>
      <c r="P819" s="400"/>
      <c r="Q819" s="401"/>
      <c r="R819" s="401"/>
      <c r="S819" s="402"/>
      <c r="T819" s="396"/>
    </row>
    <row r="820" spans="2:20">
      <c r="B820" s="394"/>
      <c r="C820" s="395"/>
      <c r="D820" s="434"/>
      <c r="E820" s="396"/>
      <c r="F820" s="397"/>
      <c r="G820" s="398"/>
      <c r="H820" s="395"/>
      <c r="I820" s="399">
        <f t="shared" si="29"/>
        <v>0</v>
      </c>
      <c r="J820" s="395"/>
      <c r="K820" s="395"/>
      <c r="L820" s="399">
        <f t="shared" si="28"/>
        <v>0</v>
      </c>
      <c r="M820" s="400"/>
      <c r="N820" s="400"/>
      <c r="O820" s="400"/>
      <c r="P820" s="400"/>
      <c r="Q820" s="401"/>
      <c r="R820" s="401"/>
      <c r="S820" s="402"/>
      <c r="T820" s="396"/>
    </row>
    <row r="821" spans="2:20">
      <c r="B821" s="394"/>
      <c r="C821" s="395"/>
      <c r="D821" s="434"/>
      <c r="E821" s="396"/>
      <c r="F821" s="397"/>
      <c r="G821" s="398"/>
      <c r="H821" s="395"/>
      <c r="I821" s="399">
        <f t="shared" si="29"/>
        <v>0</v>
      </c>
      <c r="J821" s="395"/>
      <c r="K821" s="395"/>
      <c r="L821" s="399">
        <f t="shared" si="28"/>
        <v>0</v>
      </c>
      <c r="M821" s="400"/>
      <c r="N821" s="400"/>
      <c r="O821" s="400"/>
      <c r="P821" s="400"/>
      <c r="Q821" s="401"/>
      <c r="R821" s="401"/>
      <c r="S821" s="402"/>
      <c r="T821" s="396"/>
    </row>
    <row r="822" spans="2:20">
      <c r="B822" s="394"/>
      <c r="C822" s="395"/>
      <c r="D822" s="434"/>
      <c r="E822" s="396"/>
      <c r="F822" s="397"/>
      <c r="G822" s="398"/>
      <c r="H822" s="395"/>
      <c r="I822" s="399">
        <f t="shared" si="29"/>
        <v>0</v>
      </c>
      <c r="J822" s="395"/>
      <c r="K822" s="395"/>
      <c r="L822" s="399">
        <f t="shared" si="28"/>
        <v>0</v>
      </c>
      <c r="M822" s="400"/>
      <c r="N822" s="400"/>
      <c r="O822" s="400"/>
      <c r="P822" s="400"/>
      <c r="Q822" s="401"/>
      <c r="R822" s="401"/>
      <c r="S822" s="402"/>
      <c r="T822" s="396"/>
    </row>
    <row r="823" spans="2:20">
      <c r="B823" s="394"/>
      <c r="C823" s="395"/>
      <c r="D823" s="434"/>
      <c r="E823" s="396"/>
      <c r="F823" s="397"/>
      <c r="G823" s="398"/>
      <c r="H823" s="395"/>
      <c r="I823" s="399">
        <f t="shared" si="29"/>
        <v>0</v>
      </c>
      <c r="J823" s="395"/>
      <c r="K823" s="395"/>
      <c r="L823" s="399">
        <f t="shared" si="28"/>
        <v>0</v>
      </c>
      <c r="M823" s="400"/>
      <c r="N823" s="400"/>
      <c r="O823" s="400"/>
      <c r="P823" s="400"/>
      <c r="Q823" s="401"/>
      <c r="R823" s="401"/>
      <c r="S823" s="402"/>
      <c r="T823" s="396"/>
    </row>
    <row r="824" spans="2:20">
      <c r="B824" s="394"/>
      <c r="C824" s="395"/>
      <c r="D824" s="434"/>
      <c r="E824" s="396"/>
      <c r="F824" s="397"/>
      <c r="G824" s="398"/>
      <c r="H824" s="395"/>
      <c r="I824" s="399">
        <f t="shared" si="29"/>
        <v>0</v>
      </c>
      <c r="J824" s="395"/>
      <c r="K824" s="395"/>
      <c r="L824" s="399">
        <f t="shared" si="28"/>
        <v>0</v>
      </c>
      <c r="M824" s="400"/>
      <c r="N824" s="400"/>
      <c r="O824" s="400"/>
      <c r="P824" s="400"/>
      <c r="Q824" s="401"/>
      <c r="R824" s="401"/>
      <c r="S824" s="402"/>
      <c r="T824" s="396"/>
    </row>
    <row r="825" spans="2:20">
      <c r="B825" s="394"/>
      <c r="C825" s="395"/>
      <c r="D825" s="434"/>
      <c r="E825" s="396"/>
      <c r="F825" s="397"/>
      <c r="G825" s="398"/>
      <c r="H825" s="395"/>
      <c r="I825" s="399">
        <f t="shared" si="29"/>
        <v>0</v>
      </c>
      <c r="J825" s="395"/>
      <c r="K825" s="395"/>
      <c r="L825" s="399">
        <f t="shared" si="28"/>
        <v>0</v>
      </c>
      <c r="M825" s="400"/>
      <c r="N825" s="400"/>
      <c r="O825" s="400"/>
      <c r="P825" s="400"/>
      <c r="Q825" s="401"/>
      <c r="R825" s="401"/>
      <c r="S825" s="402"/>
      <c r="T825" s="396"/>
    </row>
    <row r="826" spans="2:20">
      <c r="B826" s="394"/>
      <c r="C826" s="395"/>
      <c r="D826" s="434"/>
      <c r="E826" s="396"/>
      <c r="F826" s="397"/>
      <c r="G826" s="398"/>
      <c r="H826" s="395"/>
      <c r="I826" s="399">
        <f t="shared" si="29"/>
        <v>0</v>
      </c>
      <c r="J826" s="395"/>
      <c r="K826" s="395"/>
      <c r="L826" s="399">
        <f t="shared" si="28"/>
        <v>0</v>
      </c>
      <c r="M826" s="400"/>
      <c r="N826" s="400"/>
      <c r="O826" s="400"/>
      <c r="P826" s="400"/>
      <c r="Q826" s="401"/>
      <c r="R826" s="401"/>
      <c r="S826" s="402"/>
      <c r="T826" s="396"/>
    </row>
    <row r="827" spans="2:20">
      <c r="B827" s="394"/>
      <c r="C827" s="395"/>
      <c r="D827" s="434"/>
      <c r="E827" s="396"/>
      <c r="F827" s="397"/>
      <c r="G827" s="398"/>
      <c r="H827" s="395"/>
      <c r="I827" s="399">
        <f t="shared" si="29"/>
        <v>0</v>
      </c>
      <c r="J827" s="395"/>
      <c r="K827" s="395"/>
      <c r="L827" s="399">
        <f t="shared" si="28"/>
        <v>0</v>
      </c>
      <c r="M827" s="400"/>
      <c r="N827" s="400"/>
      <c r="O827" s="400"/>
      <c r="P827" s="400"/>
      <c r="Q827" s="401"/>
      <c r="R827" s="401"/>
      <c r="S827" s="402"/>
      <c r="T827" s="396"/>
    </row>
    <row r="828" spans="2:20">
      <c r="B828" s="394"/>
      <c r="C828" s="395"/>
      <c r="D828" s="434"/>
      <c r="E828" s="396"/>
      <c r="F828" s="397"/>
      <c r="G828" s="398"/>
      <c r="H828" s="395"/>
      <c r="I828" s="399">
        <f t="shared" si="29"/>
        <v>0</v>
      </c>
      <c r="J828" s="395"/>
      <c r="K828" s="395"/>
      <c r="L828" s="399">
        <f t="shared" si="28"/>
        <v>0</v>
      </c>
      <c r="M828" s="400"/>
      <c r="N828" s="400"/>
      <c r="O828" s="400"/>
      <c r="P828" s="400"/>
      <c r="Q828" s="401"/>
      <c r="R828" s="401"/>
      <c r="S828" s="402"/>
      <c r="T828" s="396"/>
    </row>
    <row r="829" spans="2:20">
      <c r="B829" s="394"/>
      <c r="C829" s="395"/>
      <c r="D829" s="434"/>
      <c r="E829" s="396"/>
      <c r="F829" s="397"/>
      <c r="G829" s="398"/>
      <c r="H829" s="395"/>
      <c r="I829" s="399">
        <f t="shared" si="29"/>
        <v>0</v>
      </c>
      <c r="J829" s="395"/>
      <c r="K829" s="395"/>
      <c r="L829" s="399">
        <f t="shared" si="28"/>
        <v>0</v>
      </c>
      <c r="M829" s="400"/>
      <c r="N829" s="400"/>
      <c r="O829" s="400"/>
      <c r="P829" s="400"/>
      <c r="Q829" s="401"/>
      <c r="R829" s="401"/>
      <c r="S829" s="402"/>
      <c r="T829" s="396"/>
    </row>
    <row r="830" spans="2:20">
      <c r="B830" s="394"/>
      <c r="C830" s="395"/>
      <c r="D830" s="434"/>
      <c r="E830" s="396"/>
      <c r="F830" s="397"/>
      <c r="G830" s="398"/>
      <c r="H830" s="395"/>
      <c r="I830" s="399">
        <f t="shared" si="29"/>
        <v>0</v>
      </c>
      <c r="J830" s="395"/>
      <c r="K830" s="395"/>
      <c r="L830" s="399">
        <f t="shared" si="28"/>
        <v>0</v>
      </c>
      <c r="M830" s="400"/>
      <c r="N830" s="400"/>
      <c r="O830" s="400"/>
      <c r="P830" s="400"/>
      <c r="Q830" s="401"/>
      <c r="R830" s="401"/>
      <c r="S830" s="402"/>
      <c r="T830" s="396"/>
    </row>
    <row r="831" spans="2:20">
      <c r="B831" s="394"/>
      <c r="C831" s="395"/>
      <c r="D831" s="434"/>
      <c r="E831" s="396"/>
      <c r="F831" s="397"/>
      <c r="G831" s="398"/>
      <c r="H831" s="395"/>
      <c r="I831" s="399">
        <f t="shared" si="29"/>
        <v>0</v>
      </c>
      <c r="J831" s="395"/>
      <c r="K831" s="395"/>
      <c r="L831" s="399">
        <f t="shared" si="28"/>
        <v>0</v>
      </c>
      <c r="M831" s="400"/>
      <c r="N831" s="400"/>
      <c r="O831" s="400"/>
      <c r="P831" s="400"/>
      <c r="Q831" s="401"/>
      <c r="R831" s="401"/>
      <c r="S831" s="402"/>
      <c r="T831" s="396"/>
    </row>
    <row r="832" spans="2:20">
      <c r="B832" s="394"/>
      <c r="C832" s="395"/>
      <c r="D832" s="434"/>
      <c r="E832" s="396"/>
      <c r="F832" s="397"/>
      <c r="G832" s="398"/>
      <c r="H832" s="395"/>
      <c r="I832" s="399">
        <f t="shared" si="29"/>
        <v>0</v>
      </c>
      <c r="J832" s="395"/>
      <c r="K832" s="395"/>
      <c r="L832" s="399">
        <f t="shared" si="28"/>
        <v>0</v>
      </c>
      <c r="M832" s="400"/>
      <c r="N832" s="400"/>
      <c r="O832" s="400"/>
      <c r="P832" s="400"/>
      <c r="Q832" s="401"/>
      <c r="R832" s="401"/>
      <c r="S832" s="402"/>
      <c r="T832" s="396"/>
    </row>
    <row r="833" spans="2:20">
      <c r="B833" s="394"/>
      <c r="C833" s="395"/>
      <c r="D833" s="434"/>
      <c r="E833" s="396"/>
      <c r="F833" s="397"/>
      <c r="G833" s="398"/>
      <c r="H833" s="395"/>
      <c r="I833" s="399">
        <f t="shared" si="29"/>
        <v>0</v>
      </c>
      <c r="J833" s="395"/>
      <c r="K833" s="395"/>
      <c r="L833" s="399">
        <f t="shared" si="28"/>
        <v>0</v>
      </c>
      <c r="M833" s="400"/>
      <c r="N833" s="400"/>
      <c r="O833" s="400"/>
      <c r="P833" s="400"/>
      <c r="Q833" s="401"/>
      <c r="R833" s="401"/>
      <c r="S833" s="402"/>
      <c r="T833" s="396"/>
    </row>
    <row r="834" spans="2:20">
      <c r="B834" s="394"/>
      <c r="C834" s="395"/>
      <c r="D834" s="434"/>
      <c r="E834" s="396"/>
      <c r="F834" s="397"/>
      <c r="G834" s="398"/>
      <c r="H834" s="395"/>
      <c r="I834" s="399">
        <f t="shared" si="29"/>
        <v>0</v>
      </c>
      <c r="J834" s="395"/>
      <c r="K834" s="395"/>
      <c r="L834" s="399">
        <f t="shared" si="28"/>
        <v>0</v>
      </c>
      <c r="M834" s="400"/>
      <c r="N834" s="400"/>
      <c r="O834" s="400"/>
      <c r="P834" s="400"/>
      <c r="Q834" s="401"/>
      <c r="R834" s="401"/>
      <c r="S834" s="402"/>
      <c r="T834" s="396"/>
    </row>
    <row r="835" spans="2:20">
      <c r="B835" s="394"/>
      <c r="C835" s="395"/>
      <c r="D835" s="434"/>
      <c r="E835" s="396"/>
      <c r="F835" s="397"/>
      <c r="G835" s="398"/>
      <c r="H835" s="395"/>
      <c r="I835" s="399">
        <f t="shared" si="29"/>
        <v>0</v>
      </c>
      <c r="J835" s="395"/>
      <c r="K835" s="395"/>
      <c r="L835" s="399">
        <f t="shared" si="28"/>
        <v>0</v>
      </c>
      <c r="M835" s="400"/>
      <c r="N835" s="400"/>
      <c r="O835" s="400"/>
      <c r="P835" s="400"/>
      <c r="Q835" s="401"/>
      <c r="R835" s="401"/>
      <c r="S835" s="402"/>
      <c r="T835" s="396"/>
    </row>
    <row r="836" spans="2:20">
      <c r="B836" s="394"/>
      <c r="C836" s="395"/>
      <c r="D836" s="434"/>
      <c r="E836" s="396"/>
      <c r="F836" s="397"/>
      <c r="G836" s="398"/>
      <c r="H836" s="395"/>
      <c r="I836" s="399">
        <f t="shared" si="29"/>
        <v>0</v>
      </c>
      <c r="J836" s="395"/>
      <c r="K836" s="395"/>
      <c r="L836" s="399">
        <f t="shared" si="28"/>
        <v>0</v>
      </c>
      <c r="M836" s="400"/>
      <c r="N836" s="400"/>
      <c r="O836" s="400"/>
      <c r="P836" s="400"/>
      <c r="Q836" s="401"/>
      <c r="R836" s="401"/>
      <c r="S836" s="402"/>
      <c r="T836" s="396"/>
    </row>
    <row r="837" spans="2:20">
      <c r="B837" s="394"/>
      <c r="C837" s="395"/>
      <c r="D837" s="434"/>
      <c r="E837" s="396"/>
      <c r="F837" s="397"/>
      <c r="G837" s="398"/>
      <c r="H837" s="395"/>
      <c r="I837" s="399">
        <f t="shared" si="29"/>
        <v>0</v>
      </c>
      <c r="J837" s="395"/>
      <c r="K837" s="395"/>
      <c r="L837" s="399">
        <f t="shared" si="28"/>
        <v>0</v>
      </c>
      <c r="M837" s="400"/>
      <c r="N837" s="400"/>
      <c r="O837" s="400"/>
      <c r="P837" s="400"/>
      <c r="Q837" s="401"/>
      <c r="R837" s="401"/>
      <c r="S837" s="402"/>
      <c r="T837" s="396"/>
    </row>
    <row r="838" spans="2:20">
      <c r="B838" s="394"/>
      <c r="C838" s="395"/>
      <c r="D838" s="434"/>
      <c r="E838" s="396"/>
      <c r="F838" s="397"/>
      <c r="G838" s="398"/>
      <c r="H838" s="395"/>
      <c r="I838" s="399">
        <f t="shared" si="29"/>
        <v>0</v>
      </c>
      <c r="J838" s="395"/>
      <c r="K838" s="395"/>
      <c r="L838" s="399">
        <f t="shared" si="28"/>
        <v>0</v>
      </c>
      <c r="M838" s="400"/>
      <c r="N838" s="400"/>
      <c r="O838" s="400"/>
      <c r="P838" s="400"/>
      <c r="Q838" s="401"/>
      <c r="R838" s="401"/>
      <c r="S838" s="402"/>
      <c r="T838" s="396"/>
    </row>
    <row r="839" spans="2:20">
      <c r="B839" s="394"/>
      <c r="C839" s="395"/>
      <c r="D839" s="434"/>
      <c r="E839" s="396"/>
      <c r="F839" s="397"/>
      <c r="G839" s="398"/>
      <c r="H839" s="395"/>
      <c r="I839" s="399">
        <f t="shared" si="29"/>
        <v>0</v>
      </c>
      <c r="J839" s="395"/>
      <c r="K839" s="395"/>
      <c r="L839" s="399">
        <f t="shared" si="28"/>
        <v>0</v>
      </c>
      <c r="M839" s="400"/>
      <c r="N839" s="400"/>
      <c r="O839" s="400"/>
      <c r="P839" s="400"/>
      <c r="Q839" s="401"/>
      <c r="R839" s="401"/>
      <c r="S839" s="402"/>
      <c r="T839" s="396"/>
    </row>
    <row r="840" spans="2:20">
      <c r="B840" s="394"/>
      <c r="C840" s="395"/>
      <c r="D840" s="434"/>
      <c r="E840" s="396"/>
      <c r="F840" s="397"/>
      <c r="G840" s="398"/>
      <c r="H840" s="395"/>
      <c r="I840" s="399">
        <f t="shared" si="29"/>
        <v>0</v>
      </c>
      <c r="J840" s="395"/>
      <c r="K840" s="395"/>
      <c r="L840" s="399">
        <f t="shared" si="28"/>
        <v>0</v>
      </c>
      <c r="M840" s="400"/>
      <c r="N840" s="400"/>
      <c r="O840" s="400"/>
      <c r="P840" s="400"/>
      <c r="Q840" s="401"/>
      <c r="R840" s="401"/>
      <c r="S840" s="402"/>
      <c r="T840" s="396"/>
    </row>
    <row r="841" spans="2:20">
      <c r="B841" s="394"/>
      <c r="C841" s="395"/>
      <c r="D841" s="434"/>
      <c r="E841" s="396"/>
      <c r="F841" s="397"/>
      <c r="G841" s="398"/>
      <c r="H841" s="395"/>
      <c r="I841" s="399">
        <f t="shared" si="29"/>
        <v>0</v>
      </c>
      <c r="J841" s="395"/>
      <c r="K841" s="395"/>
      <c r="L841" s="399">
        <f t="shared" si="28"/>
        <v>0</v>
      </c>
      <c r="M841" s="400"/>
      <c r="N841" s="400"/>
      <c r="O841" s="400"/>
      <c r="P841" s="400"/>
      <c r="Q841" s="401"/>
      <c r="R841" s="401"/>
      <c r="S841" s="402"/>
      <c r="T841" s="396"/>
    </row>
    <row r="842" spans="2:20">
      <c r="B842" s="394"/>
      <c r="C842" s="395"/>
      <c r="D842" s="434"/>
      <c r="E842" s="396"/>
      <c r="F842" s="397"/>
      <c r="G842" s="398"/>
      <c r="H842" s="395"/>
      <c r="I842" s="399">
        <f t="shared" si="29"/>
        <v>0</v>
      </c>
      <c r="J842" s="395"/>
      <c r="K842" s="395"/>
      <c r="L842" s="399">
        <f t="shared" si="28"/>
        <v>0</v>
      </c>
      <c r="M842" s="400"/>
      <c r="N842" s="400"/>
      <c r="O842" s="400"/>
      <c r="P842" s="400"/>
      <c r="Q842" s="401"/>
      <c r="R842" s="401"/>
      <c r="S842" s="402"/>
      <c r="T842" s="396"/>
    </row>
    <row r="843" spans="2:20">
      <c r="B843" s="394"/>
      <c r="C843" s="395"/>
      <c r="D843" s="434"/>
      <c r="E843" s="396"/>
      <c r="F843" s="397"/>
      <c r="G843" s="398"/>
      <c r="H843" s="395"/>
      <c r="I843" s="399">
        <f t="shared" si="29"/>
        <v>0</v>
      </c>
      <c r="J843" s="395"/>
      <c r="K843" s="395"/>
      <c r="L843" s="399">
        <f t="shared" si="28"/>
        <v>0</v>
      </c>
      <c r="M843" s="400"/>
      <c r="N843" s="400"/>
      <c r="O843" s="400"/>
      <c r="P843" s="400"/>
      <c r="Q843" s="401"/>
      <c r="R843" s="401"/>
      <c r="S843" s="402"/>
      <c r="T843" s="396"/>
    </row>
    <row r="844" spans="2:20">
      <c r="B844" s="394"/>
      <c r="C844" s="395"/>
      <c r="D844" s="434"/>
      <c r="E844" s="396"/>
      <c r="F844" s="397"/>
      <c r="G844" s="398"/>
      <c r="H844" s="395"/>
      <c r="I844" s="399">
        <f t="shared" si="29"/>
        <v>0</v>
      </c>
      <c r="J844" s="395"/>
      <c r="K844" s="395"/>
      <c r="L844" s="399">
        <f t="shared" si="28"/>
        <v>0</v>
      </c>
      <c r="M844" s="400"/>
      <c r="N844" s="400"/>
      <c r="O844" s="400"/>
      <c r="P844" s="400"/>
      <c r="Q844" s="401"/>
      <c r="R844" s="401"/>
      <c r="S844" s="402"/>
      <c r="T844" s="396"/>
    </row>
    <row r="845" spans="2:20">
      <c r="B845" s="394"/>
      <c r="C845" s="395"/>
      <c r="D845" s="434"/>
      <c r="E845" s="396"/>
      <c r="F845" s="397"/>
      <c r="G845" s="398"/>
      <c r="H845" s="395"/>
      <c r="I845" s="399">
        <f t="shared" si="29"/>
        <v>0</v>
      </c>
      <c r="J845" s="395"/>
      <c r="K845" s="395"/>
      <c r="L845" s="399">
        <f t="shared" si="28"/>
        <v>0</v>
      </c>
      <c r="M845" s="400"/>
      <c r="N845" s="400"/>
      <c r="O845" s="400"/>
      <c r="P845" s="400"/>
      <c r="Q845" s="401"/>
      <c r="R845" s="401"/>
      <c r="S845" s="402"/>
      <c r="T845" s="396"/>
    </row>
    <row r="846" spans="2:20">
      <c r="B846" s="394"/>
      <c r="C846" s="395"/>
      <c r="D846" s="434"/>
      <c r="E846" s="396"/>
      <c r="F846" s="397"/>
      <c r="G846" s="398"/>
      <c r="H846" s="395"/>
      <c r="I846" s="399">
        <f t="shared" si="29"/>
        <v>0</v>
      </c>
      <c r="J846" s="395"/>
      <c r="K846" s="395"/>
      <c r="L846" s="399">
        <f t="shared" si="28"/>
        <v>0</v>
      </c>
      <c r="M846" s="400"/>
      <c r="N846" s="400"/>
      <c r="O846" s="400"/>
      <c r="P846" s="400"/>
      <c r="Q846" s="401"/>
      <c r="R846" s="401"/>
      <c r="S846" s="402"/>
      <c r="T846" s="396"/>
    </row>
    <row r="847" spans="2:20">
      <c r="B847" s="394"/>
      <c r="C847" s="395"/>
      <c r="D847" s="434"/>
      <c r="E847" s="396"/>
      <c r="F847" s="397"/>
      <c r="G847" s="398"/>
      <c r="H847" s="395"/>
      <c r="I847" s="399">
        <f t="shared" si="29"/>
        <v>0</v>
      </c>
      <c r="J847" s="395"/>
      <c r="K847" s="395"/>
      <c r="L847" s="399">
        <f t="shared" si="28"/>
        <v>0</v>
      </c>
      <c r="M847" s="400"/>
      <c r="N847" s="400"/>
      <c r="O847" s="400"/>
      <c r="P847" s="400"/>
      <c r="Q847" s="401"/>
      <c r="R847" s="401"/>
      <c r="S847" s="402"/>
      <c r="T847" s="396"/>
    </row>
    <row r="848" spans="2:20">
      <c r="B848" s="394"/>
      <c r="C848" s="395"/>
      <c r="D848" s="434"/>
      <c r="E848" s="396"/>
      <c r="F848" s="397"/>
      <c r="G848" s="398"/>
      <c r="H848" s="395"/>
      <c r="I848" s="399">
        <f t="shared" si="29"/>
        <v>0</v>
      </c>
      <c r="J848" s="395"/>
      <c r="K848" s="395"/>
      <c r="L848" s="399">
        <f t="shared" si="28"/>
        <v>0</v>
      </c>
      <c r="M848" s="400"/>
      <c r="N848" s="400"/>
      <c r="O848" s="400"/>
      <c r="P848" s="400"/>
      <c r="Q848" s="401"/>
      <c r="R848" s="401"/>
      <c r="S848" s="402"/>
      <c r="T848" s="396"/>
    </row>
    <row r="849" spans="2:20">
      <c r="B849" s="394"/>
      <c r="C849" s="395"/>
      <c r="D849" s="434"/>
      <c r="E849" s="396"/>
      <c r="F849" s="397"/>
      <c r="G849" s="398"/>
      <c r="H849" s="395"/>
      <c r="I849" s="399">
        <f t="shared" si="29"/>
        <v>0</v>
      </c>
      <c r="J849" s="395"/>
      <c r="K849" s="395"/>
      <c r="L849" s="399">
        <f t="shared" si="28"/>
        <v>0</v>
      </c>
      <c r="M849" s="400"/>
      <c r="N849" s="400"/>
      <c r="O849" s="400"/>
      <c r="P849" s="400"/>
      <c r="Q849" s="401"/>
      <c r="R849" s="401"/>
      <c r="S849" s="402"/>
      <c r="T849" s="396"/>
    </row>
    <row r="850" spans="2:20">
      <c r="B850" s="394"/>
      <c r="C850" s="395"/>
      <c r="D850" s="434"/>
      <c r="E850" s="396"/>
      <c r="F850" s="397"/>
      <c r="G850" s="398"/>
      <c r="H850" s="395"/>
      <c r="I850" s="399">
        <f t="shared" si="29"/>
        <v>0</v>
      </c>
      <c r="J850" s="395"/>
      <c r="K850" s="395"/>
      <c r="L850" s="399">
        <f t="shared" si="28"/>
        <v>0</v>
      </c>
      <c r="M850" s="400"/>
      <c r="N850" s="400"/>
      <c r="O850" s="400"/>
      <c r="P850" s="400"/>
      <c r="Q850" s="401"/>
      <c r="R850" s="401"/>
      <c r="S850" s="402"/>
      <c r="T850" s="396"/>
    </row>
    <row r="851" spans="2:20">
      <c r="B851" s="394"/>
      <c r="C851" s="395"/>
      <c r="D851" s="434"/>
      <c r="E851" s="396"/>
      <c r="F851" s="397"/>
      <c r="G851" s="398"/>
      <c r="H851" s="395"/>
      <c r="I851" s="399">
        <f t="shared" si="29"/>
        <v>0</v>
      </c>
      <c r="J851" s="395"/>
      <c r="K851" s="395"/>
      <c r="L851" s="399">
        <f t="shared" si="28"/>
        <v>0</v>
      </c>
      <c r="M851" s="400"/>
      <c r="N851" s="400"/>
      <c r="O851" s="400"/>
      <c r="P851" s="400"/>
      <c r="Q851" s="401"/>
      <c r="R851" s="401"/>
      <c r="S851" s="402"/>
      <c r="T851" s="396"/>
    </row>
    <row r="852" spans="2:20">
      <c r="B852" s="394"/>
      <c r="C852" s="395"/>
      <c r="D852" s="434"/>
      <c r="E852" s="396"/>
      <c r="F852" s="397"/>
      <c r="G852" s="398"/>
      <c r="H852" s="395"/>
      <c r="I852" s="399">
        <f t="shared" si="29"/>
        <v>0</v>
      </c>
      <c r="J852" s="395"/>
      <c r="K852" s="395"/>
      <c r="L852" s="399">
        <f t="shared" si="28"/>
        <v>0</v>
      </c>
      <c r="M852" s="400"/>
      <c r="N852" s="400"/>
      <c r="O852" s="400"/>
      <c r="P852" s="400"/>
      <c r="Q852" s="401"/>
      <c r="R852" s="401"/>
      <c r="S852" s="402"/>
      <c r="T852" s="396"/>
    </row>
    <row r="853" spans="2:20">
      <c r="B853" s="394"/>
      <c r="C853" s="395"/>
      <c r="D853" s="434"/>
      <c r="E853" s="396"/>
      <c r="F853" s="397"/>
      <c r="G853" s="398"/>
      <c r="H853" s="395"/>
      <c r="I853" s="399">
        <f t="shared" si="29"/>
        <v>0</v>
      </c>
      <c r="J853" s="395"/>
      <c r="K853" s="395"/>
      <c r="L853" s="399">
        <f t="shared" si="28"/>
        <v>0</v>
      </c>
      <c r="M853" s="400"/>
      <c r="N853" s="400"/>
      <c r="O853" s="400"/>
      <c r="P853" s="400"/>
      <c r="Q853" s="401"/>
      <c r="R853" s="401"/>
      <c r="S853" s="402"/>
      <c r="T853" s="396"/>
    </row>
    <row r="854" spans="2:20">
      <c r="B854" s="394"/>
      <c r="C854" s="395"/>
      <c r="D854" s="434"/>
      <c r="E854" s="396"/>
      <c r="F854" s="397"/>
      <c r="G854" s="398"/>
      <c r="H854" s="395"/>
      <c r="I854" s="399">
        <f t="shared" si="29"/>
        <v>0</v>
      </c>
      <c r="J854" s="395"/>
      <c r="K854" s="395"/>
      <c r="L854" s="399">
        <f t="shared" si="28"/>
        <v>0</v>
      </c>
      <c r="M854" s="400"/>
      <c r="N854" s="400"/>
      <c r="O854" s="400"/>
      <c r="P854" s="400"/>
      <c r="Q854" s="401"/>
      <c r="R854" s="401"/>
      <c r="S854" s="402"/>
      <c r="T854" s="396"/>
    </row>
    <row r="855" spans="2:20">
      <c r="B855" s="394"/>
      <c r="C855" s="395"/>
      <c r="D855" s="434"/>
      <c r="E855" s="396"/>
      <c r="F855" s="397"/>
      <c r="G855" s="398"/>
      <c r="H855" s="395"/>
      <c r="I855" s="399">
        <f t="shared" si="29"/>
        <v>0</v>
      </c>
      <c r="J855" s="395"/>
      <c r="K855" s="395"/>
      <c r="L855" s="399">
        <f t="shared" si="28"/>
        <v>0</v>
      </c>
      <c r="M855" s="400"/>
      <c r="N855" s="400"/>
      <c r="O855" s="400"/>
      <c r="P855" s="400"/>
      <c r="Q855" s="401"/>
      <c r="R855" s="401"/>
      <c r="S855" s="402"/>
      <c r="T855" s="396"/>
    </row>
    <row r="856" spans="2:20">
      <c r="B856" s="394"/>
      <c r="C856" s="395"/>
      <c r="D856" s="434"/>
      <c r="E856" s="396"/>
      <c r="F856" s="397"/>
      <c r="G856" s="398"/>
      <c r="H856" s="395"/>
      <c r="I856" s="399">
        <f t="shared" si="29"/>
        <v>0</v>
      </c>
      <c r="J856" s="395"/>
      <c r="K856" s="395"/>
      <c r="L856" s="399">
        <f t="shared" si="28"/>
        <v>0</v>
      </c>
      <c r="M856" s="400"/>
      <c r="N856" s="400"/>
      <c r="O856" s="400"/>
      <c r="P856" s="400"/>
      <c r="Q856" s="401"/>
      <c r="R856" s="401"/>
      <c r="S856" s="402"/>
      <c r="T856" s="396"/>
    </row>
    <row r="857" spans="2:20">
      <c r="B857" s="394"/>
      <c r="C857" s="395"/>
      <c r="D857" s="434"/>
      <c r="E857" s="396"/>
      <c r="F857" s="397"/>
      <c r="G857" s="398"/>
      <c r="H857" s="395"/>
      <c r="I857" s="399">
        <f t="shared" si="29"/>
        <v>0</v>
      </c>
      <c r="J857" s="395"/>
      <c r="K857" s="395"/>
      <c r="L857" s="399">
        <f t="shared" si="28"/>
        <v>0</v>
      </c>
      <c r="M857" s="400"/>
      <c r="N857" s="400"/>
      <c r="O857" s="400"/>
      <c r="P857" s="400"/>
      <c r="Q857" s="401"/>
      <c r="R857" s="401"/>
      <c r="S857" s="402"/>
      <c r="T857" s="396"/>
    </row>
    <row r="858" spans="2:20">
      <c r="B858" s="394"/>
      <c r="C858" s="395"/>
      <c r="D858" s="434"/>
      <c r="E858" s="396"/>
      <c r="F858" s="397"/>
      <c r="G858" s="398"/>
      <c r="H858" s="395"/>
      <c r="I858" s="399">
        <f t="shared" si="29"/>
        <v>0</v>
      </c>
      <c r="J858" s="395"/>
      <c r="K858" s="395"/>
      <c r="L858" s="399">
        <f t="shared" si="28"/>
        <v>0</v>
      </c>
      <c r="M858" s="400"/>
      <c r="N858" s="400"/>
      <c r="O858" s="400"/>
      <c r="P858" s="400"/>
      <c r="Q858" s="401"/>
      <c r="R858" s="401"/>
      <c r="S858" s="402"/>
      <c r="T858" s="396"/>
    </row>
    <row r="859" spans="2:20">
      <c r="B859" s="394"/>
      <c r="C859" s="395"/>
      <c r="D859" s="434"/>
      <c r="E859" s="396"/>
      <c r="F859" s="397"/>
      <c r="G859" s="398"/>
      <c r="H859" s="395"/>
      <c r="I859" s="399">
        <f t="shared" si="29"/>
        <v>0</v>
      </c>
      <c r="J859" s="395"/>
      <c r="K859" s="395"/>
      <c r="L859" s="399">
        <f t="shared" si="28"/>
        <v>0</v>
      </c>
      <c r="M859" s="400"/>
      <c r="N859" s="400"/>
      <c r="O859" s="400"/>
      <c r="P859" s="400"/>
      <c r="Q859" s="401"/>
      <c r="R859" s="401"/>
      <c r="S859" s="402"/>
      <c r="T859" s="396"/>
    </row>
    <row r="860" spans="2:20">
      <c r="B860" s="394"/>
      <c r="C860" s="395"/>
      <c r="D860" s="434"/>
      <c r="E860" s="396"/>
      <c r="F860" s="397"/>
      <c r="G860" s="398"/>
      <c r="H860" s="395"/>
      <c r="I860" s="399">
        <f t="shared" si="29"/>
        <v>0</v>
      </c>
      <c r="J860" s="395"/>
      <c r="K860" s="395"/>
      <c r="L860" s="399">
        <f t="shared" si="28"/>
        <v>0</v>
      </c>
      <c r="M860" s="400"/>
      <c r="N860" s="400"/>
      <c r="O860" s="400"/>
      <c r="P860" s="400"/>
      <c r="Q860" s="401"/>
      <c r="R860" s="401"/>
      <c r="S860" s="402"/>
      <c r="T860" s="396"/>
    </row>
    <row r="861" spans="2:20">
      <c r="B861" s="394"/>
      <c r="C861" s="395"/>
      <c r="D861" s="434"/>
      <c r="E861" s="396"/>
      <c r="F861" s="397"/>
      <c r="G861" s="398"/>
      <c r="H861" s="395"/>
      <c r="I861" s="399">
        <f t="shared" si="29"/>
        <v>0</v>
      </c>
      <c r="J861" s="395"/>
      <c r="K861" s="395"/>
      <c r="L861" s="399">
        <f t="shared" si="28"/>
        <v>0</v>
      </c>
      <c r="M861" s="400"/>
      <c r="N861" s="400"/>
      <c r="O861" s="400"/>
      <c r="P861" s="400"/>
      <c r="Q861" s="401"/>
      <c r="R861" s="401"/>
      <c r="S861" s="402"/>
      <c r="T861" s="396"/>
    </row>
    <row r="862" spans="2:20">
      <c r="B862" s="394"/>
      <c r="C862" s="395"/>
      <c r="D862" s="434"/>
      <c r="E862" s="396"/>
      <c r="F862" s="397"/>
      <c r="G862" s="398"/>
      <c r="H862" s="395"/>
      <c r="I862" s="399">
        <f t="shared" si="29"/>
        <v>0</v>
      </c>
      <c r="J862" s="395"/>
      <c r="K862" s="395"/>
      <c r="L862" s="399">
        <f t="shared" si="28"/>
        <v>0</v>
      </c>
      <c r="M862" s="400"/>
      <c r="N862" s="400"/>
      <c r="O862" s="400"/>
      <c r="P862" s="400"/>
      <c r="Q862" s="401"/>
      <c r="R862" s="401"/>
      <c r="S862" s="402"/>
      <c r="T862" s="396"/>
    </row>
    <row r="863" spans="2:20">
      <c r="B863" s="394"/>
      <c r="C863" s="395"/>
      <c r="D863" s="434"/>
      <c r="E863" s="396"/>
      <c r="F863" s="397"/>
      <c r="G863" s="398"/>
      <c r="H863" s="395"/>
      <c r="I863" s="399">
        <f t="shared" si="29"/>
        <v>0</v>
      </c>
      <c r="J863" s="395"/>
      <c r="K863" s="395"/>
      <c r="L863" s="399">
        <f t="shared" si="28"/>
        <v>0</v>
      </c>
      <c r="M863" s="400"/>
      <c r="N863" s="400"/>
      <c r="O863" s="400"/>
      <c r="P863" s="400"/>
      <c r="Q863" s="401"/>
      <c r="R863" s="401"/>
      <c r="S863" s="402"/>
      <c r="T863" s="396"/>
    </row>
    <row r="864" spans="2:20">
      <c r="B864" s="394"/>
      <c r="C864" s="395"/>
      <c r="D864" s="434"/>
      <c r="E864" s="396"/>
      <c r="F864" s="397"/>
      <c r="G864" s="398"/>
      <c r="H864" s="395"/>
      <c r="I864" s="399">
        <f t="shared" si="29"/>
        <v>0</v>
      </c>
      <c r="J864" s="395"/>
      <c r="K864" s="395"/>
      <c r="L864" s="399">
        <f t="shared" si="28"/>
        <v>0</v>
      </c>
      <c r="M864" s="400"/>
      <c r="N864" s="400"/>
      <c r="O864" s="400"/>
      <c r="P864" s="400"/>
      <c r="Q864" s="401"/>
      <c r="R864" s="401"/>
      <c r="S864" s="402"/>
      <c r="T864" s="396"/>
    </row>
    <row r="865" spans="2:20">
      <c r="B865" s="394"/>
      <c r="C865" s="395"/>
      <c r="D865" s="434"/>
      <c r="E865" s="396"/>
      <c r="F865" s="397"/>
      <c r="G865" s="398"/>
      <c r="H865" s="395"/>
      <c r="I865" s="399">
        <f t="shared" si="29"/>
        <v>0</v>
      </c>
      <c r="J865" s="395"/>
      <c r="K865" s="395"/>
      <c r="L865" s="399">
        <f t="shared" si="28"/>
        <v>0</v>
      </c>
      <c r="M865" s="400"/>
      <c r="N865" s="400"/>
      <c r="O865" s="400"/>
      <c r="P865" s="400"/>
      <c r="Q865" s="401"/>
      <c r="R865" s="401"/>
      <c r="S865" s="402"/>
      <c r="T865" s="396"/>
    </row>
    <row r="866" spans="2:20">
      <c r="B866" s="394"/>
      <c r="C866" s="395"/>
      <c r="D866" s="434"/>
      <c r="E866" s="396"/>
      <c r="F866" s="397"/>
      <c r="G866" s="398"/>
      <c r="H866" s="395"/>
      <c r="I866" s="399">
        <f t="shared" si="29"/>
        <v>0</v>
      </c>
      <c r="J866" s="395"/>
      <c r="K866" s="395"/>
      <c r="L866" s="399">
        <f t="shared" si="28"/>
        <v>0</v>
      </c>
      <c r="M866" s="400"/>
      <c r="N866" s="400"/>
      <c r="O866" s="400"/>
      <c r="P866" s="400"/>
      <c r="Q866" s="401"/>
      <c r="R866" s="401"/>
      <c r="S866" s="402"/>
      <c r="T866" s="396"/>
    </row>
    <row r="867" spans="2:20">
      <c r="B867" s="394"/>
      <c r="C867" s="395"/>
      <c r="D867" s="434"/>
      <c r="E867" s="396"/>
      <c r="F867" s="397"/>
      <c r="G867" s="398"/>
      <c r="H867" s="395"/>
      <c r="I867" s="399">
        <f t="shared" si="29"/>
        <v>0</v>
      </c>
      <c r="J867" s="395"/>
      <c r="K867" s="395"/>
      <c r="L867" s="399">
        <f t="shared" si="28"/>
        <v>0</v>
      </c>
      <c r="M867" s="400"/>
      <c r="N867" s="400"/>
      <c r="O867" s="400"/>
      <c r="P867" s="400"/>
      <c r="Q867" s="401"/>
      <c r="R867" s="401"/>
      <c r="S867" s="402"/>
      <c r="T867" s="396"/>
    </row>
    <row r="868" spans="2:20">
      <c r="B868" s="394"/>
      <c r="C868" s="395"/>
      <c r="D868" s="434"/>
      <c r="E868" s="396"/>
      <c r="F868" s="397"/>
      <c r="G868" s="398"/>
      <c r="H868" s="395"/>
      <c r="I868" s="399">
        <f t="shared" si="29"/>
        <v>0</v>
      </c>
      <c r="J868" s="395"/>
      <c r="K868" s="395"/>
      <c r="L868" s="399">
        <f t="shared" si="28"/>
        <v>0</v>
      </c>
      <c r="M868" s="400"/>
      <c r="N868" s="400"/>
      <c r="O868" s="400"/>
      <c r="P868" s="400"/>
      <c r="Q868" s="401"/>
      <c r="R868" s="401"/>
      <c r="S868" s="402"/>
      <c r="T868" s="396"/>
    </row>
    <row r="869" spans="2:20">
      <c r="B869" s="394"/>
      <c r="C869" s="395"/>
      <c r="D869" s="434"/>
      <c r="E869" s="396"/>
      <c r="F869" s="397"/>
      <c r="G869" s="398"/>
      <c r="H869" s="395"/>
      <c r="I869" s="399">
        <f t="shared" si="29"/>
        <v>0</v>
      </c>
      <c r="J869" s="395"/>
      <c r="K869" s="395"/>
      <c r="L869" s="399">
        <f t="shared" si="28"/>
        <v>0</v>
      </c>
      <c r="M869" s="400"/>
      <c r="N869" s="400"/>
      <c r="O869" s="400"/>
      <c r="P869" s="400"/>
      <c r="Q869" s="401"/>
      <c r="R869" s="401"/>
      <c r="S869" s="402"/>
      <c r="T869" s="396"/>
    </row>
    <row r="870" spans="2:20">
      <c r="B870" s="394"/>
      <c r="C870" s="395"/>
      <c r="D870" s="434"/>
      <c r="E870" s="396"/>
      <c r="F870" s="397"/>
      <c r="G870" s="398"/>
      <c r="H870" s="395"/>
      <c r="I870" s="399">
        <f t="shared" si="29"/>
        <v>0</v>
      </c>
      <c r="J870" s="395"/>
      <c r="K870" s="395"/>
      <c r="L870" s="399">
        <f t="shared" si="28"/>
        <v>0</v>
      </c>
      <c r="M870" s="400"/>
      <c r="N870" s="400"/>
      <c r="O870" s="400"/>
      <c r="P870" s="400"/>
      <c r="Q870" s="401"/>
      <c r="R870" s="401"/>
      <c r="S870" s="402"/>
      <c r="T870" s="396"/>
    </row>
    <row r="871" spans="2:20">
      <c r="B871" s="394"/>
      <c r="C871" s="395"/>
      <c r="D871" s="434"/>
      <c r="E871" s="396"/>
      <c r="F871" s="397"/>
      <c r="G871" s="398"/>
      <c r="H871" s="395"/>
      <c r="I871" s="399">
        <f t="shared" si="29"/>
        <v>0</v>
      </c>
      <c r="J871" s="395"/>
      <c r="K871" s="395"/>
      <c r="L871" s="399">
        <f t="shared" si="28"/>
        <v>0</v>
      </c>
      <c r="M871" s="400"/>
      <c r="N871" s="400"/>
      <c r="O871" s="400"/>
      <c r="P871" s="400"/>
      <c r="Q871" s="401"/>
      <c r="R871" s="401"/>
      <c r="S871" s="402"/>
      <c r="T871" s="396"/>
    </row>
    <row r="872" spans="2:20">
      <c r="B872" s="394"/>
      <c r="C872" s="395"/>
      <c r="D872" s="434"/>
      <c r="E872" s="396"/>
      <c r="F872" s="397"/>
      <c r="G872" s="398"/>
      <c r="H872" s="395"/>
      <c r="I872" s="399">
        <f t="shared" si="29"/>
        <v>0</v>
      </c>
      <c r="J872" s="395"/>
      <c r="K872" s="395"/>
      <c r="L872" s="399">
        <f t="shared" si="28"/>
        <v>0</v>
      </c>
      <c r="M872" s="400"/>
      <c r="N872" s="400"/>
      <c r="O872" s="400"/>
      <c r="P872" s="400"/>
      <c r="Q872" s="401"/>
      <c r="R872" s="401"/>
      <c r="S872" s="402"/>
      <c r="T872" s="396"/>
    </row>
    <row r="873" spans="2:20">
      <c r="B873" s="394"/>
      <c r="C873" s="395"/>
      <c r="D873" s="434"/>
      <c r="E873" s="396"/>
      <c r="F873" s="397"/>
      <c r="G873" s="398"/>
      <c r="H873" s="395"/>
      <c r="I873" s="399">
        <f t="shared" si="29"/>
        <v>0</v>
      </c>
      <c r="J873" s="395"/>
      <c r="K873" s="395"/>
      <c r="L873" s="399">
        <f t="shared" si="28"/>
        <v>0</v>
      </c>
      <c r="M873" s="400"/>
      <c r="N873" s="400"/>
      <c r="O873" s="400"/>
      <c r="P873" s="400"/>
      <c r="Q873" s="401"/>
      <c r="R873" s="401"/>
      <c r="S873" s="402"/>
      <c r="T873" s="396"/>
    </row>
    <row r="874" spans="2:20">
      <c r="B874" s="394"/>
      <c r="C874" s="395"/>
      <c r="D874" s="434"/>
      <c r="E874" s="396"/>
      <c r="F874" s="397"/>
      <c r="G874" s="398"/>
      <c r="H874" s="395"/>
      <c r="I874" s="399">
        <f t="shared" si="29"/>
        <v>0</v>
      </c>
      <c r="J874" s="395"/>
      <c r="K874" s="395"/>
      <c r="L874" s="399">
        <f t="shared" si="28"/>
        <v>0</v>
      </c>
      <c r="M874" s="400"/>
      <c r="N874" s="400"/>
      <c r="O874" s="400"/>
      <c r="P874" s="400"/>
      <c r="Q874" s="401"/>
      <c r="R874" s="401"/>
      <c r="S874" s="402"/>
      <c r="T874" s="396"/>
    </row>
    <row r="875" spans="2:20">
      <c r="B875" s="394"/>
      <c r="C875" s="395"/>
      <c r="D875" s="434"/>
      <c r="E875" s="396"/>
      <c r="F875" s="397"/>
      <c r="G875" s="398"/>
      <c r="H875" s="395"/>
      <c r="I875" s="399">
        <f t="shared" si="29"/>
        <v>0</v>
      </c>
      <c r="J875" s="395"/>
      <c r="K875" s="395"/>
      <c r="L875" s="399">
        <f t="shared" si="28"/>
        <v>0</v>
      </c>
      <c r="M875" s="400"/>
      <c r="N875" s="400"/>
      <c r="O875" s="400"/>
      <c r="P875" s="400"/>
      <c r="Q875" s="401"/>
      <c r="R875" s="401"/>
      <c r="S875" s="402"/>
      <c r="T875" s="396"/>
    </row>
    <row r="876" spans="2:20">
      <c r="B876" s="394"/>
      <c r="C876" s="395"/>
      <c r="D876" s="434"/>
      <c r="E876" s="396"/>
      <c r="F876" s="397"/>
      <c r="G876" s="398"/>
      <c r="H876" s="395"/>
      <c r="I876" s="399">
        <f t="shared" si="29"/>
        <v>0</v>
      </c>
      <c r="J876" s="395"/>
      <c r="K876" s="395"/>
      <c r="L876" s="399">
        <f t="shared" ref="L876:L939" si="30">I876+J876+K876</f>
        <v>0</v>
      </c>
      <c r="M876" s="400"/>
      <c r="N876" s="400"/>
      <c r="O876" s="400"/>
      <c r="P876" s="400"/>
      <c r="Q876" s="401"/>
      <c r="R876" s="401"/>
      <c r="S876" s="402"/>
      <c r="T876" s="396"/>
    </row>
    <row r="877" spans="2:20">
      <c r="B877" s="394"/>
      <c r="C877" s="395"/>
      <c r="D877" s="434"/>
      <c r="E877" s="396"/>
      <c r="F877" s="397"/>
      <c r="G877" s="398"/>
      <c r="H877" s="395"/>
      <c r="I877" s="399">
        <f t="shared" ref="I877:I940" si="31">G877*H877</f>
        <v>0</v>
      </c>
      <c r="J877" s="395"/>
      <c r="K877" s="395"/>
      <c r="L877" s="399">
        <f t="shared" si="30"/>
        <v>0</v>
      </c>
      <c r="M877" s="400"/>
      <c r="N877" s="400"/>
      <c r="O877" s="400"/>
      <c r="P877" s="400"/>
      <c r="Q877" s="401"/>
      <c r="R877" s="401"/>
      <c r="S877" s="402"/>
      <c r="T877" s="396"/>
    </row>
    <row r="878" spans="2:20">
      <c r="B878" s="394"/>
      <c r="C878" s="395"/>
      <c r="D878" s="434"/>
      <c r="E878" s="396"/>
      <c r="F878" s="397"/>
      <c r="G878" s="398"/>
      <c r="H878" s="395"/>
      <c r="I878" s="399">
        <f t="shared" si="31"/>
        <v>0</v>
      </c>
      <c r="J878" s="395"/>
      <c r="K878" s="395"/>
      <c r="L878" s="399">
        <f t="shared" si="30"/>
        <v>0</v>
      </c>
      <c r="M878" s="400"/>
      <c r="N878" s="400"/>
      <c r="O878" s="400"/>
      <c r="P878" s="400"/>
      <c r="Q878" s="401"/>
      <c r="R878" s="401"/>
      <c r="S878" s="402"/>
      <c r="T878" s="396"/>
    </row>
    <row r="879" spans="2:20">
      <c r="B879" s="394"/>
      <c r="C879" s="395"/>
      <c r="D879" s="434"/>
      <c r="E879" s="396"/>
      <c r="F879" s="397"/>
      <c r="G879" s="398"/>
      <c r="H879" s="395"/>
      <c r="I879" s="399">
        <f t="shared" si="31"/>
        <v>0</v>
      </c>
      <c r="J879" s="395"/>
      <c r="K879" s="395"/>
      <c r="L879" s="399">
        <f t="shared" si="30"/>
        <v>0</v>
      </c>
      <c r="M879" s="400"/>
      <c r="N879" s="400"/>
      <c r="O879" s="400"/>
      <c r="P879" s="400"/>
      <c r="Q879" s="401"/>
      <c r="R879" s="401"/>
      <c r="S879" s="402"/>
      <c r="T879" s="396"/>
    </row>
    <row r="880" spans="2:20">
      <c r="B880" s="394"/>
      <c r="C880" s="395"/>
      <c r="D880" s="434"/>
      <c r="E880" s="396"/>
      <c r="F880" s="397"/>
      <c r="G880" s="398"/>
      <c r="H880" s="395"/>
      <c r="I880" s="399">
        <f t="shared" si="31"/>
        <v>0</v>
      </c>
      <c r="J880" s="395"/>
      <c r="K880" s="395"/>
      <c r="L880" s="399">
        <f t="shared" si="30"/>
        <v>0</v>
      </c>
      <c r="M880" s="400"/>
      <c r="N880" s="400"/>
      <c r="O880" s="400"/>
      <c r="P880" s="400"/>
      <c r="Q880" s="401"/>
      <c r="R880" s="401"/>
      <c r="S880" s="402"/>
      <c r="T880" s="396"/>
    </row>
    <row r="881" spans="2:20">
      <c r="B881" s="394"/>
      <c r="C881" s="395"/>
      <c r="D881" s="434"/>
      <c r="E881" s="396"/>
      <c r="F881" s="397"/>
      <c r="G881" s="398"/>
      <c r="H881" s="395"/>
      <c r="I881" s="399">
        <f t="shared" si="31"/>
        <v>0</v>
      </c>
      <c r="J881" s="395"/>
      <c r="K881" s="395"/>
      <c r="L881" s="399">
        <f t="shared" si="30"/>
        <v>0</v>
      </c>
      <c r="M881" s="400"/>
      <c r="N881" s="400"/>
      <c r="O881" s="400"/>
      <c r="P881" s="400"/>
      <c r="Q881" s="401"/>
      <c r="R881" s="401"/>
      <c r="S881" s="402"/>
      <c r="T881" s="396"/>
    </row>
    <row r="882" spans="2:20">
      <c r="B882" s="394"/>
      <c r="C882" s="395"/>
      <c r="D882" s="434"/>
      <c r="E882" s="396"/>
      <c r="F882" s="397"/>
      <c r="G882" s="398"/>
      <c r="H882" s="395"/>
      <c r="I882" s="399">
        <f t="shared" si="31"/>
        <v>0</v>
      </c>
      <c r="J882" s="395"/>
      <c r="K882" s="395"/>
      <c r="L882" s="399">
        <f t="shared" si="30"/>
        <v>0</v>
      </c>
      <c r="M882" s="400"/>
      <c r="N882" s="400"/>
      <c r="O882" s="400"/>
      <c r="P882" s="400"/>
      <c r="Q882" s="401"/>
      <c r="R882" s="401"/>
      <c r="S882" s="402"/>
      <c r="T882" s="396"/>
    </row>
    <row r="883" spans="2:20">
      <c r="B883" s="394"/>
      <c r="C883" s="395"/>
      <c r="D883" s="434"/>
      <c r="E883" s="396"/>
      <c r="F883" s="397"/>
      <c r="G883" s="398"/>
      <c r="H883" s="395"/>
      <c r="I883" s="399">
        <f t="shared" si="31"/>
        <v>0</v>
      </c>
      <c r="J883" s="395"/>
      <c r="K883" s="395"/>
      <c r="L883" s="399">
        <f t="shared" si="30"/>
        <v>0</v>
      </c>
      <c r="M883" s="400"/>
      <c r="N883" s="400"/>
      <c r="O883" s="400"/>
      <c r="P883" s="400"/>
      <c r="Q883" s="401"/>
      <c r="R883" s="401"/>
      <c r="S883" s="402"/>
      <c r="T883" s="396"/>
    </row>
    <row r="884" spans="2:20">
      <c r="B884" s="394"/>
      <c r="C884" s="395"/>
      <c r="D884" s="434"/>
      <c r="E884" s="396"/>
      <c r="F884" s="397"/>
      <c r="G884" s="398"/>
      <c r="H884" s="395"/>
      <c r="I884" s="399">
        <f t="shared" si="31"/>
        <v>0</v>
      </c>
      <c r="J884" s="395"/>
      <c r="K884" s="395"/>
      <c r="L884" s="399">
        <f t="shared" si="30"/>
        <v>0</v>
      </c>
      <c r="M884" s="400"/>
      <c r="N884" s="400"/>
      <c r="O884" s="400"/>
      <c r="P884" s="400"/>
      <c r="Q884" s="401"/>
      <c r="R884" s="401"/>
      <c r="S884" s="402"/>
      <c r="T884" s="396"/>
    </row>
    <row r="885" spans="2:20">
      <c r="B885" s="394"/>
      <c r="C885" s="395"/>
      <c r="D885" s="434"/>
      <c r="E885" s="396"/>
      <c r="F885" s="397"/>
      <c r="G885" s="398"/>
      <c r="H885" s="395"/>
      <c r="I885" s="399">
        <f t="shared" si="31"/>
        <v>0</v>
      </c>
      <c r="J885" s="395"/>
      <c r="K885" s="395"/>
      <c r="L885" s="399">
        <f t="shared" si="30"/>
        <v>0</v>
      </c>
      <c r="M885" s="400"/>
      <c r="N885" s="400"/>
      <c r="O885" s="400"/>
      <c r="P885" s="400"/>
      <c r="Q885" s="401"/>
      <c r="R885" s="401"/>
      <c r="S885" s="402"/>
      <c r="T885" s="396"/>
    </row>
    <row r="886" spans="2:20">
      <c r="B886" s="394"/>
      <c r="C886" s="395"/>
      <c r="D886" s="434"/>
      <c r="E886" s="396"/>
      <c r="F886" s="397"/>
      <c r="G886" s="398"/>
      <c r="H886" s="395"/>
      <c r="I886" s="399">
        <f t="shared" si="31"/>
        <v>0</v>
      </c>
      <c r="J886" s="395"/>
      <c r="K886" s="395"/>
      <c r="L886" s="399">
        <f t="shared" si="30"/>
        <v>0</v>
      </c>
      <c r="M886" s="400"/>
      <c r="N886" s="400"/>
      <c r="O886" s="400"/>
      <c r="P886" s="400"/>
      <c r="Q886" s="401"/>
      <c r="R886" s="401"/>
      <c r="S886" s="402"/>
      <c r="T886" s="396"/>
    </row>
    <row r="887" spans="2:20">
      <c r="B887" s="394"/>
      <c r="C887" s="395"/>
      <c r="D887" s="434"/>
      <c r="E887" s="396"/>
      <c r="F887" s="397"/>
      <c r="G887" s="398"/>
      <c r="H887" s="395"/>
      <c r="I887" s="399">
        <f t="shared" si="31"/>
        <v>0</v>
      </c>
      <c r="J887" s="395"/>
      <c r="K887" s="395"/>
      <c r="L887" s="399">
        <f t="shared" si="30"/>
        <v>0</v>
      </c>
      <c r="M887" s="400"/>
      <c r="N887" s="400"/>
      <c r="O887" s="400"/>
      <c r="P887" s="400"/>
      <c r="Q887" s="401"/>
      <c r="R887" s="401"/>
      <c r="S887" s="402"/>
      <c r="T887" s="396"/>
    </row>
    <row r="888" spans="2:20">
      <c r="B888" s="394"/>
      <c r="C888" s="395"/>
      <c r="D888" s="434"/>
      <c r="E888" s="396"/>
      <c r="F888" s="397"/>
      <c r="G888" s="398"/>
      <c r="H888" s="395"/>
      <c r="I888" s="399">
        <f t="shared" si="31"/>
        <v>0</v>
      </c>
      <c r="J888" s="395"/>
      <c r="K888" s="395"/>
      <c r="L888" s="399">
        <f t="shared" si="30"/>
        <v>0</v>
      </c>
      <c r="M888" s="400"/>
      <c r="N888" s="400"/>
      <c r="O888" s="400"/>
      <c r="P888" s="400"/>
      <c r="Q888" s="401"/>
      <c r="R888" s="401"/>
      <c r="S888" s="402"/>
      <c r="T888" s="396"/>
    </row>
    <row r="889" spans="2:20">
      <c r="B889" s="394"/>
      <c r="C889" s="395"/>
      <c r="D889" s="434"/>
      <c r="E889" s="396"/>
      <c r="F889" s="397"/>
      <c r="G889" s="398"/>
      <c r="H889" s="395"/>
      <c r="I889" s="399">
        <f t="shared" si="31"/>
        <v>0</v>
      </c>
      <c r="J889" s="395"/>
      <c r="K889" s="395"/>
      <c r="L889" s="399">
        <f t="shared" si="30"/>
        <v>0</v>
      </c>
      <c r="M889" s="400"/>
      <c r="N889" s="400"/>
      <c r="O889" s="400"/>
      <c r="P889" s="400"/>
      <c r="Q889" s="401"/>
      <c r="R889" s="401"/>
      <c r="S889" s="402"/>
      <c r="T889" s="396"/>
    </row>
    <row r="890" spans="2:20">
      <c r="B890" s="394"/>
      <c r="C890" s="395"/>
      <c r="D890" s="434"/>
      <c r="E890" s="396"/>
      <c r="F890" s="397"/>
      <c r="G890" s="398"/>
      <c r="H890" s="395"/>
      <c r="I890" s="399">
        <f t="shared" si="31"/>
        <v>0</v>
      </c>
      <c r="J890" s="395"/>
      <c r="K890" s="395"/>
      <c r="L890" s="399">
        <f t="shared" si="30"/>
        <v>0</v>
      </c>
      <c r="M890" s="400"/>
      <c r="N890" s="400"/>
      <c r="O890" s="400"/>
      <c r="P890" s="400"/>
      <c r="Q890" s="401"/>
      <c r="R890" s="401"/>
      <c r="S890" s="402"/>
      <c r="T890" s="396"/>
    </row>
    <row r="891" spans="2:20">
      <c r="B891" s="394"/>
      <c r="C891" s="395"/>
      <c r="D891" s="434"/>
      <c r="E891" s="396"/>
      <c r="F891" s="397"/>
      <c r="G891" s="398"/>
      <c r="H891" s="395"/>
      <c r="I891" s="399">
        <f t="shared" si="31"/>
        <v>0</v>
      </c>
      <c r="J891" s="395"/>
      <c r="K891" s="395"/>
      <c r="L891" s="399">
        <f t="shared" si="30"/>
        <v>0</v>
      </c>
      <c r="M891" s="400"/>
      <c r="N891" s="400"/>
      <c r="O891" s="400"/>
      <c r="P891" s="400"/>
      <c r="Q891" s="401"/>
      <c r="R891" s="401"/>
      <c r="S891" s="402"/>
      <c r="T891" s="396"/>
    </row>
    <row r="892" spans="2:20">
      <c r="B892" s="394"/>
      <c r="C892" s="395"/>
      <c r="D892" s="434"/>
      <c r="E892" s="396"/>
      <c r="F892" s="397"/>
      <c r="G892" s="398"/>
      <c r="H892" s="395"/>
      <c r="I892" s="399">
        <f t="shared" si="31"/>
        <v>0</v>
      </c>
      <c r="J892" s="395"/>
      <c r="K892" s="395"/>
      <c r="L892" s="399">
        <f t="shared" si="30"/>
        <v>0</v>
      </c>
      <c r="M892" s="400"/>
      <c r="N892" s="400"/>
      <c r="O892" s="400"/>
      <c r="P892" s="400"/>
      <c r="Q892" s="401"/>
      <c r="R892" s="401"/>
      <c r="S892" s="402"/>
      <c r="T892" s="396"/>
    </row>
    <row r="893" spans="2:20">
      <c r="B893" s="394"/>
      <c r="C893" s="395"/>
      <c r="D893" s="434"/>
      <c r="E893" s="396"/>
      <c r="F893" s="397"/>
      <c r="G893" s="398"/>
      <c r="H893" s="395"/>
      <c r="I893" s="399">
        <f t="shared" si="31"/>
        <v>0</v>
      </c>
      <c r="J893" s="395"/>
      <c r="K893" s="395"/>
      <c r="L893" s="399">
        <f t="shared" si="30"/>
        <v>0</v>
      </c>
      <c r="M893" s="400"/>
      <c r="N893" s="400"/>
      <c r="O893" s="400"/>
      <c r="P893" s="400"/>
      <c r="Q893" s="401"/>
      <c r="R893" s="401"/>
      <c r="S893" s="402"/>
      <c r="T893" s="396"/>
    </row>
    <row r="894" spans="2:20">
      <c r="B894" s="394"/>
      <c r="C894" s="395"/>
      <c r="D894" s="434"/>
      <c r="E894" s="396"/>
      <c r="F894" s="397"/>
      <c r="G894" s="398"/>
      <c r="H894" s="395"/>
      <c r="I894" s="399">
        <f t="shared" si="31"/>
        <v>0</v>
      </c>
      <c r="J894" s="395"/>
      <c r="K894" s="395"/>
      <c r="L894" s="399">
        <f t="shared" si="30"/>
        <v>0</v>
      </c>
      <c r="M894" s="400"/>
      <c r="N894" s="400"/>
      <c r="O894" s="400"/>
      <c r="P894" s="400"/>
      <c r="Q894" s="401"/>
      <c r="R894" s="401"/>
      <c r="S894" s="402"/>
      <c r="T894" s="396"/>
    </row>
    <row r="895" spans="2:20">
      <c r="B895" s="394"/>
      <c r="C895" s="395"/>
      <c r="D895" s="434"/>
      <c r="E895" s="396"/>
      <c r="F895" s="397"/>
      <c r="G895" s="398"/>
      <c r="H895" s="395"/>
      <c r="I895" s="399">
        <f t="shared" si="31"/>
        <v>0</v>
      </c>
      <c r="J895" s="395"/>
      <c r="K895" s="395"/>
      <c r="L895" s="399">
        <f t="shared" si="30"/>
        <v>0</v>
      </c>
      <c r="M895" s="400"/>
      <c r="N895" s="400"/>
      <c r="O895" s="400"/>
      <c r="P895" s="400"/>
      <c r="Q895" s="401"/>
      <c r="R895" s="401"/>
      <c r="S895" s="402"/>
      <c r="T895" s="396"/>
    </row>
    <row r="896" spans="2:20">
      <c r="B896" s="394"/>
      <c r="C896" s="395"/>
      <c r="D896" s="434"/>
      <c r="E896" s="396"/>
      <c r="F896" s="397"/>
      <c r="G896" s="398"/>
      <c r="H896" s="395"/>
      <c r="I896" s="399">
        <f t="shared" si="31"/>
        <v>0</v>
      </c>
      <c r="J896" s="395"/>
      <c r="K896" s="395"/>
      <c r="L896" s="399">
        <f t="shared" si="30"/>
        <v>0</v>
      </c>
      <c r="M896" s="400"/>
      <c r="N896" s="400"/>
      <c r="O896" s="400"/>
      <c r="P896" s="400"/>
      <c r="Q896" s="401"/>
      <c r="R896" s="401"/>
      <c r="S896" s="402"/>
      <c r="T896" s="396"/>
    </row>
    <row r="897" spans="2:20">
      <c r="B897" s="394"/>
      <c r="C897" s="395"/>
      <c r="D897" s="434"/>
      <c r="E897" s="396"/>
      <c r="F897" s="397"/>
      <c r="G897" s="398"/>
      <c r="H897" s="395"/>
      <c r="I897" s="399">
        <f t="shared" si="31"/>
        <v>0</v>
      </c>
      <c r="J897" s="395"/>
      <c r="K897" s="395"/>
      <c r="L897" s="399">
        <f t="shared" si="30"/>
        <v>0</v>
      </c>
      <c r="M897" s="400"/>
      <c r="N897" s="400"/>
      <c r="O897" s="400"/>
      <c r="P897" s="400"/>
      <c r="Q897" s="401"/>
      <c r="R897" s="401"/>
      <c r="S897" s="402"/>
      <c r="T897" s="396"/>
    </row>
    <row r="898" spans="2:20">
      <c r="B898" s="394"/>
      <c r="C898" s="395"/>
      <c r="D898" s="434"/>
      <c r="E898" s="396"/>
      <c r="F898" s="397"/>
      <c r="G898" s="398"/>
      <c r="H898" s="395"/>
      <c r="I898" s="399">
        <f t="shared" si="31"/>
        <v>0</v>
      </c>
      <c r="J898" s="395"/>
      <c r="K898" s="395"/>
      <c r="L898" s="399">
        <f t="shared" si="30"/>
        <v>0</v>
      </c>
      <c r="M898" s="400"/>
      <c r="N898" s="400"/>
      <c r="O898" s="400"/>
      <c r="P898" s="400"/>
      <c r="Q898" s="401"/>
      <c r="R898" s="401"/>
      <c r="S898" s="402"/>
      <c r="T898" s="396"/>
    </row>
    <row r="899" spans="2:20">
      <c r="B899" s="394"/>
      <c r="C899" s="395"/>
      <c r="D899" s="434"/>
      <c r="E899" s="396"/>
      <c r="F899" s="397"/>
      <c r="G899" s="398"/>
      <c r="H899" s="395"/>
      <c r="I899" s="399">
        <f t="shared" si="31"/>
        <v>0</v>
      </c>
      <c r="J899" s="395"/>
      <c r="K899" s="395"/>
      <c r="L899" s="399">
        <f t="shared" si="30"/>
        <v>0</v>
      </c>
      <c r="M899" s="400"/>
      <c r="N899" s="400"/>
      <c r="O899" s="400"/>
      <c r="P899" s="400"/>
      <c r="Q899" s="401"/>
      <c r="R899" s="401"/>
      <c r="S899" s="402"/>
      <c r="T899" s="396"/>
    </row>
    <row r="900" spans="2:20">
      <c r="B900" s="394"/>
      <c r="C900" s="395"/>
      <c r="D900" s="434"/>
      <c r="E900" s="396"/>
      <c r="F900" s="397"/>
      <c r="G900" s="398"/>
      <c r="H900" s="395"/>
      <c r="I900" s="399">
        <f t="shared" si="31"/>
        <v>0</v>
      </c>
      <c r="J900" s="395"/>
      <c r="K900" s="395"/>
      <c r="L900" s="399">
        <f t="shared" si="30"/>
        <v>0</v>
      </c>
      <c r="M900" s="400"/>
      <c r="N900" s="400"/>
      <c r="O900" s="400"/>
      <c r="P900" s="400"/>
      <c r="Q900" s="401"/>
      <c r="R900" s="401"/>
      <c r="S900" s="402"/>
      <c r="T900" s="396"/>
    </row>
    <row r="901" spans="2:20">
      <c r="B901" s="394"/>
      <c r="C901" s="395"/>
      <c r="D901" s="434"/>
      <c r="E901" s="396"/>
      <c r="F901" s="397"/>
      <c r="G901" s="398"/>
      <c r="H901" s="395"/>
      <c r="I901" s="399">
        <f t="shared" si="31"/>
        <v>0</v>
      </c>
      <c r="J901" s="395"/>
      <c r="K901" s="395"/>
      <c r="L901" s="399">
        <f t="shared" si="30"/>
        <v>0</v>
      </c>
      <c r="M901" s="400"/>
      <c r="N901" s="400"/>
      <c r="O901" s="400"/>
      <c r="P901" s="400"/>
      <c r="Q901" s="401"/>
      <c r="R901" s="401"/>
      <c r="S901" s="402"/>
      <c r="T901" s="396"/>
    </row>
    <row r="902" spans="2:20">
      <c r="B902" s="394"/>
      <c r="C902" s="395"/>
      <c r="D902" s="434"/>
      <c r="E902" s="396"/>
      <c r="F902" s="397"/>
      <c r="G902" s="398"/>
      <c r="H902" s="395"/>
      <c r="I902" s="399">
        <f t="shared" si="31"/>
        <v>0</v>
      </c>
      <c r="J902" s="395"/>
      <c r="K902" s="395"/>
      <c r="L902" s="399">
        <f t="shared" si="30"/>
        <v>0</v>
      </c>
      <c r="M902" s="400"/>
      <c r="N902" s="400"/>
      <c r="O902" s="400"/>
      <c r="P902" s="400"/>
      <c r="Q902" s="401"/>
      <c r="R902" s="401"/>
      <c r="S902" s="402"/>
      <c r="T902" s="396"/>
    </row>
    <row r="903" spans="2:20">
      <c r="B903" s="394"/>
      <c r="C903" s="395"/>
      <c r="D903" s="434"/>
      <c r="E903" s="396"/>
      <c r="F903" s="397"/>
      <c r="G903" s="398"/>
      <c r="H903" s="395"/>
      <c r="I903" s="399">
        <f t="shared" si="31"/>
        <v>0</v>
      </c>
      <c r="J903" s="395"/>
      <c r="K903" s="395"/>
      <c r="L903" s="399">
        <f t="shared" si="30"/>
        <v>0</v>
      </c>
      <c r="M903" s="400"/>
      <c r="N903" s="400"/>
      <c r="O903" s="400"/>
      <c r="P903" s="400"/>
      <c r="Q903" s="401"/>
      <c r="R903" s="401"/>
      <c r="S903" s="402"/>
      <c r="T903" s="396"/>
    </row>
    <row r="904" spans="2:20">
      <c r="B904" s="394"/>
      <c r="C904" s="395"/>
      <c r="D904" s="434"/>
      <c r="E904" s="396"/>
      <c r="F904" s="397"/>
      <c r="G904" s="398"/>
      <c r="H904" s="395"/>
      <c r="I904" s="399">
        <f t="shared" si="31"/>
        <v>0</v>
      </c>
      <c r="J904" s="395"/>
      <c r="K904" s="395"/>
      <c r="L904" s="399">
        <f t="shared" si="30"/>
        <v>0</v>
      </c>
      <c r="M904" s="400"/>
      <c r="N904" s="400"/>
      <c r="O904" s="400"/>
      <c r="P904" s="400"/>
      <c r="Q904" s="401"/>
      <c r="R904" s="401"/>
      <c r="S904" s="402"/>
      <c r="T904" s="396"/>
    </row>
    <row r="905" spans="2:20">
      <c r="B905" s="394"/>
      <c r="C905" s="395"/>
      <c r="D905" s="434"/>
      <c r="E905" s="396"/>
      <c r="F905" s="397"/>
      <c r="G905" s="398"/>
      <c r="H905" s="395"/>
      <c r="I905" s="399">
        <f t="shared" si="31"/>
        <v>0</v>
      </c>
      <c r="J905" s="395"/>
      <c r="K905" s="395"/>
      <c r="L905" s="399">
        <f t="shared" si="30"/>
        <v>0</v>
      </c>
      <c r="M905" s="400"/>
      <c r="N905" s="400"/>
      <c r="O905" s="400"/>
      <c r="P905" s="400"/>
      <c r="Q905" s="401"/>
      <c r="R905" s="401"/>
      <c r="S905" s="402"/>
      <c r="T905" s="396"/>
    </row>
    <row r="906" spans="2:20">
      <c r="B906" s="394"/>
      <c r="C906" s="395"/>
      <c r="D906" s="434"/>
      <c r="E906" s="396"/>
      <c r="F906" s="397"/>
      <c r="G906" s="398"/>
      <c r="H906" s="395"/>
      <c r="I906" s="399">
        <f t="shared" si="31"/>
        <v>0</v>
      </c>
      <c r="J906" s="395"/>
      <c r="K906" s="395"/>
      <c r="L906" s="399">
        <f t="shared" si="30"/>
        <v>0</v>
      </c>
      <c r="M906" s="400"/>
      <c r="N906" s="400"/>
      <c r="O906" s="400"/>
      <c r="P906" s="400"/>
      <c r="Q906" s="401"/>
      <c r="R906" s="401"/>
      <c r="S906" s="402"/>
      <c r="T906" s="396"/>
    </row>
    <row r="907" spans="2:20">
      <c r="B907" s="394"/>
      <c r="C907" s="395"/>
      <c r="D907" s="434"/>
      <c r="E907" s="396"/>
      <c r="F907" s="397"/>
      <c r="G907" s="398"/>
      <c r="H907" s="395"/>
      <c r="I907" s="399">
        <f t="shared" si="31"/>
        <v>0</v>
      </c>
      <c r="J907" s="395"/>
      <c r="K907" s="395"/>
      <c r="L907" s="399">
        <f t="shared" si="30"/>
        <v>0</v>
      </c>
      <c r="M907" s="400"/>
      <c r="N907" s="400"/>
      <c r="O907" s="400"/>
      <c r="P907" s="400"/>
      <c r="Q907" s="401"/>
      <c r="R907" s="401"/>
      <c r="S907" s="402"/>
      <c r="T907" s="396"/>
    </row>
    <row r="908" spans="2:20">
      <c r="B908" s="394"/>
      <c r="C908" s="395"/>
      <c r="D908" s="434"/>
      <c r="E908" s="396"/>
      <c r="F908" s="397"/>
      <c r="G908" s="398"/>
      <c r="H908" s="395"/>
      <c r="I908" s="399">
        <f t="shared" si="31"/>
        <v>0</v>
      </c>
      <c r="J908" s="395"/>
      <c r="K908" s="395"/>
      <c r="L908" s="399">
        <f t="shared" si="30"/>
        <v>0</v>
      </c>
      <c r="M908" s="400"/>
      <c r="N908" s="400"/>
      <c r="O908" s="400"/>
      <c r="P908" s="400"/>
      <c r="Q908" s="401"/>
      <c r="R908" s="401"/>
      <c r="S908" s="402"/>
      <c r="T908" s="396"/>
    </row>
    <row r="909" spans="2:20">
      <c r="B909" s="394"/>
      <c r="C909" s="395"/>
      <c r="D909" s="434"/>
      <c r="E909" s="396"/>
      <c r="F909" s="397"/>
      <c r="G909" s="398"/>
      <c r="H909" s="395"/>
      <c r="I909" s="399">
        <f t="shared" si="31"/>
        <v>0</v>
      </c>
      <c r="J909" s="395"/>
      <c r="K909" s="395"/>
      <c r="L909" s="399">
        <f t="shared" si="30"/>
        <v>0</v>
      </c>
      <c r="M909" s="400"/>
      <c r="N909" s="400"/>
      <c r="O909" s="400"/>
      <c r="P909" s="400"/>
      <c r="Q909" s="401"/>
      <c r="R909" s="401"/>
      <c r="S909" s="402"/>
      <c r="T909" s="396"/>
    </row>
    <row r="910" spans="2:20">
      <c r="B910" s="394"/>
      <c r="C910" s="395"/>
      <c r="D910" s="434"/>
      <c r="E910" s="396"/>
      <c r="F910" s="397"/>
      <c r="G910" s="398"/>
      <c r="H910" s="395"/>
      <c r="I910" s="399">
        <f t="shared" si="31"/>
        <v>0</v>
      </c>
      <c r="J910" s="395"/>
      <c r="K910" s="395"/>
      <c r="L910" s="399">
        <f t="shared" si="30"/>
        <v>0</v>
      </c>
      <c r="M910" s="400"/>
      <c r="N910" s="400"/>
      <c r="O910" s="400"/>
      <c r="P910" s="400"/>
      <c r="Q910" s="401"/>
      <c r="R910" s="401"/>
      <c r="S910" s="402"/>
      <c r="T910" s="396"/>
    </row>
    <row r="911" spans="2:20">
      <c r="B911" s="394"/>
      <c r="C911" s="395"/>
      <c r="D911" s="434"/>
      <c r="E911" s="396"/>
      <c r="F911" s="397"/>
      <c r="G911" s="398"/>
      <c r="H911" s="395"/>
      <c r="I911" s="399">
        <f t="shared" si="31"/>
        <v>0</v>
      </c>
      <c r="J911" s="395"/>
      <c r="K911" s="395"/>
      <c r="L911" s="399">
        <f t="shared" si="30"/>
        <v>0</v>
      </c>
      <c r="M911" s="400"/>
      <c r="N911" s="400"/>
      <c r="O911" s="400"/>
      <c r="P911" s="400"/>
      <c r="Q911" s="401"/>
      <c r="R911" s="401"/>
      <c r="S911" s="402"/>
      <c r="T911" s="396"/>
    </row>
    <row r="912" spans="2:20">
      <c r="B912" s="394"/>
      <c r="C912" s="395"/>
      <c r="D912" s="434"/>
      <c r="E912" s="396"/>
      <c r="F912" s="397"/>
      <c r="G912" s="398"/>
      <c r="H912" s="395"/>
      <c r="I912" s="399">
        <f t="shared" si="31"/>
        <v>0</v>
      </c>
      <c r="J912" s="395"/>
      <c r="K912" s="395"/>
      <c r="L912" s="399">
        <f t="shared" si="30"/>
        <v>0</v>
      </c>
      <c r="M912" s="400"/>
      <c r="N912" s="400"/>
      <c r="O912" s="400"/>
      <c r="P912" s="400"/>
      <c r="Q912" s="401"/>
      <c r="R912" s="401"/>
      <c r="S912" s="402"/>
      <c r="T912" s="396"/>
    </row>
    <row r="913" spans="2:20">
      <c r="B913" s="394"/>
      <c r="C913" s="395"/>
      <c r="D913" s="434"/>
      <c r="E913" s="396"/>
      <c r="F913" s="397"/>
      <c r="G913" s="398"/>
      <c r="H913" s="395"/>
      <c r="I913" s="399">
        <f t="shared" si="31"/>
        <v>0</v>
      </c>
      <c r="J913" s="395"/>
      <c r="K913" s="395"/>
      <c r="L913" s="399">
        <f t="shared" si="30"/>
        <v>0</v>
      </c>
      <c r="M913" s="400"/>
      <c r="N913" s="400"/>
      <c r="O913" s="400"/>
      <c r="P913" s="400"/>
      <c r="Q913" s="401"/>
      <c r="R913" s="401"/>
      <c r="S913" s="402"/>
      <c r="T913" s="396"/>
    </row>
    <row r="914" spans="2:20">
      <c r="B914" s="394"/>
      <c r="C914" s="395"/>
      <c r="D914" s="434"/>
      <c r="E914" s="396"/>
      <c r="F914" s="397"/>
      <c r="G914" s="398"/>
      <c r="H914" s="395"/>
      <c r="I914" s="399">
        <f t="shared" si="31"/>
        <v>0</v>
      </c>
      <c r="J914" s="395"/>
      <c r="K914" s="395"/>
      <c r="L914" s="399">
        <f t="shared" si="30"/>
        <v>0</v>
      </c>
      <c r="M914" s="400"/>
      <c r="N914" s="400"/>
      <c r="O914" s="400"/>
      <c r="P914" s="400"/>
      <c r="Q914" s="401"/>
      <c r="R914" s="401"/>
      <c r="S914" s="402"/>
      <c r="T914" s="396"/>
    </row>
    <row r="915" spans="2:20">
      <c r="B915" s="394"/>
      <c r="C915" s="395"/>
      <c r="D915" s="434"/>
      <c r="E915" s="396"/>
      <c r="F915" s="397"/>
      <c r="G915" s="398"/>
      <c r="H915" s="395"/>
      <c r="I915" s="399">
        <f t="shared" si="31"/>
        <v>0</v>
      </c>
      <c r="J915" s="395"/>
      <c r="K915" s="395"/>
      <c r="L915" s="399">
        <f t="shared" si="30"/>
        <v>0</v>
      </c>
      <c r="M915" s="400"/>
      <c r="N915" s="400"/>
      <c r="O915" s="400"/>
      <c r="P915" s="400"/>
      <c r="Q915" s="401"/>
      <c r="R915" s="401"/>
      <c r="S915" s="402"/>
      <c r="T915" s="396"/>
    </row>
    <row r="916" spans="2:20">
      <c r="B916" s="394"/>
      <c r="C916" s="395"/>
      <c r="D916" s="434"/>
      <c r="E916" s="396"/>
      <c r="F916" s="397"/>
      <c r="G916" s="398"/>
      <c r="H916" s="395"/>
      <c r="I916" s="399">
        <f t="shared" si="31"/>
        <v>0</v>
      </c>
      <c r="J916" s="395"/>
      <c r="K916" s="395"/>
      <c r="L916" s="399">
        <f t="shared" si="30"/>
        <v>0</v>
      </c>
      <c r="M916" s="400"/>
      <c r="N916" s="400"/>
      <c r="O916" s="400"/>
      <c r="P916" s="400"/>
      <c r="Q916" s="401"/>
      <c r="R916" s="401"/>
      <c r="S916" s="402"/>
      <c r="T916" s="396"/>
    </row>
    <row r="917" spans="2:20">
      <c r="B917" s="394"/>
      <c r="C917" s="395"/>
      <c r="D917" s="434"/>
      <c r="E917" s="396"/>
      <c r="F917" s="397"/>
      <c r="G917" s="398"/>
      <c r="H917" s="395"/>
      <c r="I917" s="399">
        <f t="shared" si="31"/>
        <v>0</v>
      </c>
      <c r="J917" s="395"/>
      <c r="K917" s="395"/>
      <c r="L917" s="399">
        <f t="shared" si="30"/>
        <v>0</v>
      </c>
      <c r="M917" s="400"/>
      <c r="N917" s="400"/>
      <c r="O917" s="400"/>
      <c r="P917" s="400"/>
      <c r="Q917" s="401"/>
      <c r="R917" s="401"/>
      <c r="S917" s="402"/>
      <c r="T917" s="396"/>
    </row>
    <row r="918" spans="2:20">
      <c r="B918" s="394"/>
      <c r="C918" s="395"/>
      <c r="D918" s="434"/>
      <c r="E918" s="396"/>
      <c r="F918" s="397"/>
      <c r="G918" s="398"/>
      <c r="H918" s="395"/>
      <c r="I918" s="399">
        <f t="shared" si="31"/>
        <v>0</v>
      </c>
      <c r="J918" s="395"/>
      <c r="K918" s="395"/>
      <c r="L918" s="399">
        <f t="shared" si="30"/>
        <v>0</v>
      </c>
      <c r="M918" s="400"/>
      <c r="N918" s="400"/>
      <c r="O918" s="400"/>
      <c r="P918" s="400"/>
      <c r="Q918" s="401"/>
      <c r="R918" s="401"/>
      <c r="S918" s="402"/>
      <c r="T918" s="396"/>
    </row>
    <row r="919" spans="2:20">
      <c r="B919" s="394"/>
      <c r="C919" s="395"/>
      <c r="D919" s="434"/>
      <c r="E919" s="396"/>
      <c r="F919" s="397"/>
      <c r="G919" s="398"/>
      <c r="H919" s="395"/>
      <c r="I919" s="399">
        <f t="shared" si="31"/>
        <v>0</v>
      </c>
      <c r="J919" s="395"/>
      <c r="K919" s="395"/>
      <c r="L919" s="399">
        <f t="shared" si="30"/>
        <v>0</v>
      </c>
      <c r="M919" s="400"/>
      <c r="N919" s="400"/>
      <c r="O919" s="400"/>
      <c r="P919" s="400"/>
      <c r="Q919" s="401"/>
      <c r="R919" s="401"/>
      <c r="S919" s="402"/>
      <c r="T919" s="396"/>
    </row>
    <row r="920" spans="2:20">
      <c r="B920" s="394"/>
      <c r="C920" s="395"/>
      <c r="D920" s="434"/>
      <c r="E920" s="396"/>
      <c r="F920" s="397"/>
      <c r="G920" s="398"/>
      <c r="H920" s="395"/>
      <c r="I920" s="399">
        <f t="shared" si="31"/>
        <v>0</v>
      </c>
      <c r="J920" s="395"/>
      <c r="K920" s="395"/>
      <c r="L920" s="399">
        <f t="shared" si="30"/>
        <v>0</v>
      </c>
      <c r="M920" s="400"/>
      <c r="N920" s="400"/>
      <c r="O920" s="400"/>
      <c r="P920" s="400"/>
      <c r="Q920" s="401"/>
      <c r="R920" s="401"/>
      <c r="S920" s="402"/>
      <c r="T920" s="396"/>
    </row>
    <row r="921" spans="2:20">
      <c r="B921" s="394"/>
      <c r="C921" s="395"/>
      <c r="D921" s="434"/>
      <c r="E921" s="396"/>
      <c r="F921" s="397"/>
      <c r="G921" s="398"/>
      <c r="H921" s="395"/>
      <c r="I921" s="399">
        <f t="shared" si="31"/>
        <v>0</v>
      </c>
      <c r="J921" s="395"/>
      <c r="K921" s="395"/>
      <c r="L921" s="399">
        <f t="shared" si="30"/>
        <v>0</v>
      </c>
      <c r="M921" s="400"/>
      <c r="N921" s="400"/>
      <c r="O921" s="400"/>
      <c r="P921" s="400"/>
      <c r="Q921" s="401"/>
      <c r="R921" s="401"/>
      <c r="S921" s="402"/>
      <c r="T921" s="396"/>
    </row>
    <row r="922" spans="2:20">
      <c r="B922" s="394"/>
      <c r="C922" s="395"/>
      <c r="D922" s="434"/>
      <c r="E922" s="396"/>
      <c r="F922" s="397"/>
      <c r="G922" s="398"/>
      <c r="H922" s="395"/>
      <c r="I922" s="399">
        <f t="shared" si="31"/>
        <v>0</v>
      </c>
      <c r="J922" s="395"/>
      <c r="K922" s="395"/>
      <c r="L922" s="399">
        <f t="shared" si="30"/>
        <v>0</v>
      </c>
      <c r="M922" s="400"/>
      <c r="N922" s="400"/>
      <c r="O922" s="400"/>
      <c r="P922" s="400"/>
      <c r="Q922" s="401"/>
      <c r="R922" s="401"/>
      <c r="S922" s="402"/>
      <c r="T922" s="396"/>
    </row>
    <row r="923" spans="2:20">
      <c r="B923" s="394"/>
      <c r="C923" s="395"/>
      <c r="D923" s="434"/>
      <c r="E923" s="396"/>
      <c r="F923" s="397"/>
      <c r="G923" s="398"/>
      <c r="H923" s="395"/>
      <c r="I923" s="399">
        <f t="shared" si="31"/>
        <v>0</v>
      </c>
      <c r="J923" s="395"/>
      <c r="K923" s="395"/>
      <c r="L923" s="399">
        <f t="shared" si="30"/>
        <v>0</v>
      </c>
      <c r="M923" s="400"/>
      <c r="N923" s="400"/>
      <c r="O923" s="400"/>
      <c r="P923" s="400"/>
      <c r="Q923" s="401"/>
      <c r="R923" s="401"/>
      <c r="S923" s="402"/>
      <c r="T923" s="396"/>
    </row>
    <row r="924" spans="2:20">
      <c r="B924" s="394"/>
      <c r="C924" s="395"/>
      <c r="D924" s="434"/>
      <c r="E924" s="396"/>
      <c r="F924" s="397"/>
      <c r="G924" s="398"/>
      <c r="H924" s="395"/>
      <c r="I924" s="399">
        <f t="shared" si="31"/>
        <v>0</v>
      </c>
      <c r="J924" s="395"/>
      <c r="K924" s="395"/>
      <c r="L924" s="399">
        <f t="shared" si="30"/>
        <v>0</v>
      </c>
      <c r="M924" s="400"/>
      <c r="N924" s="400"/>
      <c r="O924" s="400"/>
      <c r="P924" s="400"/>
      <c r="Q924" s="401"/>
      <c r="R924" s="401"/>
      <c r="S924" s="402"/>
      <c r="T924" s="396"/>
    </row>
    <row r="925" spans="2:20">
      <c r="B925" s="394"/>
      <c r="C925" s="395"/>
      <c r="D925" s="434"/>
      <c r="E925" s="396"/>
      <c r="F925" s="397"/>
      <c r="G925" s="398"/>
      <c r="H925" s="395"/>
      <c r="I925" s="399">
        <f t="shared" si="31"/>
        <v>0</v>
      </c>
      <c r="J925" s="395"/>
      <c r="K925" s="395"/>
      <c r="L925" s="399">
        <f t="shared" si="30"/>
        <v>0</v>
      </c>
      <c r="M925" s="400"/>
      <c r="N925" s="400"/>
      <c r="O925" s="400"/>
      <c r="P925" s="400"/>
      <c r="Q925" s="401"/>
      <c r="R925" s="401"/>
      <c r="S925" s="402"/>
      <c r="T925" s="396"/>
    </row>
    <row r="926" spans="2:20">
      <c r="B926" s="394"/>
      <c r="C926" s="395"/>
      <c r="D926" s="434"/>
      <c r="E926" s="396"/>
      <c r="F926" s="397"/>
      <c r="G926" s="398"/>
      <c r="H926" s="395"/>
      <c r="I926" s="399">
        <f t="shared" si="31"/>
        <v>0</v>
      </c>
      <c r="J926" s="395"/>
      <c r="K926" s="395"/>
      <c r="L926" s="399">
        <f t="shared" si="30"/>
        <v>0</v>
      </c>
      <c r="M926" s="400"/>
      <c r="N926" s="400"/>
      <c r="O926" s="400"/>
      <c r="P926" s="400"/>
      <c r="Q926" s="401"/>
      <c r="R926" s="401"/>
      <c r="S926" s="402"/>
      <c r="T926" s="396"/>
    </row>
    <row r="927" spans="2:20">
      <c r="B927" s="394"/>
      <c r="C927" s="395"/>
      <c r="D927" s="434"/>
      <c r="E927" s="396"/>
      <c r="F927" s="397"/>
      <c r="G927" s="398"/>
      <c r="H927" s="395"/>
      <c r="I927" s="399">
        <f t="shared" si="31"/>
        <v>0</v>
      </c>
      <c r="J927" s="395"/>
      <c r="K927" s="395"/>
      <c r="L927" s="399">
        <f t="shared" si="30"/>
        <v>0</v>
      </c>
      <c r="M927" s="400"/>
      <c r="N927" s="400"/>
      <c r="O927" s="400"/>
      <c r="P927" s="400"/>
      <c r="Q927" s="401"/>
      <c r="R927" s="401"/>
      <c r="S927" s="402"/>
      <c r="T927" s="396"/>
    </row>
    <row r="928" spans="2:20">
      <c r="B928" s="394"/>
      <c r="C928" s="395"/>
      <c r="D928" s="434"/>
      <c r="E928" s="396"/>
      <c r="F928" s="397"/>
      <c r="G928" s="398"/>
      <c r="H928" s="395"/>
      <c r="I928" s="399">
        <f t="shared" si="31"/>
        <v>0</v>
      </c>
      <c r="J928" s="395"/>
      <c r="K928" s="395"/>
      <c r="L928" s="399">
        <f t="shared" si="30"/>
        <v>0</v>
      </c>
      <c r="M928" s="400"/>
      <c r="N928" s="400"/>
      <c r="O928" s="400"/>
      <c r="P928" s="400"/>
      <c r="Q928" s="401"/>
      <c r="R928" s="401"/>
      <c r="S928" s="402"/>
      <c r="T928" s="396"/>
    </row>
    <row r="929" spans="2:20">
      <c r="B929" s="394"/>
      <c r="C929" s="395"/>
      <c r="D929" s="434"/>
      <c r="E929" s="396"/>
      <c r="F929" s="397"/>
      <c r="G929" s="398"/>
      <c r="H929" s="395"/>
      <c r="I929" s="399">
        <f t="shared" si="31"/>
        <v>0</v>
      </c>
      <c r="J929" s="395"/>
      <c r="K929" s="395"/>
      <c r="L929" s="399">
        <f t="shared" si="30"/>
        <v>0</v>
      </c>
      <c r="M929" s="400"/>
      <c r="N929" s="400"/>
      <c r="O929" s="400"/>
      <c r="P929" s="400"/>
      <c r="Q929" s="401"/>
      <c r="R929" s="401"/>
      <c r="S929" s="402"/>
      <c r="T929" s="396"/>
    </row>
    <row r="930" spans="2:20">
      <c r="B930" s="394"/>
      <c r="C930" s="395"/>
      <c r="D930" s="434"/>
      <c r="E930" s="396"/>
      <c r="F930" s="397"/>
      <c r="G930" s="398"/>
      <c r="H930" s="395"/>
      <c r="I930" s="399">
        <f t="shared" si="31"/>
        <v>0</v>
      </c>
      <c r="J930" s="395"/>
      <c r="K930" s="395"/>
      <c r="L930" s="399">
        <f t="shared" si="30"/>
        <v>0</v>
      </c>
      <c r="M930" s="400"/>
      <c r="N930" s="400"/>
      <c r="O930" s="400"/>
      <c r="P930" s="400"/>
      <c r="Q930" s="401"/>
      <c r="R930" s="401"/>
      <c r="S930" s="402"/>
      <c r="T930" s="396"/>
    </row>
    <row r="931" spans="2:20">
      <c r="B931" s="394"/>
      <c r="C931" s="395"/>
      <c r="D931" s="434"/>
      <c r="E931" s="396"/>
      <c r="F931" s="397"/>
      <c r="G931" s="398"/>
      <c r="H931" s="395"/>
      <c r="I931" s="399">
        <f t="shared" si="31"/>
        <v>0</v>
      </c>
      <c r="J931" s="395"/>
      <c r="K931" s="395"/>
      <c r="L931" s="399">
        <f t="shared" si="30"/>
        <v>0</v>
      </c>
      <c r="M931" s="400"/>
      <c r="N931" s="400"/>
      <c r="O931" s="400"/>
      <c r="P931" s="400"/>
      <c r="Q931" s="401"/>
      <c r="R931" s="401"/>
      <c r="S931" s="402"/>
      <c r="T931" s="396"/>
    </row>
    <row r="932" spans="2:20">
      <c r="B932" s="394"/>
      <c r="C932" s="395"/>
      <c r="D932" s="434"/>
      <c r="E932" s="396"/>
      <c r="F932" s="397"/>
      <c r="G932" s="398"/>
      <c r="H932" s="395"/>
      <c r="I932" s="399">
        <f t="shared" si="31"/>
        <v>0</v>
      </c>
      <c r="J932" s="395"/>
      <c r="K932" s="395"/>
      <c r="L932" s="399">
        <f t="shared" si="30"/>
        <v>0</v>
      </c>
      <c r="M932" s="400"/>
      <c r="N932" s="400"/>
      <c r="O932" s="400"/>
      <c r="P932" s="400"/>
      <c r="Q932" s="401"/>
      <c r="R932" s="401"/>
      <c r="S932" s="402"/>
      <c r="T932" s="396"/>
    </row>
    <row r="933" spans="2:20">
      <c r="B933" s="394"/>
      <c r="C933" s="395"/>
      <c r="D933" s="434"/>
      <c r="E933" s="396"/>
      <c r="F933" s="397"/>
      <c r="G933" s="398"/>
      <c r="H933" s="395"/>
      <c r="I933" s="399">
        <f t="shared" si="31"/>
        <v>0</v>
      </c>
      <c r="J933" s="395"/>
      <c r="K933" s="395"/>
      <c r="L933" s="399">
        <f t="shared" si="30"/>
        <v>0</v>
      </c>
      <c r="M933" s="400"/>
      <c r="N933" s="400"/>
      <c r="O933" s="400"/>
      <c r="P933" s="400"/>
      <c r="Q933" s="401"/>
      <c r="R933" s="401"/>
      <c r="S933" s="402"/>
      <c r="T933" s="396"/>
    </row>
    <row r="934" spans="2:20">
      <c r="B934" s="394"/>
      <c r="C934" s="395"/>
      <c r="D934" s="434"/>
      <c r="E934" s="396"/>
      <c r="F934" s="397"/>
      <c r="G934" s="398"/>
      <c r="H934" s="395"/>
      <c r="I934" s="399">
        <f t="shared" si="31"/>
        <v>0</v>
      </c>
      <c r="J934" s="395"/>
      <c r="K934" s="395"/>
      <c r="L934" s="399">
        <f t="shared" si="30"/>
        <v>0</v>
      </c>
      <c r="M934" s="400"/>
      <c r="N934" s="400"/>
      <c r="O934" s="400"/>
      <c r="P934" s="400"/>
      <c r="Q934" s="401"/>
      <c r="R934" s="401"/>
      <c r="S934" s="402"/>
      <c r="T934" s="396"/>
    </row>
    <row r="935" spans="2:20">
      <c r="B935" s="394"/>
      <c r="C935" s="395"/>
      <c r="D935" s="434"/>
      <c r="E935" s="396"/>
      <c r="F935" s="397"/>
      <c r="G935" s="398"/>
      <c r="H935" s="395"/>
      <c r="I935" s="399">
        <f t="shared" si="31"/>
        <v>0</v>
      </c>
      <c r="J935" s="395"/>
      <c r="K935" s="395"/>
      <c r="L935" s="399">
        <f t="shared" si="30"/>
        <v>0</v>
      </c>
      <c r="M935" s="400"/>
      <c r="N935" s="400"/>
      <c r="O935" s="400"/>
      <c r="P935" s="400"/>
      <c r="Q935" s="401"/>
      <c r="R935" s="401"/>
      <c r="S935" s="402"/>
      <c r="T935" s="396"/>
    </row>
    <row r="936" spans="2:20">
      <c r="B936" s="394"/>
      <c r="C936" s="395"/>
      <c r="D936" s="434"/>
      <c r="E936" s="396"/>
      <c r="F936" s="397"/>
      <c r="G936" s="398"/>
      <c r="H936" s="395"/>
      <c r="I936" s="399">
        <f t="shared" si="31"/>
        <v>0</v>
      </c>
      <c r="J936" s="395"/>
      <c r="K936" s="395"/>
      <c r="L936" s="399">
        <f t="shared" si="30"/>
        <v>0</v>
      </c>
      <c r="M936" s="400"/>
      <c r="N936" s="400"/>
      <c r="O936" s="400"/>
      <c r="P936" s="400"/>
      <c r="Q936" s="401"/>
      <c r="R936" s="401"/>
      <c r="S936" s="402"/>
      <c r="T936" s="396"/>
    </row>
    <row r="937" spans="2:20">
      <c r="B937" s="394"/>
      <c r="C937" s="395"/>
      <c r="D937" s="434"/>
      <c r="E937" s="396"/>
      <c r="F937" s="397"/>
      <c r="G937" s="398"/>
      <c r="H937" s="395"/>
      <c r="I937" s="399">
        <f t="shared" si="31"/>
        <v>0</v>
      </c>
      <c r="J937" s="395"/>
      <c r="K937" s="395"/>
      <c r="L937" s="399">
        <f t="shared" si="30"/>
        <v>0</v>
      </c>
      <c r="M937" s="400"/>
      <c r="N937" s="400"/>
      <c r="O937" s="400"/>
      <c r="P937" s="400"/>
      <c r="Q937" s="401"/>
      <c r="R937" s="401"/>
      <c r="S937" s="402"/>
      <c r="T937" s="396"/>
    </row>
    <row r="938" spans="2:20">
      <c r="B938" s="394"/>
      <c r="C938" s="395"/>
      <c r="D938" s="434"/>
      <c r="E938" s="396"/>
      <c r="F938" s="397"/>
      <c r="G938" s="398"/>
      <c r="H938" s="395"/>
      <c r="I938" s="399">
        <f t="shared" si="31"/>
        <v>0</v>
      </c>
      <c r="J938" s="395"/>
      <c r="K938" s="395"/>
      <c r="L938" s="399">
        <f t="shared" si="30"/>
        <v>0</v>
      </c>
      <c r="M938" s="400"/>
      <c r="N938" s="400"/>
      <c r="O938" s="400"/>
      <c r="P938" s="400"/>
      <c r="Q938" s="401"/>
      <c r="R938" s="401"/>
      <c r="S938" s="402"/>
      <c r="T938" s="396"/>
    </row>
    <row r="939" spans="2:20">
      <c r="B939" s="394"/>
      <c r="C939" s="395"/>
      <c r="D939" s="434"/>
      <c r="E939" s="396"/>
      <c r="F939" s="397"/>
      <c r="G939" s="398"/>
      <c r="H939" s="395"/>
      <c r="I939" s="399">
        <f t="shared" si="31"/>
        <v>0</v>
      </c>
      <c r="J939" s="395"/>
      <c r="K939" s="395"/>
      <c r="L939" s="399">
        <f t="shared" si="30"/>
        <v>0</v>
      </c>
      <c r="M939" s="400"/>
      <c r="N939" s="400"/>
      <c r="O939" s="400"/>
      <c r="P939" s="400"/>
      <c r="Q939" s="401"/>
      <c r="R939" s="401"/>
      <c r="S939" s="402"/>
      <c r="T939" s="396"/>
    </row>
    <row r="940" spans="2:20">
      <c r="B940" s="394"/>
      <c r="C940" s="395"/>
      <c r="D940" s="434"/>
      <c r="E940" s="396"/>
      <c r="F940" s="397"/>
      <c r="G940" s="398"/>
      <c r="H940" s="395"/>
      <c r="I940" s="399">
        <f t="shared" si="31"/>
        <v>0</v>
      </c>
      <c r="J940" s="395"/>
      <c r="K940" s="395"/>
      <c r="L940" s="399">
        <f t="shared" ref="L940:L1003" si="32">I940+J940+K940</f>
        <v>0</v>
      </c>
      <c r="M940" s="400"/>
      <c r="N940" s="400"/>
      <c r="O940" s="400"/>
      <c r="P940" s="400"/>
      <c r="Q940" s="401"/>
      <c r="R940" s="401"/>
      <c r="S940" s="402"/>
      <c r="T940" s="396"/>
    </row>
    <row r="941" spans="2:20">
      <c r="B941" s="394"/>
      <c r="C941" s="395"/>
      <c r="D941" s="434"/>
      <c r="E941" s="396"/>
      <c r="F941" s="397"/>
      <c r="G941" s="398"/>
      <c r="H941" s="395"/>
      <c r="I941" s="399">
        <f t="shared" ref="I941:I1004" si="33">G941*H941</f>
        <v>0</v>
      </c>
      <c r="J941" s="395"/>
      <c r="K941" s="395"/>
      <c r="L941" s="399">
        <f t="shared" si="32"/>
        <v>0</v>
      </c>
      <c r="M941" s="400"/>
      <c r="N941" s="400"/>
      <c r="O941" s="400"/>
      <c r="P941" s="400"/>
      <c r="Q941" s="401"/>
      <c r="R941" s="401"/>
      <c r="S941" s="402"/>
      <c r="T941" s="396"/>
    </row>
    <row r="942" spans="2:20">
      <c r="B942" s="394"/>
      <c r="C942" s="395"/>
      <c r="D942" s="434"/>
      <c r="E942" s="396"/>
      <c r="F942" s="397"/>
      <c r="G942" s="398"/>
      <c r="H942" s="395"/>
      <c r="I942" s="399">
        <f t="shared" si="33"/>
        <v>0</v>
      </c>
      <c r="J942" s="395"/>
      <c r="K942" s="395"/>
      <c r="L942" s="399">
        <f t="shared" si="32"/>
        <v>0</v>
      </c>
      <c r="M942" s="400"/>
      <c r="N942" s="400"/>
      <c r="O942" s="400"/>
      <c r="P942" s="400"/>
      <c r="Q942" s="401"/>
      <c r="R942" s="401"/>
      <c r="S942" s="402"/>
      <c r="T942" s="396"/>
    </row>
    <row r="943" spans="2:20">
      <c r="B943" s="394"/>
      <c r="C943" s="395"/>
      <c r="D943" s="434"/>
      <c r="E943" s="396"/>
      <c r="F943" s="397"/>
      <c r="G943" s="398"/>
      <c r="H943" s="395"/>
      <c r="I943" s="399">
        <f t="shared" si="33"/>
        <v>0</v>
      </c>
      <c r="J943" s="395"/>
      <c r="K943" s="395"/>
      <c r="L943" s="399">
        <f t="shared" si="32"/>
        <v>0</v>
      </c>
      <c r="M943" s="400"/>
      <c r="N943" s="400"/>
      <c r="O943" s="400"/>
      <c r="P943" s="400"/>
      <c r="Q943" s="401"/>
      <c r="R943" s="401"/>
      <c r="S943" s="402"/>
      <c r="T943" s="396"/>
    </row>
    <row r="944" spans="2:20">
      <c r="B944" s="394"/>
      <c r="C944" s="395"/>
      <c r="D944" s="434"/>
      <c r="E944" s="396"/>
      <c r="F944" s="397"/>
      <c r="G944" s="398"/>
      <c r="H944" s="395"/>
      <c r="I944" s="399">
        <f t="shared" si="33"/>
        <v>0</v>
      </c>
      <c r="J944" s="395"/>
      <c r="K944" s="395"/>
      <c r="L944" s="399">
        <f t="shared" si="32"/>
        <v>0</v>
      </c>
      <c r="M944" s="400"/>
      <c r="N944" s="400"/>
      <c r="O944" s="400"/>
      <c r="P944" s="400"/>
      <c r="Q944" s="401"/>
      <c r="R944" s="401"/>
      <c r="S944" s="402"/>
      <c r="T944" s="396"/>
    </row>
    <row r="945" spans="2:20">
      <c r="B945" s="394"/>
      <c r="C945" s="395"/>
      <c r="D945" s="434"/>
      <c r="E945" s="396"/>
      <c r="F945" s="397"/>
      <c r="G945" s="398"/>
      <c r="H945" s="395"/>
      <c r="I945" s="399">
        <f t="shared" si="33"/>
        <v>0</v>
      </c>
      <c r="J945" s="395"/>
      <c r="K945" s="395"/>
      <c r="L945" s="399">
        <f t="shared" si="32"/>
        <v>0</v>
      </c>
      <c r="M945" s="400"/>
      <c r="N945" s="400"/>
      <c r="O945" s="400"/>
      <c r="P945" s="400"/>
      <c r="Q945" s="401"/>
      <c r="R945" s="401"/>
      <c r="S945" s="402"/>
      <c r="T945" s="396"/>
    </row>
    <row r="946" spans="2:20">
      <c r="B946" s="394"/>
      <c r="C946" s="395"/>
      <c r="D946" s="434"/>
      <c r="E946" s="396"/>
      <c r="F946" s="397"/>
      <c r="G946" s="398"/>
      <c r="H946" s="395"/>
      <c r="I946" s="399">
        <f t="shared" si="33"/>
        <v>0</v>
      </c>
      <c r="J946" s="395"/>
      <c r="K946" s="395"/>
      <c r="L946" s="399">
        <f t="shared" si="32"/>
        <v>0</v>
      </c>
      <c r="M946" s="400"/>
      <c r="N946" s="400"/>
      <c r="O946" s="400"/>
      <c r="P946" s="400"/>
      <c r="Q946" s="401"/>
      <c r="R946" s="401"/>
      <c r="S946" s="402"/>
      <c r="T946" s="396"/>
    </row>
    <row r="947" spans="2:20">
      <c r="B947" s="394"/>
      <c r="C947" s="395"/>
      <c r="D947" s="434"/>
      <c r="E947" s="396"/>
      <c r="F947" s="397"/>
      <c r="G947" s="398"/>
      <c r="H947" s="395"/>
      <c r="I947" s="399">
        <f t="shared" si="33"/>
        <v>0</v>
      </c>
      <c r="J947" s="395"/>
      <c r="K947" s="395"/>
      <c r="L947" s="399">
        <f t="shared" si="32"/>
        <v>0</v>
      </c>
      <c r="M947" s="400"/>
      <c r="N947" s="400"/>
      <c r="O947" s="400"/>
      <c r="P947" s="400"/>
      <c r="Q947" s="401"/>
      <c r="R947" s="401"/>
      <c r="S947" s="402"/>
      <c r="T947" s="396"/>
    </row>
    <row r="948" spans="2:20">
      <c r="B948" s="394"/>
      <c r="C948" s="395"/>
      <c r="D948" s="434"/>
      <c r="E948" s="396"/>
      <c r="F948" s="397"/>
      <c r="G948" s="398"/>
      <c r="H948" s="395"/>
      <c r="I948" s="399">
        <f t="shared" si="33"/>
        <v>0</v>
      </c>
      <c r="J948" s="395"/>
      <c r="K948" s="395"/>
      <c r="L948" s="399">
        <f t="shared" si="32"/>
        <v>0</v>
      </c>
      <c r="M948" s="400"/>
      <c r="N948" s="400"/>
      <c r="O948" s="400"/>
      <c r="P948" s="400"/>
      <c r="Q948" s="401"/>
      <c r="R948" s="401"/>
      <c r="S948" s="402"/>
      <c r="T948" s="396"/>
    </row>
    <row r="949" spans="2:20">
      <c r="B949" s="394"/>
      <c r="C949" s="395"/>
      <c r="D949" s="434"/>
      <c r="E949" s="396"/>
      <c r="F949" s="397"/>
      <c r="G949" s="398"/>
      <c r="H949" s="395"/>
      <c r="I949" s="399">
        <f t="shared" si="33"/>
        <v>0</v>
      </c>
      <c r="J949" s="395"/>
      <c r="K949" s="395"/>
      <c r="L949" s="399">
        <f t="shared" si="32"/>
        <v>0</v>
      </c>
      <c r="M949" s="400"/>
      <c r="N949" s="400"/>
      <c r="O949" s="400"/>
      <c r="P949" s="400"/>
      <c r="Q949" s="401"/>
      <c r="R949" s="401"/>
      <c r="S949" s="402"/>
      <c r="T949" s="396"/>
    </row>
    <row r="950" spans="2:20">
      <c r="B950" s="394"/>
      <c r="C950" s="395"/>
      <c r="D950" s="434"/>
      <c r="E950" s="396"/>
      <c r="F950" s="397"/>
      <c r="G950" s="398"/>
      <c r="H950" s="395"/>
      <c r="I950" s="399">
        <f t="shared" si="33"/>
        <v>0</v>
      </c>
      <c r="J950" s="395"/>
      <c r="K950" s="395"/>
      <c r="L950" s="399">
        <f t="shared" si="32"/>
        <v>0</v>
      </c>
      <c r="M950" s="400"/>
      <c r="N950" s="400"/>
      <c r="O950" s="400"/>
      <c r="P950" s="400"/>
      <c r="Q950" s="401"/>
      <c r="R950" s="401"/>
      <c r="S950" s="402"/>
      <c r="T950" s="396"/>
    </row>
    <row r="951" spans="2:20">
      <c r="B951" s="394"/>
      <c r="C951" s="395"/>
      <c r="D951" s="434"/>
      <c r="E951" s="396"/>
      <c r="F951" s="397"/>
      <c r="G951" s="398"/>
      <c r="H951" s="395"/>
      <c r="I951" s="399">
        <f t="shared" si="33"/>
        <v>0</v>
      </c>
      <c r="J951" s="395"/>
      <c r="K951" s="395"/>
      <c r="L951" s="399">
        <f t="shared" si="32"/>
        <v>0</v>
      </c>
      <c r="M951" s="400"/>
      <c r="N951" s="400"/>
      <c r="O951" s="400"/>
      <c r="P951" s="400"/>
      <c r="Q951" s="401"/>
      <c r="R951" s="401"/>
      <c r="S951" s="402"/>
      <c r="T951" s="396"/>
    </row>
    <row r="952" spans="2:20">
      <c r="B952" s="394"/>
      <c r="C952" s="395"/>
      <c r="D952" s="434"/>
      <c r="E952" s="396"/>
      <c r="F952" s="397"/>
      <c r="G952" s="398"/>
      <c r="H952" s="395"/>
      <c r="I952" s="399">
        <f t="shared" si="33"/>
        <v>0</v>
      </c>
      <c r="J952" s="395"/>
      <c r="K952" s="395"/>
      <c r="L952" s="399">
        <f t="shared" si="32"/>
        <v>0</v>
      </c>
      <c r="M952" s="400"/>
      <c r="N952" s="400"/>
      <c r="O952" s="400"/>
      <c r="P952" s="400"/>
      <c r="Q952" s="401"/>
      <c r="R952" s="401"/>
      <c r="S952" s="402"/>
      <c r="T952" s="396"/>
    </row>
    <row r="953" spans="2:20">
      <c r="B953" s="394"/>
      <c r="C953" s="395"/>
      <c r="D953" s="434"/>
      <c r="E953" s="396"/>
      <c r="F953" s="397"/>
      <c r="G953" s="398"/>
      <c r="H953" s="395"/>
      <c r="I953" s="399">
        <f t="shared" si="33"/>
        <v>0</v>
      </c>
      <c r="J953" s="395"/>
      <c r="K953" s="395"/>
      <c r="L953" s="399">
        <f t="shared" si="32"/>
        <v>0</v>
      </c>
      <c r="M953" s="400"/>
      <c r="N953" s="400"/>
      <c r="O953" s="400"/>
      <c r="P953" s="400"/>
      <c r="Q953" s="401"/>
      <c r="R953" s="401"/>
      <c r="S953" s="402"/>
      <c r="T953" s="396"/>
    </row>
    <row r="954" spans="2:20">
      <c r="B954" s="394"/>
      <c r="C954" s="395"/>
      <c r="D954" s="434"/>
      <c r="E954" s="396"/>
      <c r="F954" s="397"/>
      <c r="G954" s="398"/>
      <c r="H954" s="395"/>
      <c r="I954" s="399">
        <f t="shared" si="33"/>
        <v>0</v>
      </c>
      <c r="J954" s="395"/>
      <c r="K954" s="395"/>
      <c r="L954" s="399">
        <f t="shared" si="32"/>
        <v>0</v>
      </c>
      <c r="M954" s="400"/>
      <c r="N954" s="400"/>
      <c r="O954" s="400"/>
      <c r="P954" s="400"/>
      <c r="Q954" s="401"/>
      <c r="R954" s="401"/>
      <c r="S954" s="402"/>
      <c r="T954" s="396"/>
    </row>
    <row r="955" spans="2:20">
      <c r="B955" s="394"/>
      <c r="C955" s="395"/>
      <c r="D955" s="434"/>
      <c r="E955" s="396"/>
      <c r="F955" s="397"/>
      <c r="G955" s="398"/>
      <c r="H955" s="395"/>
      <c r="I955" s="399">
        <f t="shared" si="33"/>
        <v>0</v>
      </c>
      <c r="J955" s="395"/>
      <c r="K955" s="395"/>
      <c r="L955" s="399">
        <f t="shared" si="32"/>
        <v>0</v>
      </c>
      <c r="M955" s="400"/>
      <c r="N955" s="400"/>
      <c r="O955" s="400"/>
      <c r="P955" s="400"/>
      <c r="Q955" s="401"/>
      <c r="R955" s="401"/>
      <c r="S955" s="402"/>
      <c r="T955" s="396"/>
    </row>
    <row r="956" spans="2:20">
      <c r="B956" s="394"/>
      <c r="C956" s="395"/>
      <c r="D956" s="434"/>
      <c r="E956" s="396"/>
      <c r="F956" s="397"/>
      <c r="G956" s="398"/>
      <c r="H956" s="395"/>
      <c r="I956" s="399">
        <f t="shared" si="33"/>
        <v>0</v>
      </c>
      <c r="J956" s="395"/>
      <c r="K956" s="395"/>
      <c r="L956" s="399">
        <f t="shared" si="32"/>
        <v>0</v>
      </c>
      <c r="M956" s="400"/>
      <c r="N956" s="400"/>
      <c r="O956" s="400"/>
      <c r="P956" s="400"/>
      <c r="Q956" s="401"/>
      <c r="R956" s="401"/>
      <c r="S956" s="402"/>
      <c r="T956" s="396"/>
    </row>
    <row r="957" spans="2:20">
      <c r="B957" s="394"/>
      <c r="C957" s="395"/>
      <c r="D957" s="434"/>
      <c r="E957" s="396"/>
      <c r="F957" s="397"/>
      <c r="G957" s="398"/>
      <c r="H957" s="395"/>
      <c r="I957" s="399">
        <f t="shared" si="33"/>
        <v>0</v>
      </c>
      <c r="J957" s="395"/>
      <c r="K957" s="395"/>
      <c r="L957" s="399">
        <f t="shared" si="32"/>
        <v>0</v>
      </c>
      <c r="M957" s="400"/>
      <c r="N957" s="400"/>
      <c r="O957" s="400"/>
      <c r="P957" s="400"/>
      <c r="Q957" s="401"/>
      <c r="R957" s="401"/>
      <c r="S957" s="402"/>
      <c r="T957" s="396"/>
    </row>
    <row r="958" spans="2:20">
      <c r="B958" s="394"/>
      <c r="C958" s="395"/>
      <c r="D958" s="434"/>
      <c r="E958" s="396"/>
      <c r="F958" s="397"/>
      <c r="G958" s="398"/>
      <c r="H958" s="395"/>
      <c r="I958" s="399">
        <f t="shared" si="33"/>
        <v>0</v>
      </c>
      <c r="J958" s="395"/>
      <c r="K958" s="395"/>
      <c r="L958" s="399">
        <f t="shared" si="32"/>
        <v>0</v>
      </c>
      <c r="M958" s="400"/>
      <c r="N958" s="400"/>
      <c r="O958" s="400"/>
      <c r="P958" s="400"/>
      <c r="Q958" s="401"/>
      <c r="R958" s="401"/>
      <c r="S958" s="402"/>
      <c r="T958" s="396"/>
    </row>
    <row r="959" spans="2:20">
      <c r="B959" s="394"/>
      <c r="C959" s="395"/>
      <c r="D959" s="434"/>
      <c r="E959" s="396"/>
      <c r="F959" s="397"/>
      <c r="G959" s="398"/>
      <c r="H959" s="395"/>
      <c r="I959" s="399">
        <f t="shared" si="33"/>
        <v>0</v>
      </c>
      <c r="J959" s="395"/>
      <c r="K959" s="395"/>
      <c r="L959" s="399">
        <f t="shared" si="32"/>
        <v>0</v>
      </c>
      <c r="M959" s="400"/>
      <c r="N959" s="400"/>
      <c r="O959" s="400"/>
      <c r="P959" s="400"/>
      <c r="Q959" s="401"/>
      <c r="R959" s="401"/>
      <c r="S959" s="402"/>
      <c r="T959" s="396"/>
    </row>
    <row r="960" spans="2:20">
      <c r="B960" s="394"/>
      <c r="C960" s="395"/>
      <c r="D960" s="434"/>
      <c r="E960" s="396"/>
      <c r="F960" s="397"/>
      <c r="G960" s="398"/>
      <c r="H960" s="395"/>
      <c r="I960" s="399">
        <f t="shared" si="33"/>
        <v>0</v>
      </c>
      <c r="J960" s="395"/>
      <c r="K960" s="395"/>
      <c r="L960" s="399">
        <f t="shared" si="32"/>
        <v>0</v>
      </c>
      <c r="M960" s="400"/>
      <c r="N960" s="400"/>
      <c r="O960" s="400"/>
      <c r="P960" s="400"/>
      <c r="Q960" s="401"/>
      <c r="R960" s="401"/>
      <c r="S960" s="402"/>
      <c r="T960" s="396"/>
    </row>
    <row r="961" spans="2:20">
      <c r="B961" s="394"/>
      <c r="C961" s="395"/>
      <c r="D961" s="434"/>
      <c r="E961" s="396"/>
      <c r="F961" s="397"/>
      <c r="G961" s="398"/>
      <c r="H961" s="395"/>
      <c r="I961" s="399">
        <f t="shared" si="33"/>
        <v>0</v>
      </c>
      <c r="J961" s="395"/>
      <c r="K961" s="395"/>
      <c r="L961" s="399">
        <f t="shared" si="32"/>
        <v>0</v>
      </c>
      <c r="M961" s="400"/>
      <c r="N961" s="400"/>
      <c r="O961" s="400"/>
      <c r="P961" s="400"/>
      <c r="Q961" s="401"/>
      <c r="R961" s="401"/>
      <c r="S961" s="402"/>
      <c r="T961" s="396"/>
    </row>
    <row r="962" spans="2:20">
      <c r="B962" s="394"/>
      <c r="C962" s="395"/>
      <c r="D962" s="434"/>
      <c r="E962" s="396"/>
      <c r="F962" s="397"/>
      <c r="G962" s="398"/>
      <c r="H962" s="395"/>
      <c r="I962" s="399">
        <f t="shared" si="33"/>
        <v>0</v>
      </c>
      <c r="J962" s="395"/>
      <c r="K962" s="395"/>
      <c r="L962" s="399">
        <f t="shared" si="32"/>
        <v>0</v>
      </c>
      <c r="M962" s="400"/>
      <c r="N962" s="400"/>
      <c r="O962" s="400"/>
      <c r="P962" s="400"/>
      <c r="Q962" s="401"/>
      <c r="R962" s="401"/>
      <c r="S962" s="402"/>
      <c r="T962" s="396"/>
    </row>
    <row r="963" spans="2:20">
      <c r="B963" s="394"/>
      <c r="C963" s="395"/>
      <c r="D963" s="434"/>
      <c r="E963" s="396"/>
      <c r="F963" s="397"/>
      <c r="G963" s="398"/>
      <c r="H963" s="395"/>
      <c r="I963" s="399">
        <f t="shared" si="33"/>
        <v>0</v>
      </c>
      <c r="J963" s="395"/>
      <c r="K963" s="395"/>
      <c r="L963" s="399">
        <f t="shared" si="32"/>
        <v>0</v>
      </c>
      <c r="M963" s="400"/>
      <c r="N963" s="400"/>
      <c r="O963" s="400"/>
      <c r="P963" s="400"/>
      <c r="Q963" s="401"/>
      <c r="R963" s="401"/>
      <c r="S963" s="402"/>
      <c r="T963" s="396"/>
    </row>
    <row r="964" spans="2:20">
      <c r="B964" s="394"/>
      <c r="C964" s="395"/>
      <c r="D964" s="434"/>
      <c r="E964" s="396"/>
      <c r="F964" s="397"/>
      <c r="G964" s="398"/>
      <c r="H964" s="395"/>
      <c r="I964" s="399">
        <f t="shared" si="33"/>
        <v>0</v>
      </c>
      <c r="J964" s="395"/>
      <c r="K964" s="395"/>
      <c r="L964" s="399">
        <f t="shared" si="32"/>
        <v>0</v>
      </c>
      <c r="M964" s="400"/>
      <c r="N964" s="400"/>
      <c r="O964" s="400"/>
      <c r="P964" s="400"/>
      <c r="Q964" s="401"/>
      <c r="R964" s="401"/>
      <c r="S964" s="402"/>
      <c r="T964" s="396"/>
    </row>
    <row r="965" spans="2:20">
      <c r="B965" s="394"/>
      <c r="C965" s="395"/>
      <c r="D965" s="434"/>
      <c r="E965" s="396"/>
      <c r="F965" s="397"/>
      <c r="G965" s="398"/>
      <c r="H965" s="395"/>
      <c r="I965" s="399">
        <f t="shared" si="33"/>
        <v>0</v>
      </c>
      <c r="J965" s="395"/>
      <c r="K965" s="395"/>
      <c r="L965" s="399">
        <f t="shared" si="32"/>
        <v>0</v>
      </c>
      <c r="M965" s="400"/>
      <c r="N965" s="400"/>
      <c r="O965" s="400"/>
      <c r="P965" s="400"/>
      <c r="Q965" s="401"/>
      <c r="R965" s="401"/>
      <c r="S965" s="402"/>
      <c r="T965" s="396"/>
    </row>
    <row r="966" spans="2:20">
      <c r="B966" s="394"/>
      <c r="C966" s="395"/>
      <c r="D966" s="434"/>
      <c r="E966" s="396"/>
      <c r="F966" s="397"/>
      <c r="G966" s="398"/>
      <c r="H966" s="395"/>
      <c r="I966" s="399">
        <f t="shared" si="33"/>
        <v>0</v>
      </c>
      <c r="J966" s="395"/>
      <c r="K966" s="395"/>
      <c r="L966" s="399">
        <f t="shared" si="32"/>
        <v>0</v>
      </c>
      <c r="M966" s="400"/>
      <c r="N966" s="400"/>
      <c r="O966" s="400"/>
      <c r="P966" s="400"/>
      <c r="Q966" s="401"/>
      <c r="R966" s="401"/>
      <c r="S966" s="402"/>
      <c r="T966" s="396"/>
    </row>
    <row r="967" spans="2:20">
      <c r="B967" s="394"/>
      <c r="C967" s="395"/>
      <c r="D967" s="434"/>
      <c r="E967" s="396"/>
      <c r="F967" s="397"/>
      <c r="G967" s="398"/>
      <c r="H967" s="395"/>
      <c r="I967" s="399">
        <f t="shared" si="33"/>
        <v>0</v>
      </c>
      <c r="J967" s="395"/>
      <c r="K967" s="395"/>
      <c r="L967" s="399">
        <f t="shared" si="32"/>
        <v>0</v>
      </c>
      <c r="M967" s="400"/>
      <c r="N967" s="400"/>
      <c r="O967" s="400"/>
      <c r="P967" s="400"/>
      <c r="Q967" s="401"/>
      <c r="R967" s="401"/>
      <c r="S967" s="402"/>
      <c r="T967" s="396"/>
    </row>
    <row r="968" spans="2:20">
      <c r="B968" s="394"/>
      <c r="C968" s="395"/>
      <c r="D968" s="434"/>
      <c r="E968" s="396"/>
      <c r="F968" s="397"/>
      <c r="G968" s="398"/>
      <c r="H968" s="395"/>
      <c r="I968" s="399">
        <f t="shared" si="33"/>
        <v>0</v>
      </c>
      <c r="J968" s="395"/>
      <c r="K968" s="395"/>
      <c r="L968" s="399">
        <f t="shared" si="32"/>
        <v>0</v>
      </c>
      <c r="M968" s="400"/>
      <c r="N968" s="400"/>
      <c r="O968" s="400"/>
      <c r="P968" s="400"/>
      <c r="Q968" s="401"/>
      <c r="R968" s="401"/>
      <c r="S968" s="402"/>
      <c r="T968" s="396"/>
    </row>
    <row r="969" spans="2:20">
      <c r="B969" s="394"/>
      <c r="C969" s="395"/>
      <c r="D969" s="434"/>
      <c r="E969" s="396"/>
      <c r="F969" s="397"/>
      <c r="G969" s="398"/>
      <c r="H969" s="395"/>
      <c r="I969" s="399">
        <f t="shared" si="33"/>
        <v>0</v>
      </c>
      <c r="J969" s="395"/>
      <c r="K969" s="395"/>
      <c r="L969" s="399">
        <f t="shared" si="32"/>
        <v>0</v>
      </c>
      <c r="M969" s="400"/>
      <c r="N969" s="400"/>
      <c r="O969" s="400"/>
      <c r="P969" s="400"/>
      <c r="Q969" s="401"/>
      <c r="R969" s="401"/>
      <c r="S969" s="402"/>
      <c r="T969" s="396"/>
    </row>
    <row r="970" spans="2:20">
      <c r="B970" s="394"/>
      <c r="C970" s="395"/>
      <c r="D970" s="434"/>
      <c r="E970" s="396"/>
      <c r="F970" s="397"/>
      <c r="G970" s="398"/>
      <c r="H970" s="395"/>
      <c r="I970" s="399">
        <f t="shared" si="33"/>
        <v>0</v>
      </c>
      <c r="J970" s="395"/>
      <c r="K970" s="395"/>
      <c r="L970" s="399">
        <f t="shared" si="32"/>
        <v>0</v>
      </c>
      <c r="M970" s="400"/>
      <c r="N970" s="400"/>
      <c r="O970" s="400"/>
      <c r="P970" s="400"/>
      <c r="Q970" s="401"/>
      <c r="R970" s="401"/>
      <c r="S970" s="402"/>
      <c r="T970" s="396"/>
    </row>
    <row r="971" spans="2:20">
      <c r="B971" s="394"/>
      <c r="C971" s="395"/>
      <c r="D971" s="434"/>
      <c r="E971" s="396"/>
      <c r="F971" s="397"/>
      <c r="G971" s="398"/>
      <c r="H971" s="395"/>
      <c r="I971" s="399">
        <f t="shared" si="33"/>
        <v>0</v>
      </c>
      <c r="J971" s="395"/>
      <c r="K971" s="395"/>
      <c r="L971" s="399">
        <f t="shared" si="32"/>
        <v>0</v>
      </c>
      <c r="M971" s="400"/>
      <c r="N971" s="400"/>
      <c r="O971" s="400"/>
      <c r="P971" s="400"/>
      <c r="Q971" s="401"/>
      <c r="R971" s="401"/>
      <c r="S971" s="402"/>
      <c r="T971" s="396"/>
    </row>
    <row r="972" spans="2:20">
      <c r="B972" s="394"/>
      <c r="C972" s="395"/>
      <c r="D972" s="434"/>
      <c r="E972" s="396"/>
      <c r="F972" s="397"/>
      <c r="G972" s="398"/>
      <c r="H972" s="395"/>
      <c r="I972" s="399">
        <f t="shared" si="33"/>
        <v>0</v>
      </c>
      <c r="J972" s="395"/>
      <c r="K972" s="395"/>
      <c r="L972" s="399">
        <f t="shared" si="32"/>
        <v>0</v>
      </c>
      <c r="M972" s="400"/>
      <c r="N972" s="400"/>
      <c r="O972" s="400"/>
      <c r="P972" s="400"/>
      <c r="Q972" s="401"/>
      <c r="R972" s="401"/>
      <c r="S972" s="402"/>
      <c r="T972" s="396"/>
    </row>
    <row r="973" spans="2:20">
      <c r="B973" s="394"/>
      <c r="C973" s="395"/>
      <c r="D973" s="434"/>
      <c r="E973" s="396"/>
      <c r="F973" s="397"/>
      <c r="G973" s="398"/>
      <c r="H973" s="395"/>
      <c r="I973" s="399">
        <f t="shared" si="33"/>
        <v>0</v>
      </c>
      <c r="J973" s="395"/>
      <c r="K973" s="395"/>
      <c r="L973" s="399">
        <f t="shared" si="32"/>
        <v>0</v>
      </c>
      <c r="M973" s="400"/>
      <c r="N973" s="400"/>
      <c r="O973" s="400"/>
      <c r="P973" s="400"/>
      <c r="Q973" s="401"/>
      <c r="R973" s="401"/>
      <c r="S973" s="402"/>
      <c r="T973" s="396"/>
    </row>
    <row r="974" spans="2:20">
      <c r="B974" s="394"/>
      <c r="C974" s="395"/>
      <c r="D974" s="434"/>
      <c r="E974" s="396"/>
      <c r="F974" s="397"/>
      <c r="G974" s="398"/>
      <c r="H974" s="395"/>
      <c r="I974" s="399">
        <f t="shared" si="33"/>
        <v>0</v>
      </c>
      <c r="J974" s="395"/>
      <c r="K974" s="395"/>
      <c r="L974" s="399">
        <f t="shared" si="32"/>
        <v>0</v>
      </c>
      <c r="M974" s="400"/>
      <c r="N974" s="400"/>
      <c r="O974" s="400"/>
      <c r="P974" s="400"/>
      <c r="Q974" s="401"/>
      <c r="R974" s="401"/>
      <c r="S974" s="402"/>
      <c r="T974" s="396"/>
    </row>
    <row r="975" spans="2:20">
      <c r="B975" s="394"/>
      <c r="C975" s="395"/>
      <c r="D975" s="434"/>
      <c r="E975" s="396"/>
      <c r="F975" s="397"/>
      <c r="G975" s="398"/>
      <c r="H975" s="395"/>
      <c r="I975" s="399">
        <f t="shared" si="33"/>
        <v>0</v>
      </c>
      <c r="J975" s="395"/>
      <c r="K975" s="395"/>
      <c r="L975" s="399">
        <f t="shared" si="32"/>
        <v>0</v>
      </c>
      <c r="M975" s="400"/>
      <c r="N975" s="400"/>
      <c r="O975" s="400"/>
      <c r="P975" s="400"/>
      <c r="Q975" s="401"/>
      <c r="R975" s="401"/>
      <c r="S975" s="402"/>
      <c r="T975" s="396"/>
    </row>
    <row r="976" spans="2:20">
      <c r="B976" s="394"/>
      <c r="C976" s="395"/>
      <c r="D976" s="434"/>
      <c r="E976" s="396"/>
      <c r="F976" s="397"/>
      <c r="G976" s="398"/>
      <c r="H976" s="395"/>
      <c r="I976" s="399">
        <f t="shared" si="33"/>
        <v>0</v>
      </c>
      <c r="J976" s="395"/>
      <c r="K976" s="395"/>
      <c r="L976" s="399">
        <f t="shared" si="32"/>
        <v>0</v>
      </c>
      <c r="M976" s="400"/>
      <c r="N976" s="400"/>
      <c r="O976" s="400"/>
      <c r="P976" s="400"/>
      <c r="Q976" s="401"/>
      <c r="R976" s="401"/>
      <c r="S976" s="402"/>
      <c r="T976" s="396"/>
    </row>
    <row r="977" spans="2:20">
      <c r="B977" s="394"/>
      <c r="C977" s="395"/>
      <c r="D977" s="434"/>
      <c r="E977" s="396"/>
      <c r="F977" s="397"/>
      <c r="G977" s="398"/>
      <c r="H977" s="395"/>
      <c r="I977" s="399">
        <f t="shared" si="33"/>
        <v>0</v>
      </c>
      <c r="J977" s="395"/>
      <c r="K977" s="395"/>
      <c r="L977" s="399">
        <f t="shared" si="32"/>
        <v>0</v>
      </c>
      <c r="M977" s="400"/>
      <c r="N977" s="400"/>
      <c r="O977" s="400"/>
      <c r="P977" s="400"/>
      <c r="Q977" s="401"/>
      <c r="R977" s="401"/>
      <c r="S977" s="402"/>
      <c r="T977" s="396"/>
    </row>
    <row r="978" spans="2:20">
      <c r="B978" s="394"/>
      <c r="C978" s="395"/>
      <c r="D978" s="434"/>
      <c r="E978" s="396"/>
      <c r="F978" s="397"/>
      <c r="G978" s="398"/>
      <c r="H978" s="395"/>
      <c r="I978" s="399">
        <f t="shared" si="33"/>
        <v>0</v>
      </c>
      <c r="J978" s="395"/>
      <c r="K978" s="395"/>
      <c r="L978" s="399">
        <f t="shared" si="32"/>
        <v>0</v>
      </c>
      <c r="M978" s="400"/>
      <c r="N978" s="400"/>
      <c r="O978" s="400"/>
      <c r="P978" s="400"/>
      <c r="Q978" s="401"/>
      <c r="R978" s="401"/>
      <c r="S978" s="402"/>
      <c r="T978" s="396"/>
    </row>
    <row r="979" spans="2:20">
      <c r="B979" s="394"/>
      <c r="C979" s="395"/>
      <c r="D979" s="434"/>
      <c r="E979" s="396"/>
      <c r="F979" s="397"/>
      <c r="G979" s="398"/>
      <c r="H979" s="395"/>
      <c r="I979" s="399">
        <f t="shared" si="33"/>
        <v>0</v>
      </c>
      <c r="J979" s="395"/>
      <c r="K979" s="395"/>
      <c r="L979" s="399">
        <f t="shared" si="32"/>
        <v>0</v>
      </c>
      <c r="M979" s="400"/>
      <c r="N979" s="400"/>
      <c r="O979" s="400"/>
      <c r="P979" s="400"/>
      <c r="Q979" s="401"/>
      <c r="R979" s="401"/>
      <c r="S979" s="402"/>
      <c r="T979" s="396"/>
    </row>
    <row r="980" spans="2:20">
      <c r="B980" s="394"/>
      <c r="C980" s="395"/>
      <c r="D980" s="434"/>
      <c r="E980" s="396"/>
      <c r="F980" s="397"/>
      <c r="G980" s="398"/>
      <c r="H980" s="395"/>
      <c r="I980" s="399">
        <f t="shared" si="33"/>
        <v>0</v>
      </c>
      <c r="J980" s="395"/>
      <c r="K980" s="395"/>
      <c r="L980" s="399">
        <f t="shared" si="32"/>
        <v>0</v>
      </c>
      <c r="M980" s="400"/>
      <c r="N980" s="400"/>
      <c r="O980" s="400"/>
      <c r="P980" s="400"/>
      <c r="Q980" s="401"/>
      <c r="R980" s="401"/>
      <c r="S980" s="402"/>
      <c r="T980" s="396"/>
    </row>
    <row r="981" spans="2:20">
      <c r="B981" s="394"/>
      <c r="C981" s="395"/>
      <c r="D981" s="434"/>
      <c r="E981" s="396"/>
      <c r="F981" s="397"/>
      <c r="G981" s="398"/>
      <c r="H981" s="395"/>
      <c r="I981" s="399">
        <f t="shared" si="33"/>
        <v>0</v>
      </c>
      <c r="J981" s="395"/>
      <c r="K981" s="395"/>
      <c r="L981" s="399">
        <f t="shared" si="32"/>
        <v>0</v>
      </c>
      <c r="M981" s="400"/>
      <c r="N981" s="400"/>
      <c r="O981" s="400"/>
      <c r="P981" s="400"/>
      <c r="Q981" s="401"/>
      <c r="R981" s="401"/>
      <c r="S981" s="402"/>
      <c r="T981" s="396"/>
    </row>
    <row r="982" spans="2:20">
      <c r="B982" s="394"/>
      <c r="C982" s="395"/>
      <c r="D982" s="434"/>
      <c r="E982" s="396"/>
      <c r="F982" s="397"/>
      <c r="G982" s="398"/>
      <c r="H982" s="395"/>
      <c r="I982" s="399">
        <f t="shared" si="33"/>
        <v>0</v>
      </c>
      <c r="J982" s="395"/>
      <c r="K982" s="395"/>
      <c r="L982" s="399">
        <f t="shared" si="32"/>
        <v>0</v>
      </c>
      <c r="M982" s="400"/>
      <c r="N982" s="400"/>
      <c r="O982" s="400"/>
      <c r="P982" s="400"/>
      <c r="Q982" s="401"/>
      <c r="R982" s="401"/>
      <c r="S982" s="402"/>
      <c r="T982" s="396"/>
    </row>
    <row r="983" spans="2:20">
      <c r="B983" s="394"/>
      <c r="C983" s="395"/>
      <c r="D983" s="434"/>
      <c r="E983" s="396"/>
      <c r="F983" s="397"/>
      <c r="G983" s="398"/>
      <c r="H983" s="395"/>
      <c r="I983" s="399">
        <f t="shared" si="33"/>
        <v>0</v>
      </c>
      <c r="J983" s="395"/>
      <c r="K983" s="395"/>
      <c r="L983" s="399">
        <f t="shared" si="32"/>
        <v>0</v>
      </c>
      <c r="M983" s="400"/>
      <c r="N983" s="400"/>
      <c r="O983" s="400"/>
      <c r="P983" s="400"/>
      <c r="Q983" s="401"/>
      <c r="R983" s="401"/>
      <c r="S983" s="402"/>
      <c r="T983" s="396"/>
    </row>
    <row r="984" spans="2:20">
      <c r="B984" s="394"/>
      <c r="C984" s="395"/>
      <c r="D984" s="434"/>
      <c r="E984" s="396"/>
      <c r="F984" s="397"/>
      <c r="G984" s="398"/>
      <c r="H984" s="395"/>
      <c r="I984" s="399">
        <f t="shared" si="33"/>
        <v>0</v>
      </c>
      <c r="J984" s="395"/>
      <c r="K984" s="395"/>
      <c r="L984" s="399">
        <f t="shared" si="32"/>
        <v>0</v>
      </c>
      <c r="M984" s="400"/>
      <c r="N984" s="400"/>
      <c r="O984" s="400"/>
      <c r="P984" s="400"/>
      <c r="Q984" s="401"/>
      <c r="R984" s="401"/>
      <c r="S984" s="402"/>
      <c r="T984" s="396"/>
    </row>
    <row r="985" spans="2:20">
      <c r="B985" s="394"/>
      <c r="C985" s="395"/>
      <c r="D985" s="434"/>
      <c r="E985" s="396"/>
      <c r="F985" s="397"/>
      <c r="G985" s="398"/>
      <c r="H985" s="395"/>
      <c r="I985" s="399">
        <f t="shared" si="33"/>
        <v>0</v>
      </c>
      <c r="J985" s="395"/>
      <c r="K985" s="395"/>
      <c r="L985" s="399">
        <f t="shared" si="32"/>
        <v>0</v>
      </c>
      <c r="M985" s="400"/>
      <c r="N985" s="400"/>
      <c r="O985" s="400"/>
      <c r="P985" s="400"/>
      <c r="Q985" s="401"/>
      <c r="R985" s="401"/>
      <c r="S985" s="402"/>
      <c r="T985" s="396"/>
    </row>
    <row r="986" spans="2:20">
      <c r="B986" s="394"/>
      <c r="C986" s="395"/>
      <c r="D986" s="434"/>
      <c r="E986" s="396"/>
      <c r="F986" s="397"/>
      <c r="G986" s="398"/>
      <c r="H986" s="395"/>
      <c r="I986" s="399">
        <f t="shared" si="33"/>
        <v>0</v>
      </c>
      <c r="J986" s="395"/>
      <c r="K986" s="395"/>
      <c r="L986" s="399">
        <f t="shared" si="32"/>
        <v>0</v>
      </c>
      <c r="M986" s="400"/>
      <c r="N986" s="400"/>
      <c r="O986" s="400"/>
      <c r="P986" s="400"/>
      <c r="Q986" s="401"/>
      <c r="R986" s="401"/>
      <c r="S986" s="402"/>
      <c r="T986" s="396"/>
    </row>
    <row r="987" spans="2:20">
      <c r="B987" s="394"/>
      <c r="C987" s="395"/>
      <c r="D987" s="434"/>
      <c r="E987" s="396"/>
      <c r="F987" s="397"/>
      <c r="G987" s="398"/>
      <c r="H987" s="395"/>
      <c r="I987" s="399">
        <f t="shared" si="33"/>
        <v>0</v>
      </c>
      <c r="J987" s="395"/>
      <c r="K987" s="395"/>
      <c r="L987" s="399">
        <f t="shared" si="32"/>
        <v>0</v>
      </c>
      <c r="M987" s="400"/>
      <c r="N987" s="400"/>
      <c r="O987" s="400"/>
      <c r="P987" s="400"/>
      <c r="Q987" s="401"/>
      <c r="R987" s="401"/>
      <c r="S987" s="402"/>
      <c r="T987" s="396"/>
    </row>
    <row r="988" spans="2:20">
      <c r="B988" s="394"/>
      <c r="C988" s="395"/>
      <c r="D988" s="434"/>
      <c r="E988" s="396"/>
      <c r="F988" s="397"/>
      <c r="G988" s="398"/>
      <c r="H988" s="395"/>
      <c r="I988" s="399">
        <f t="shared" si="33"/>
        <v>0</v>
      </c>
      <c r="J988" s="395"/>
      <c r="K988" s="395"/>
      <c r="L988" s="399">
        <f t="shared" si="32"/>
        <v>0</v>
      </c>
      <c r="M988" s="400"/>
      <c r="N988" s="400"/>
      <c r="O988" s="400"/>
      <c r="P988" s="400"/>
      <c r="Q988" s="401"/>
      <c r="R988" s="401"/>
      <c r="S988" s="402"/>
      <c r="T988" s="396"/>
    </row>
    <row r="989" spans="2:20">
      <c r="B989" s="394"/>
      <c r="C989" s="395"/>
      <c r="D989" s="434"/>
      <c r="E989" s="396"/>
      <c r="F989" s="397"/>
      <c r="G989" s="398"/>
      <c r="H989" s="395"/>
      <c r="I989" s="399">
        <f t="shared" si="33"/>
        <v>0</v>
      </c>
      <c r="J989" s="395"/>
      <c r="K989" s="395"/>
      <c r="L989" s="399">
        <f t="shared" si="32"/>
        <v>0</v>
      </c>
      <c r="M989" s="400"/>
      <c r="N989" s="400"/>
      <c r="O989" s="400"/>
      <c r="P989" s="400"/>
      <c r="Q989" s="401"/>
      <c r="R989" s="401"/>
      <c r="S989" s="402"/>
      <c r="T989" s="396"/>
    </row>
    <row r="990" spans="2:20">
      <c r="B990" s="394"/>
      <c r="C990" s="395"/>
      <c r="D990" s="434"/>
      <c r="E990" s="396"/>
      <c r="F990" s="397"/>
      <c r="G990" s="398"/>
      <c r="H990" s="395"/>
      <c r="I990" s="399">
        <f t="shared" si="33"/>
        <v>0</v>
      </c>
      <c r="J990" s="395"/>
      <c r="K990" s="395"/>
      <c r="L990" s="399">
        <f t="shared" si="32"/>
        <v>0</v>
      </c>
      <c r="M990" s="400"/>
      <c r="N990" s="400"/>
      <c r="O990" s="400"/>
      <c r="P990" s="400"/>
      <c r="Q990" s="401"/>
      <c r="R990" s="401"/>
      <c r="S990" s="402"/>
      <c r="T990" s="396"/>
    </row>
    <row r="991" spans="2:20">
      <c r="B991" s="394"/>
      <c r="C991" s="395"/>
      <c r="D991" s="434"/>
      <c r="E991" s="396"/>
      <c r="F991" s="397"/>
      <c r="G991" s="398"/>
      <c r="H991" s="395"/>
      <c r="I991" s="399">
        <f t="shared" si="33"/>
        <v>0</v>
      </c>
      <c r="J991" s="395"/>
      <c r="K991" s="395"/>
      <c r="L991" s="399">
        <f t="shared" si="32"/>
        <v>0</v>
      </c>
      <c r="M991" s="400"/>
      <c r="N991" s="400"/>
      <c r="O991" s="400"/>
      <c r="P991" s="400"/>
      <c r="Q991" s="401"/>
      <c r="R991" s="401"/>
      <c r="S991" s="402"/>
      <c r="T991" s="396"/>
    </row>
    <row r="992" spans="2:20">
      <c r="B992" s="394"/>
      <c r="C992" s="395"/>
      <c r="D992" s="434"/>
      <c r="E992" s="396"/>
      <c r="F992" s="397"/>
      <c r="G992" s="398"/>
      <c r="H992" s="395"/>
      <c r="I992" s="399">
        <f t="shared" si="33"/>
        <v>0</v>
      </c>
      <c r="J992" s="395"/>
      <c r="K992" s="395"/>
      <c r="L992" s="399">
        <f t="shared" si="32"/>
        <v>0</v>
      </c>
      <c r="M992" s="400"/>
      <c r="N992" s="400"/>
      <c r="O992" s="400"/>
      <c r="P992" s="400"/>
      <c r="Q992" s="401"/>
      <c r="R992" s="401"/>
      <c r="S992" s="402"/>
      <c r="T992" s="396"/>
    </row>
    <row r="993" spans="2:20">
      <c r="B993" s="394"/>
      <c r="C993" s="395"/>
      <c r="D993" s="434"/>
      <c r="E993" s="396"/>
      <c r="F993" s="397"/>
      <c r="G993" s="398"/>
      <c r="H993" s="395"/>
      <c r="I993" s="399">
        <f t="shared" si="33"/>
        <v>0</v>
      </c>
      <c r="J993" s="395"/>
      <c r="K993" s="395"/>
      <c r="L993" s="399">
        <f t="shared" si="32"/>
        <v>0</v>
      </c>
      <c r="M993" s="400"/>
      <c r="N993" s="400"/>
      <c r="O993" s="400"/>
      <c r="P993" s="400"/>
      <c r="Q993" s="401"/>
      <c r="R993" s="401"/>
      <c r="S993" s="402"/>
      <c r="T993" s="396"/>
    </row>
    <row r="994" spans="2:20">
      <c r="B994" s="394"/>
      <c r="C994" s="395"/>
      <c r="D994" s="434"/>
      <c r="E994" s="396"/>
      <c r="F994" s="397"/>
      <c r="G994" s="398"/>
      <c r="H994" s="395"/>
      <c r="I994" s="399">
        <f t="shared" si="33"/>
        <v>0</v>
      </c>
      <c r="J994" s="395"/>
      <c r="K994" s="395"/>
      <c r="L994" s="399">
        <f t="shared" si="32"/>
        <v>0</v>
      </c>
      <c r="M994" s="400"/>
      <c r="N994" s="400"/>
      <c r="O994" s="400"/>
      <c r="P994" s="400"/>
      <c r="Q994" s="401"/>
      <c r="R994" s="401"/>
      <c r="S994" s="402"/>
      <c r="T994" s="396"/>
    </row>
    <row r="995" spans="2:20">
      <c r="B995" s="394"/>
      <c r="C995" s="395"/>
      <c r="D995" s="434"/>
      <c r="E995" s="396"/>
      <c r="F995" s="397"/>
      <c r="G995" s="398"/>
      <c r="H995" s="395"/>
      <c r="I995" s="399">
        <f t="shared" si="33"/>
        <v>0</v>
      </c>
      <c r="J995" s="395"/>
      <c r="K995" s="395"/>
      <c r="L995" s="399">
        <f t="shared" si="32"/>
        <v>0</v>
      </c>
      <c r="M995" s="400"/>
      <c r="N995" s="400"/>
      <c r="O995" s="400"/>
      <c r="P995" s="400"/>
      <c r="Q995" s="401"/>
      <c r="R995" s="401"/>
      <c r="S995" s="402"/>
      <c r="T995" s="396"/>
    </row>
    <row r="996" spans="2:20">
      <c r="B996" s="394"/>
      <c r="C996" s="395"/>
      <c r="D996" s="434"/>
      <c r="E996" s="396"/>
      <c r="F996" s="397"/>
      <c r="G996" s="398"/>
      <c r="H996" s="395"/>
      <c r="I996" s="399">
        <f t="shared" si="33"/>
        <v>0</v>
      </c>
      <c r="J996" s="395"/>
      <c r="K996" s="395"/>
      <c r="L996" s="399">
        <f t="shared" si="32"/>
        <v>0</v>
      </c>
      <c r="M996" s="400"/>
      <c r="N996" s="400"/>
      <c r="O996" s="400"/>
      <c r="P996" s="400"/>
      <c r="Q996" s="401"/>
      <c r="R996" s="401"/>
      <c r="S996" s="402"/>
      <c r="T996" s="396"/>
    </row>
    <row r="997" spans="2:20">
      <c r="B997" s="394"/>
      <c r="C997" s="395"/>
      <c r="D997" s="434"/>
      <c r="E997" s="396"/>
      <c r="F997" s="397"/>
      <c r="G997" s="398"/>
      <c r="H997" s="395"/>
      <c r="I997" s="399">
        <f t="shared" si="33"/>
        <v>0</v>
      </c>
      <c r="J997" s="395"/>
      <c r="K997" s="395"/>
      <c r="L997" s="399">
        <f t="shared" si="32"/>
        <v>0</v>
      </c>
      <c r="M997" s="400"/>
      <c r="N997" s="400"/>
      <c r="O997" s="400"/>
      <c r="P997" s="400"/>
      <c r="Q997" s="401"/>
      <c r="R997" s="401"/>
      <c r="S997" s="402"/>
      <c r="T997" s="396"/>
    </row>
    <row r="998" spans="2:20">
      <c r="B998" s="394"/>
      <c r="C998" s="395"/>
      <c r="D998" s="434"/>
      <c r="E998" s="396"/>
      <c r="F998" s="397"/>
      <c r="G998" s="398"/>
      <c r="H998" s="395"/>
      <c r="I998" s="399">
        <f t="shared" si="33"/>
        <v>0</v>
      </c>
      <c r="J998" s="395"/>
      <c r="K998" s="395"/>
      <c r="L998" s="399">
        <f t="shared" si="32"/>
        <v>0</v>
      </c>
      <c r="M998" s="400"/>
      <c r="N998" s="400"/>
      <c r="O998" s="400"/>
      <c r="P998" s="400"/>
      <c r="Q998" s="401"/>
      <c r="R998" s="401"/>
      <c r="S998" s="402"/>
      <c r="T998" s="396"/>
    </row>
    <row r="999" spans="2:20">
      <c r="B999" s="394"/>
      <c r="C999" s="395"/>
      <c r="D999" s="434"/>
      <c r="E999" s="396"/>
      <c r="F999" s="397"/>
      <c r="G999" s="398"/>
      <c r="H999" s="395"/>
      <c r="I999" s="399">
        <f t="shared" si="33"/>
        <v>0</v>
      </c>
      <c r="J999" s="395"/>
      <c r="K999" s="395"/>
      <c r="L999" s="399">
        <f t="shared" si="32"/>
        <v>0</v>
      </c>
      <c r="M999" s="400"/>
      <c r="N999" s="400"/>
      <c r="O999" s="400"/>
      <c r="P999" s="400"/>
      <c r="Q999" s="401"/>
      <c r="R999" s="401"/>
      <c r="S999" s="402"/>
      <c r="T999" s="396"/>
    </row>
    <row r="1000" spans="2:20">
      <c r="B1000" s="394"/>
      <c r="C1000" s="395"/>
      <c r="D1000" s="434"/>
      <c r="E1000" s="396"/>
      <c r="F1000" s="397"/>
      <c r="G1000" s="398"/>
      <c r="H1000" s="395"/>
      <c r="I1000" s="399">
        <f t="shared" si="33"/>
        <v>0</v>
      </c>
      <c r="J1000" s="395"/>
      <c r="K1000" s="395"/>
      <c r="L1000" s="399">
        <f t="shared" si="32"/>
        <v>0</v>
      </c>
      <c r="M1000" s="400"/>
      <c r="N1000" s="400"/>
      <c r="O1000" s="400"/>
      <c r="P1000" s="400"/>
      <c r="Q1000" s="401"/>
      <c r="R1000" s="401"/>
      <c r="S1000" s="402"/>
      <c r="T1000" s="396"/>
    </row>
    <row r="1001" spans="2:20">
      <c r="B1001" s="394"/>
      <c r="C1001" s="395"/>
      <c r="D1001" s="434"/>
      <c r="E1001" s="396"/>
      <c r="F1001" s="397"/>
      <c r="G1001" s="398"/>
      <c r="H1001" s="395"/>
      <c r="I1001" s="399">
        <f t="shared" si="33"/>
        <v>0</v>
      </c>
      <c r="J1001" s="395"/>
      <c r="K1001" s="395"/>
      <c r="L1001" s="399">
        <f t="shared" si="32"/>
        <v>0</v>
      </c>
      <c r="M1001" s="400"/>
      <c r="N1001" s="400"/>
      <c r="O1001" s="400"/>
      <c r="P1001" s="400"/>
      <c r="Q1001" s="401"/>
      <c r="R1001" s="401"/>
      <c r="S1001" s="402"/>
      <c r="T1001" s="396"/>
    </row>
    <row r="1002" spans="2:20">
      <c r="B1002" s="394"/>
      <c r="C1002" s="395"/>
      <c r="D1002" s="434"/>
      <c r="E1002" s="396"/>
      <c r="F1002" s="397"/>
      <c r="G1002" s="398"/>
      <c r="H1002" s="395"/>
      <c r="I1002" s="399">
        <f t="shared" si="33"/>
        <v>0</v>
      </c>
      <c r="J1002" s="395"/>
      <c r="K1002" s="395"/>
      <c r="L1002" s="399">
        <f t="shared" si="32"/>
        <v>0</v>
      </c>
      <c r="M1002" s="400"/>
      <c r="N1002" s="400"/>
      <c r="O1002" s="400"/>
      <c r="P1002" s="400"/>
      <c r="Q1002" s="401"/>
      <c r="R1002" s="401"/>
      <c r="S1002" s="402"/>
      <c r="T1002" s="396"/>
    </row>
    <row r="1003" spans="2:20">
      <c r="B1003" s="394"/>
      <c r="C1003" s="395"/>
      <c r="D1003" s="434"/>
      <c r="E1003" s="396"/>
      <c r="F1003" s="397"/>
      <c r="G1003" s="398"/>
      <c r="H1003" s="395"/>
      <c r="I1003" s="399">
        <f t="shared" si="33"/>
        <v>0</v>
      </c>
      <c r="J1003" s="395"/>
      <c r="K1003" s="395"/>
      <c r="L1003" s="399">
        <f t="shared" si="32"/>
        <v>0</v>
      </c>
      <c r="M1003" s="400"/>
      <c r="N1003" s="400"/>
      <c r="O1003" s="400"/>
      <c r="P1003" s="400"/>
      <c r="Q1003" s="401"/>
      <c r="R1003" s="401"/>
      <c r="S1003" s="402"/>
      <c r="T1003" s="396"/>
    </row>
    <row r="1004" spans="2:20">
      <c r="B1004" s="394"/>
      <c r="C1004" s="395"/>
      <c r="D1004" s="434"/>
      <c r="E1004" s="396"/>
      <c r="F1004" s="397"/>
      <c r="G1004" s="398"/>
      <c r="H1004" s="395"/>
      <c r="I1004" s="399">
        <f t="shared" si="33"/>
        <v>0</v>
      </c>
      <c r="J1004" s="395"/>
      <c r="K1004" s="395"/>
      <c r="L1004" s="399">
        <f t="shared" ref="L1004:L1067" si="34">I1004+J1004+K1004</f>
        <v>0</v>
      </c>
      <c r="M1004" s="400"/>
      <c r="N1004" s="400"/>
      <c r="O1004" s="400"/>
      <c r="P1004" s="400"/>
      <c r="Q1004" s="401"/>
      <c r="R1004" s="401"/>
      <c r="S1004" s="402"/>
      <c r="T1004" s="396"/>
    </row>
    <row r="1005" spans="2:20">
      <c r="B1005" s="394"/>
      <c r="C1005" s="395"/>
      <c r="D1005" s="434"/>
      <c r="E1005" s="396"/>
      <c r="F1005" s="397"/>
      <c r="G1005" s="398"/>
      <c r="H1005" s="395"/>
      <c r="I1005" s="399">
        <f t="shared" ref="I1005:I1068" si="35">G1005*H1005</f>
        <v>0</v>
      </c>
      <c r="J1005" s="395"/>
      <c r="K1005" s="395"/>
      <c r="L1005" s="399">
        <f t="shared" si="34"/>
        <v>0</v>
      </c>
      <c r="M1005" s="400"/>
      <c r="N1005" s="400"/>
      <c r="O1005" s="400"/>
      <c r="P1005" s="400"/>
      <c r="Q1005" s="401"/>
      <c r="R1005" s="401"/>
      <c r="S1005" s="402"/>
      <c r="T1005" s="396"/>
    </row>
    <row r="1006" spans="2:20">
      <c r="B1006" s="394"/>
      <c r="C1006" s="395"/>
      <c r="D1006" s="434"/>
      <c r="E1006" s="396"/>
      <c r="F1006" s="397"/>
      <c r="G1006" s="398"/>
      <c r="H1006" s="395"/>
      <c r="I1006" s="399">
        <f t="shared" si="35"/>
        <v>0</v>
      </c>
      <c r="J1006" s="395"/>
      <c r="K1006" s="395"/>
      <c r="L1006" s="399">
        <f t="shared" si="34"/>
        <v>0</v>
      </c>
      <c r="M1006" s="400"/>
      <c r="N1006" s="400"/>
      <c r="O1006" s="400"/>
      <c r="P1006" s="400"/>
      <c r="Q1006" s="401"/>
      <c r="R1006" s="401"/>
      <c r="S1006" s="402"/>
      <c r="T1006" s="396"/>
    </row>
    <row r="1007" spans="2:20">
      <c r="B1007" s="394"/>
      <c r="C1007" s="395"/>
      <c r="D1007" s="434"/>
      <c r="E1007" s="396"/>
      <c r="F1007" s="397"/>
      <c r="G1007" s="398"/>
      <c r="H1007" s="395"/>
      <c r="I1007" s="399">
        <f t="shared" si="35"/>
        <v>0</v>
      </c>
      <c r="J1007" s="395"/>
      <c r="K1007" s="395"/>
      <c r="L1007" s="399">
        <f t="shared" si="34"/>
        <v>0</v>
      </c>
      <c r="M1007" s="400"/>
      <c r="N1007" s="400"/>
      <c r="O1007" s="400"/>
      <c r="P1007" s="400"/>
      <c r="Q1007" s="401"/>
      <c r="R1007" s="401"/>
      <c r="S1007" s="402"/>
      <c r="T1007" s="396"/>
    </row>
    <row r="1008" spans="2:20">
      <c r="B1008" s="394"/>
      <c r="C1008" s="395"/>
      <c r="D1008" s="434"/>
      <c r="E1008" s="396"/>
      <c r="F1008" s="397"/>
      <c r="G1008" s="398"/>
      <c r="H1008" s="395"/>
      <c r="I1008" s="399">
        <f t="shared" si="35"/>
        <v>0</v>
      </c>
      <c r="J1008" s="395"/>
      <c r="K1008" s="395"/>
      <c r="L1008" s="399">
        <f t="shared" si="34"/>
        <v>0</v>
      </c>
      <c r="M1008" s="400"/>
      <c r="N1008" s="400"/>
      <c r="O1008" s="400"/>
      <c r="P1008" s="400"/>
      <c r="Q1008" s="401"/>
      <c r="R1008" s="401"/>
      <c r="S1008" s="402"/>
      <c r="T1008" s="396"/>
    </row>
    <row r="1009" spans="2:20">
      <c r="B1009" s="394"/>
      <c r="C1009" s="395"/>
      <c r="D1009" s="434"/>
      <c r="E1009" s="396"/>
      <c r="F1009" s="397"/>
      <c r="G1009" s="398"/>
      <c r="H1009" s="395"/>
      <c r="I1009" s="399">
        <f t="shared" si="35"/>
        <v>0</v>
      </c>
      <c r="J1009" s="395"/>
      <c r="K1009" s="395"/>
      <c r="L1009" s="399">
        <f t="shared" si="34"/>
        <v>0</v>
      </c>
      <c r="M1009" s="400"/>
      <c r="N1009" s="400"/>
      <c r="O1009" s="400"/>
      <c r="P1009" s="400"/>
      <c r="Q1009" s="401"/>
      <c r="R1009" s="401"/>
      <c r="S1009" s="402"/>
      <c r="T1009" s="396"/>
    </row>
    <row r="1010" spans="2:20">
      <c r="B1010" s="394"/>
      <c r="C1010" s="395"/>
      <c r="D1010" s="434"/>
      <c r="E1010" s="396"/>
      <c r="F1010" s="397"/>
      <c r="G1010" s="398"/>
      <c r="H1010" s="395"/>
      <c r="I1010" s="399">
        <f t="shared" si="35"/>
        <v>0</v>
      </c>
      <c r="J1010" s="395"/>
      <c r="K1010" s="395"/>
      <c r="L1010" s="399">
        <f t="shared" si="34"/>
        <v>0</v>
      </c>
      <c r="M1010" s="400"/>
      <c r="N1010" s="400"/>
      <c r="O1010" s="400"/>
      <c r="P1010" s="400"/>
      <c r="Q1010" s="401"/>
      <c r="R1010" s="401"/>
      <c r="S1010" s="402"/>
      <c r="T1010" s="396"/>
    </row>
    <row r="1011" spans="2:20">
      <c r="B1011" s="394"/>
      <c r="C1011" s="395"/>
      <c r="D1011" s="434"/>
      <c r="E1011" s="396"/>
      <c r="F1011" s="397"/>
      <c r="G1011" s="398"/>
      <c r="H1011" s="395"/>
      <c r="I1011" s="399">
        <f t="shared" si="35"/>
        <v>0</v>
      </c>
      <c r="J1011" s="395"/>
      <c r="K1011" s="395"/>
      <c r="L1011" s="399">
        <f t="shared" si="34"/>
        <v>0</v>
      </c>
      <c r="M1011" s="400"/>
      <c r="N1011" s="400"/>
      <c r="O1011" s="400"/>
      <c r="P1011" s="400"/>
      <c r="Q1011" s="401"/>
      <c r="R1011" s="401"/>
      <c r="S1011" s="402"/>
      <c r="T1011" s="396"/>
    </row>
    <row r="1012" spans="2:20">
      <c r="B1012" s="394"/>
      <c r="C1012" s="395"/>
      <c r="D1012" s="434"/>
      <c r="E1012" s="396"/>
      <c r="F1012" s="397"/>
      <c r="G1012" s="398"/>
      <c r="H1012" s="395"/>
      <c r="I1012" s="399">
        <f t="shared" si="35"/>
        <v>0</v>
      </c>
      <c r="J1012" s="395"/>
      <c r="K1012" s="395"/>
      <c r="L1012" s="399">
        <f t="shared" si="34"/>
        <v>0</v>
      </c>
      <c r="M1012" s="400"/>
      <c r="N1012" s="400"/>
      <c r="O1012" s="400"/>
      <c r="P1012" s="400"/>
      <c r="Q1012" s="401"/>
      <c r="R1012" s="401"/>
      <c r="S1012" s="402"/>
      <c r="T1012" s="396"/>
    </row>
    <row r="1013" spans="2:20">
      <c r="B1013" s="394"/>
      <c r="C1013" s="395"/>
      <c r="D1013" s="434"/>
      <c r="E1013" s="396"/>
      <c r="F1013" s="397"/>
      <c r="G1013" s="398"/>
      <c r="H1013" s="395"/>
      <c r="I1013" s="399">
        <f t="shared" si="35"/>
        <v>0</v>
      </c>
      <c r="J1013" s="395"/>
      <c r="K1013" s="395"/>
      <c r="L1013" s="399">
        <f t="shared" si="34"/>
        <v>0</v>
      </c>
      <c r="M1013" s="400"/>
      <c r="N1013" s="400"/>
      <c r="O1013" s="400"/>
      <c r="P1013" s="400"/>
      <c r="Q1013" s="401"/>
      <c r="R1013" s="401"/>
      <c r="S1013" s="402"/>
      <c r="T1013" s="396"/>
    </row>
    <row r="1014" spans="2:20">
      <c r="B1014" s="394"/>
      <c r="C1014" s="395"/>
      <c r="D1014" s="434"/>
      <c r="E1014" s="396"/>
      <c r="F1014" s="397"/>
      <c r="G1014" s="398"/>
      <c r="H1014" s="395"/>
      <c r="I1014" s="399">
        <f t="shared" si="35"/>
        <v>0</v>
      </c>
      <c r="J1014" s="395"/>
      <c r="K1014" s="395"/>
      <c r="L1014" s="399">
        <f t="shared" si="34"/>
        <v>0</v>
      </c>
      <c r="M1014" s="400"/>
      <c r="N1014" s="400"/>
      <c r="O1014" s="400"/>
      <c r="P1014" s="400"/>
      <c r="Q1014" s="401"/>
      <c r="R1014" s="401"/>
      <c r="S1014" s="402"/>
      <c r="T1014" s="396"/>
    </row>
    <row r="1015" spans="2:20">
      <c r="B1015" s="394"/>
      <c r="C1015" s="395"/>
      <c r="D1015" s="434"/>
      <c r="E1015" s="396"/>
      <c r="F1015" s="397"/>
      <c r="G1015" s="398"/>
      <c r="H1015" s="395"/>
      <c r="I1015" s="399">
        <f t="shared" si="35"/>
        <v>0</v>
      </c>
      <c r="J1015" s="395"/>
      <c r="K1015" s="395"/>
      <c r="L1015" s="399">
        <f t="shared" si="34"/>
        <v>0</v>
      </c>
      <c r="M1015" s="400"/>
      <c r="N1015" s="400"/>
      <c r="O1015" s="400"/>
      <c r="P1015" s="400"/>
      <c r="Q1015" s="401"/>
      <c r="R1015" s="401"/>
      <c r="S1015" s="402"/>
      <c r="T1015" s="396"/>
    </row>
    <row r="1016" spans="2:20">
      <c r="B1016" s="394"/>
      <c r="C1016" s="395"/>
      <c r="D1016" s="434"/>
      <c r="E1016" s="396"/>
      <c r="F1016" s="397"/>
      <c r="G1016" s="398"/>
      <c r="H1016" s="395"/>
      <c r="I1016" s="399">
        <f t="shared" si="35"/>
        <v>0</v>
      </c>
      <c r="J1016" s="395"/>
      <c r="K1016" s="395"/>
      <c r="L1016" s="399">
        <f t="shared" si="34"/>
        <v>0</v>
      </c>
      <c r="M1016" s="400"/>
      <c r="N1016" s="400"/>
      <c r="O1016" s="400"/>
      <c r="P1016" s="400"/>
      <c r="Q1016" s="401"/>
      <c r="R1016" s="401"/>
      <c r="S1016" s="402"/>
      <c r="T1016" s="396"/>
    </row>
    <row r="1017" spans="2:20">
      <c r="B1017" s="394"/>
      <c r="C1017" s="395"/>
      <c r="D1017" s="434"/>
      <c r="E1017" s="396"/>
      <c r="F1017" s="397"/>
      <c r="G1017" s="398"/>
      <c r="H1017" s="395"/>
      <c r="I1017" s="399">
        <f t="shared" si="35"/>
        <v>0</v>
      </c>
      <c r="J1017" s="395"/>
      <c r="K1017" s="395"/>
      <c r="L1017" s="399">
        <f t="shared" si="34"/>
        <v>0</v>
      </c>
      <c r="M1017" s="400"/>
      <c r="N1017" s="400"/>
      <c r="O1017" s="400"/>
      <c r="P1017" s="400"/>
      <c r="Q1017" s="401"/>
      <c r="R1017" s="401"/>
      <c r="S1017" s="402"/>
      <c r="T1017" s="396"/>
    </row>
    <row r="1018" spans="2:20">
      <c r="B1018" s="394"/>
      <c r="C1018" s="395"/>
      <c r="D1018" s="434"/>
      <c r="E1018" s="396"/>
      <c r="F1018" s="397"/>
      <c r="G1018" s="398"/>
      <c r="H1018" s="395"/>
      <c r="I1018" s="399">
        <f t="shared" si="35"/>
        <v>0</v>
      </c>
      <c r="J1018" s="395"/>
      <c r="K1018" s="395"/>
      <c r="L1018" s="399">
        <f t="shared" si="34"/>
        <v>0</v>
      </c>
      <c r="M1018" s="400"/>
      <c r="N1018" s="400"/>
      <c r="O1018" s="400"/>
      <c r="P1018" s="400"/>
      <c r="Q1018" s="401"/>
      <c r="R1018" s="401"/>
      <c r="S1018" s="402"/>
      <c r="T1018" s="396"/>
    </row>
    <row r="1019" spans="2:20">
      <c r="B1019" s="394"/>
      <c r="C1019" s="395"/>
      <c r="D1019" s="434"/>
      <c r="E1019" s="396"/>
      <c r="F1019" s="397"/>
      <c r="G1019" s="398"/>
      <c r="H1019" s="395"/>
      <c r="I1019" s="399">
        <f t="shared" si="35"/>
        <v>0</v>
      </c>
      <c r="J1019" s="395"/>
      <c r="K1019" s="395"/>
      <c r="L1019" s="399">
        <f t="shared" si="34"/>
        <v>0</v>
      </c>
      <c r="M1019" s="400"/>
      <c r="N1019" s="400"/>
      <c r="O1019" s="400"/>
      <c r="P1019" s="400"/>
      <c r="Q1019" s="401"/>
      <c r="R1019" s="401"/>
      <c r="S1019" s="402"/>
      <c r="T1019" s="396"/>
    </row>
    <row r="1020" spans="2:20">
      <c r="B1020" s="394"/>
      <c r="C1020" s="395"/>
      <c r="D1020" s="434"/>
      <c r="E1020" s="396"/>
      <c r="F1020" s="397"/>
      <c r="G1020" s="398"/>
      <c r="H1020" s="395"/>
      <c r="I1020" s="399">
        <f t="shared" si="35"/>
        <v>0</v>
      </c>
      <c r="J1020" s="395"/>
      <c r="K1020" s="395"/>
      <c r="L1020" s="399">
        <f t="shared" si="34"/>
        <v>0</v>
      </c>
      <c r="M1020" s="400"/>
      <c r="N1020" s="400"/>
      <c r="O1020" s="400"/>
      <c r="P1020" s="400"/>
      <c r="Q1020" s="401"/>
      <c r="R1020" s="401"/>
      <c r="S1020" s="402"/>
      <c r="T1020" s="396"/>
    </row>
    <row r="1021" spans="2:20">
      <c r="B1021" s="394"/>
      <c r="C1021" s="395"/>
      <c r="D1021" s="434"/>
      <c r="E1021" s="396"/>
      <c r="F1021" s="397"/>
      <c r="G1021" s="398"/>
      <c r="H1021" s="395"/>
      <c r="I1021" s="399">
        <f t="shared" si="35"/>
        <v>0</v>
      </c>
      <c r="J1021" s="395"/>
      <c r="K1021" s="395"/>
      <c r="L1021" s="399">
        <f t="shared" si="34"/>
        <v>0</v>
      </c>
      <c r="M1021" s="400"/>
      <c r="N1021" s="400"/>
      <c r="O1021" s="400"/>
      <c r="P1021" s="400"/>
      <c r="Q1021" s="401"/>
      <c r="R1021" s="401"/>
      <c r="S1021" s="402"/>
      <c r="T1021" s="396"/>
    </row>
    <row r="1022" spans="2:20">
      <c r="B1022" s="394"/>
      <c r="C1022" s="395"/>
      <c r="D1022" s="434"/>
      <c r="E1022" s="396"/>
      <c r="F1022" s="397"/>
      <c r="G1022" s="398"/>
      <c r="H1022" s="395"/>
      <c r="I1022" s="399">
        <f t="shared" si="35"/>
        <v>0</v>
      </c>
      <c r="J1022" s="395"/>
      <c r="K1022" s="395"/>
      <c r="L1022" s="399">
        <f t="shared" si="34"/>
        <v>0</v>
      </c>
      <c r="M1022" s="400"/>
      <c r="N1022" s="400"/>
      <c r="O1022" s="400"/>
      <c r="P1022" s="400"/>
      <c r="Q1022" s="401"/>
      <c r="R1022" s="401"/>
      <c r="S1022" s="402"/>
      <c r="T1022" s="396"/>
    </row>
    <row r="1023" spans="2:20">
      <c r="B1023" s="394"/>
      <c r="C1023" s="395"/>
      <c r="D1023" s="434"/>
      <c r="E1023" s="396"/>
      <c r="F1023" s="397"/>
      <c r="G1023" s="398"/>
      <c r="H1023" s="395"/>
      <c r="I1023" s="399">
        <f t="shared" si="35"/>
        <v>0</v>
      </c>
      <c r="J1023" s="395"/>
      <c r="K1023" s="395"/>
      <c r="L1023" s="399">
        <f t="shared" si="34"/>
        <v>0</v>
      </c>
      <c r="M1023" s="400"/>
      <c r="N1023" s="400"/>
      <c r="O1023" s="400"/>
      <c r="P1023" s="400"/>
      <c r="Q1023" s="401"/>
      <c r="R1023" s="401"/>
      <c r="S1023" s="402"/>
      <c r="T1023" s="396"/>
    </row>
    <row r="1024" spans="2:20">
      <c r="B1024" s="394"/>
      <c r="C1024" s="395"/>
      <c r="D1024" s="434"/>
      <c r="E1024" s="396"/>
      <c r="F1024" s="397"/>
      <c r="G1024" s="398"/>
      <c r="H1024" s="395"/>
      <c r="I1024" s="399">
        <f t="shared" si="35"/>
        <v>0</v>
      </c>
      <c r="J1024" s="395"/>
      <c r="K1024" s="395"/>
      <c r="L1024" s="399">
        <f t="shared" si="34"/>
        <v>0</v>
      </c>
      <c r="M1024" s="400"/>
      <c r="N1024" s="400"/>
      <c r="O1024" s="400"/>
      <c r="P1024" s="400"/>
      <c r="Q1024" s="401"/>
      <c r="R1024" s="401"/>
      <c r="S1024" s="402"/>
      <c r="T1024" s="396"/>
    </row>
    <row r="1025" spans="2:20">
      <c r="B1025" s="394"/>
      <c r="C1025" s="395"/>
      <c r="D1025" s="434"/>
      <c r="E1025" s="396"/>
      <c r="F1025" s="397"/>
      <c r="G1025" s="398"/>
      <c r="H1025" s="395"/>
      <c r="I1025" s="399">
        <f t="shared" si="35"/>
        <v>0</v>
      </c>
      <c r="J1025" s="395"/>
      <c r="K1025" s="395"/>
      <c r="L1025" s="399">
        <f t="shared" si="34"/>
        <v>0</v>
      </c>
      <c r="M1025" s="400"/>
      <c r="N1025" s="400"/>
      <c r="O1025" s="400"/>
      <c r="P1025" s="400"/>
      <c r="Q1025" s="401"/>
      <c r="R1025" s="401"/>
      <c r="S1025" s="402"/>
      <c r="T1025" s="396"/>
    </row>
    <row r="1026" spans="2:20">
      <c r="B1026" s="394"/>
      <c r="C1026" s="395"/>
      <c r="D1026" s="434"/>
      <c r="E1026" s="396"/>
      <c r="F1026" s="397"/>
      <c r="G1026" s="398"/>
      <c r="H1026" s="395"/>
      <c r="I1026" s="399">
        <f t="shared" si="35"/>
        <v>0</v>
      </c>
      <c r="J1026" s="395"/>
      <c r="K1026" s="395"/>
      <c r="L1026" s="399">
        <f t="shared" si="34"/>
        <v>0</v>
      </c>
      <c r="M1026" s="400"/>
      <c r="N1026" s="400"/>
      <c r="O1026" s="400"/>
      <c r="P1026" s="400"/>
      <c r="Q1026" s="401"/>
      <c r="R1026" s="401"/>
      <c r="S1026" s="402"/>
      <c r="T1026" s="396"/>
    </row>
    <row r="1027" spans="2:20">
      <c r="B1027" s="394"/>
      <c r="C1027" s="395"/>
      <c r="D1027" s="434"/>
      <c r="E1027" s="396"/>
      <c r="F1027" s="397"/>
      <c r="G1027" s="398"/>
      <c r="H1027" s="395"/>
      <c r="I1027" s="399">
        <f t="shared" si="35"/>
        <v>0</v>
      </c>
      <c r="J1027" s="395"/>
      <c r="K1027" s="395"/>
      <c r="L1027" s="399">
        <f t="shared" si="34"/>
        <v>0</v>
      </c>
      <c r="M1027" s="400"/>
      <c r="N1027" s="400"/>
      <c r="O1027" s="400"/>
      <c r="P1027" s="400"/>
      <c r="Q1027" s="401"/>
      <c r="R1027" s="401"/>
      <c r="S1027" s="402"/>
      <c r="T1027" s="396"/>
    </row>
    <row r="1028" spans="2:20">
      <c r="B1028" s="394"/>
      <c r="C1028" s="395"/>
      <c r="D1028" s="434"/>
      <c r="E1028" s="396"/>
      <c r="F1028" s="397"/>
      <c r="G1028" s="398"/>
      <c r="H1028" s="395"/>
      <c r="I1028" s="399">
        <f t="shared" si="35"/>
        <v>0</v>
      </c>
      <c r="J1028" s="395"/>
      <c r="K1028" s="395"/>
      <c r="L1028" s="399">
        <f t="shared" si="34"/>
        <v>0</v>
      </c>
      <c r="M1028" s="400"/>
      <c r="N1028" s="400"/>
      <c r="O1028" s="400"/>
      <c r="P1028" s="400"/>
      <c r="Q1028" s="401"/>
      <c r="R1028" s="401"/>
      <c r="S1028" s="402"/>
      <c r="T1028" s="396"/>
    </row>
    <row r="1029" spans="2:20">
      <c r="B1029" s="394"/>
      <c r="C1029" s="395"/>
      <c r="D1029" s="434"/>
      <c r="E1029" s="396"/>
      <c r="F1029" s="397"/>
      <c r="G1029" s="398"/>
      <c r="H1029" s="395"/>
      <c r="I1029" s="399">
        <f t="shared" si="35"/>
        <v>0</v>
      </c>
      <c r="J1029" s="395"/>
      <c r="K1029" s="395"/>
      <c r="L1029" s="399">
        <f t="shared" si="34"/>
        <v>0</v>
      </c>
      <c r="M1029" s="400"/>
      <c r="N1029" s="400"/>
      <c r="O1029" s="400"/>
      <c r="P1029" s="400"/>
      <c r="Q1029" s="401"/>
      <c r="R1029" s="401"/>
      <c r="S1029" s="402"/>
      <c r="T1029" s="396"/>
    </row>
    <row r="1030" spans="2:20">
      <c r="B1030" s="394"/>
      <c r="C1030" s="395"/>
      <c r="D1030" s="434"/>
      <c r="E1030" s="396"/>
      <c r="F1030" s="397"/>
      <c r="G1030" s="398"/>
      <c r="H1030" s="395"/>
      <c r="I1030" s="399">
        <f t="shared" si="35"/>
        <v>0</v>
      </c>
      <c r="J1030" s="395"/>
      <c r="K1030" s="395"/>
      <c r="L1030" s="399">
        <f t="shared" si="34"/>
        <v>0</v>
      </c>
      <c r="M1030" s="400"/>
      <c r="N1030" s="400"/>
      <c r="O1030" s="400"/>
      <c r="P1030" s="400"/>
      <c r="Q1030" s="401"/>
      <c r="R1030" s="401"/>
      <c r="S1030" s="402"/>
      <c r="T1030" s="396"/>
    </row>
    <row r="1031" spans="2:20">
      <c r="B1031" s="394"/>
      <c r="C1031" s="395"/>
      <c r="D1031" s="434"/>
      <c r="E1031" s="396"/>
      <c r="F1031" s="397"/>
      <c r="G1031" s="398"/>
      <c r="H1031" s="395"/>
      <c r="I1031" s="399">
        <f t="shared" si="35"/>
        <v>0</v>
      </c>
      <c r="J1031" s="395"/>
      <c r="K1031" s="395"/>
      <c r="L1031" s="399">
        <f t="shared" si="34"/>
        <v>0</v>
      </c>
      <c r="M1031" s="400"/>
      <c r="N1031" s="400"/>
      <c r="O1031" s="400"/>
      <c r="P1031" s="400"/>
      <c r="Q1031" s="401"/>
      <c r="R1031" s="401"/>
      <c r="S1031" s="402"/>
      <c r="T1031" s="396"/>
    </row>
    <row r="1032" spans="2:20">
      <c r="B1032" s="394"/>
      <c r="C1032" s="395"/>
      <c r="D1032" s="434"/>
      <c r="E1032" s="396"/>
      <c r="F1032" s="397"/>
      <c r="G1032" s="398"/>
      <c r="H1032" s="395"/>
      <c r="I1032" s="399">
        <f t="shared" si="35"/>
        <v>0</v>
      </c>
      <c r="J1032" s="395"/>
      <c r="K1032" s="395"/>
      <c r="L1032" s="399">
        <f t="shared" si="34"/>
        <v>0</v>
      </c>
      <c r="M1032" s="400"/>
      <c r="N1032" s="400"/>
      <c r="O1032" s="400"/>
      <c r="P1032" s="400"/>
      <c r="Q1032" s="401"/>
      <c r="R1032" s="401"/>
      <c r="S1032" s="402"/>
      <c r="T1032" s="396"/>
    </row>
    <row r="1033" spans="2:20">
      <c r="B1033" s="394"/>
      <c r="C1033" s="395"/>
      <c r="D1033" s="434"/>
      <c r="E1033" s="396"/>
      <c r="F1033" s="397"/>
      <c r="G1033" s="398"/>
      <c r="H1033" s="395"/>
      <c r="I1033" s="399">
        <f t="shared" si="35"/>
        <v>0</v>
      </c>
      <c r="J1033" s="395"/>
      <c r="K1033" s="395"/>
      <c r="L1033" s="399">
        <f t="shared" si="34"/>
        <v>0</v>
      </c>
      <c r="M1033" s="400"/>
      <c r="N1033" s="400"/>
      <c r="O1033" s="400"/>
      <c r="P1033" s="400"/>
      <c r="Q1033" s="401"/>
      <c r="R1033" s="401"/>
      <c r="S1033" s="402"/>
      <c r="T1033" s="396"/>
    </row>
    <row r="1034" spans="2:20">
      <c r="B1034" s="394"/>
      <c r="C1034" s="395"/>
      <c r="D1034" s="434"/>
      <c r="E1034" s="396"/>
      <c r="F1034" s="397"/>
      <c r="G1034" s="398"/>
      <c r="H1034" s="395"/>
      <c r="I1034" s="399">
        <f t="shared" si="35"/>
        <v>0</v>
      </c>
      <c r="J1034" s="395"/>
      <c r="K1034" s="395"/>
      <c r="L1034" s="399">
        <f t="shared" si="34"/>
        <v>0</v>
      </c>
      <c r="M1034" s="400"/>
      <c r="N1034" s="400"/>
      <c r="O1034" s="400"/>
      <c r="P1034" s="400"/>
      <c r="Q1034" s="401"/>
      <c r="R1034" s="401"/>
      <c r="S1034" s="402"/>
      <c r="T1034" s="396"/>
    </row>
    <row r="1035" spans="2:20">
      <c r="B1035" s="394"/>
      <c r="C1035" s="395"/>
      <c r="D1035" s="434"/>
      <c r="E1035" s="396"/>
      <c r="F1035" s="397"/>
      <c r="G1035" s="398"/>
      <c r="H1035" s="395"/>
      <c r="I1035" s="399">
        <f t="shared" si="35"/>
        <v>0</v>
      </c>
      <c r="J1035" s="395"/>
      <c r="K1035" s="395"/>
      <c r="L1035" s="399">
        <f t="shared" si="34"/>
        <v>0</v>
      </c>
      <c r="M1035" s="400"/>
      <c r="N1035" s="400"/>
      <c r="O1035" s="400"/>
      <c r="P1035" s="400"/>
      <c r="Q1035" s="401"/>
      <c r="R1035" s="401"/>
      <c r="S1035" s="402"/>
      <c r="T1035" s="396"/>
    </row>
    <row r="1036" spans="2:20">
      <c r="B1036" s="394"/>
      <c r="C1036" s="395"/>
      <c r="D1036" s="434"/>
      <c r="E1036" s="396"/>
      <c r="F1036" s="397"/>
      <c r="G1036" s="398"/>
      <c r="H1036" s="395"/>
      <c r="I1036" s="399">
        <f t="shared" si="35"/>
        <v>0</v>
      </c>
      <c r="J1036" s="395"/>
      <c r="K1036" s="395"/>
      <c r="L1036" s="399">
        <f t="shared" si="34"/>
        <v>0</v>
      </c>
      <c r="M1036" s="400"/>
      <c r="N1036" s="400"/>
      <c r="O1036" s="400"/>
      <c r="P1036" s="400"/>
      <c r="Q1036" s="401"/>
      <c r="R1036" s="401"/>
      <c r="S1036" s="402"/>
      <c r="T1036" s="396"/>
    </row>
    <row r="1037" spans="2:20">
      <c r="B1037" s="394"/>
      <c r="C1037" s="395"/>
      <c r="D1037" s="434"/>
      <c r="E1037" s="396"/>
      <c r="F1037" s="397"/>
      <c r="G1037" s="398"/>
      <c r="H1037" s="395"/>
      <c r="I1037" s="399">
        <f t="shared" si="35"/>
        <v>0</v>
      </c>
      <c r="J1037" s="395"/>
      <c r="K1037" s="395"/>
      <c r="L1037" s="399">
        <f t="shared" si="34"/>
        <v>0</v>
      </c>
      <c r="M1037" s="400"/>
      <c r="N1037" s="400"/>
      <c r="O1037" s="400"/>
      <c r="P1037" s="400"/>
      <c r="Q1037" s="401"/>
      <c r="R1037" s="401"/>
      <c r="S1037" s="402"/>
      <c r="T1037" s="396"/>
    </row>
    <row r="1038" spans="2:20">
      <c r="B1038" s="394"/>
      <c r="C1038" s="395"/>
      <c r="D1038" s="434"/>
      <c r="E1038" s="396"/>
      <c r="F1038" s="397"/>
      <c r="G1038" s="398"/>
      <c r="H1038" s="395"/>
      <c r="I1038" s="399">
        <f t="shared" si="35"/>
        <v>0</v>
      </c>
      <c r="J1038" s="395"/>
      <c r="K1038" s="395"/>
      <c r="L1038" s="399">
        <f t="shared" si="34"/>
        <v>0</v>
      </c>
      <c r="M1038" s="400"/>
      <c r="N1038" s="400"/>
      <c r="O1038" s="400"/>
      <c r="P1038" s="400"/>
      <c r="Q1038" s="401"/>
      <c r="R1038" s="401"/>
      <c r="S1038" s="402"/>
      <c r="T1038" s="396"/>
    </row>
    <row r="1039" spans="2:20">
      <c r="B1039" s="394"/>
      <c r="C1039" s="395"/>
      <c r="D1039" s="434"/>
      <c r="E1039" s="396"/>
      <c r="F1039" s="397"/>
      <c r="G1039" s="398"/>
      <c r="H1039" s="395"/>
      <c r="I1039" s="399">
        <f t="shared" si="35"/>
        <v>0</v>
      </c>
      <c r="J1039" s="395"/>
      <c r="K1039" s="395"/>
      <c r="L1039" s="399">
        <f t="shared" si="34"/>
        <v>0</v>
      </c>
      <c r="M1039" s="400"/>
      <c r="N1039" s="400"/>
      <c r="O1039" s="400"/>
      <c r="P1039" s="400"/>
      <c r="Q1039" s="401"/>
      <c r="R1039" s="401"/>
      <c r="S1039" s="402"/>
      <c r="T1039" s="396"/>
    </row>
    <row r="1040" spans="2:20">
      <c r="B1040" s="394"/>
      <c r="C1040" s="395"/>
      <c r="D1040" s="434"/>
      <c r="E1040" s="396"/>
      <c r="F1040" s="397"/>
      <c r="G1040" s="398"/>
      <c r="H1040" s="395"/>
      <c r="I1040" s="399">
        <f t="shared" si="35"/>
        <v>0</v>
      </c>
      <c r="J1040" s="395"/>
      <c r="K1040" s="395"/>
      <c r="L1040" s="399">
        <f t="shared" si="34"/>
        <v>0</v>
      </c>
      <c r="M1040" s="400"/>
      <c r="N1040" s="400"/>
      <c r="O1040" s="400"/>
      <c r="P1040" s="400"/>
      <c r="Q1040" s="401"/>
      <c r="R1040" s="401"/>
      <c r="S1040" s="402"/>
      <c r="T1040" s="396"/>
    </row>
    <row r="1041" spans="2:20">
      <c r="B1041" s="394"/>
      <c r="C1041" s="395"/>
      <c r="D1041" s="434"/>
      <c r="E1041" s="396"/>
      <c r="F1041" s="397"/>
      <c r="G1041" s="398"/>
      <c r="H1041" s="395"/>
      <c r="I1041" s="399">
        <f t="shared" si="35"/>
        <v>0</v>
      </c>
      <c r="J1041" s="395"/>
      <c r="K1041" s="395"/>
      <c r="L1041" s="399">
        <f t="shared" si="34"/>
        <v>0</v>
      </c>
      <c r="M1041" s="400"/>
      <c r="N1041" s="400"/>
      <c r="O1041" s="400"/>
      <c r="P1041" s="400"/>
      <c r="Q1041" s="401"/>
      <c r="R1041" s="401"/>
      <c r="S1041" s="402"/>
      <c r="T1041" s="396"/>
    </row>
    <row r="1042" spans="2:20">
      <c r="B1042" s="394"/>
      <c r="C1042" s="395"/>
      <c r="D1042" s="434"/>
      <c r="E1042" s="396"/>
      <c r="F1042" s="397"/>
      <c r="G1042" s="398"/>
      <c r="H1042" s="395"/>
      <c r="I1042" s="399">
        <f t="shared" si="35"/>
        <v>0</v>
      </c>
      <c r="J1042" s="395"/>
      <c r="K1042" s="395"/>
      <c r="L1042" s="399">
        <f t="shared" si="34"/>
        <v>0</v>
      </c>
      <c r="M1042" s="400"/>
      <c r="N1042" s="400"/>
      <c r="O1042" s="400"/>
      <c r="P1042" s="400"/>
      <c r="Q1042" s="401"/>
      <c r="R1042" s="401"/>
      <c r="S1042" s="402"/>
      <c r="T1042" s="396"/>
    </row>
    <row r="1043" spans="2:20">
      <c r="B1043" s="394"/>
      <c r="C1043" s="395"/>
      <c r="D1043" s="434"/>
      <c r="E1043" s="396"/>
      <c r="F1043" s="397"/>
      <c r="G1043" s="398"/>
      <c r="H1043" s="395"/>
      <c r="I1043" s="399">
        <f t="shared" si="35"/>
        <v>0</v>
      </c>
      <c r="J1043" s="395"/>
      <c r="K1043" s="395"/>
      <c r="L1043" s="399">
        <f t="shared" si="34"/>
        <v>0</v>
      </c>
      <c r="M1043" s="400"/>
      <c r="N1043" s="400"/>
      <c r="O1043" s="400"/>
      <c r="P1043" s="400"/>
      <c r="Q1043" s="401"/>
      <c r="R1043" s="401"/>
      <c r="S1043" s="402"/>
      <c r="T1043" s="396"/>
    </row>
    <row r="1044" spans="2:20">
      <c r="B1044" s="394"/>
      <c r="C1044" s="395"/>
      <c r="D1044" s="434"/>
      <c r="E1044" s="396"/>
      <c r="F1044" s="397"/>
      <c r="G1044" s="398"/>
      <c r="H1044" s="395"/>
      <c r="I1044" s="399">
        <f t="shared" si="35"/>
        <v>0</v>
      </c>
      <c r="J1044" s="395"/>
      <c r="K1044" s="395"/>
      <c r="L1044" s="399">
        <f t="shared" si="34"/>
        <v>0</v>
      </c>
      <c r="M1044" s="400"/>
      <c r="N1044" s="400"/>
      <c r="O1044" s="400"/>
      <c r="P1044" s="400"/>
      <c r="Q1044" s="401"/>
      <c r="R1044" s="401"/>
      <c r="S1044" s="402"/>
      <c r="T1044" s="396"/>
    </row>
    <row r="1045" spans="2:20">
      <c r="B1045" s="394"/>
      <c r="C1045" s="395"/>
      <c r="D1045" s="434"/>
      <c r="E1045" s="396"/>
      <c r="F1045" s="397"/>
      <c r="G1045" s="398"/>
      <c r="H1045" s="395"/>
      <c r="I1045" s="399">
        <f t="shared" si="35"/>
        <v>0</v>
      </c>
      <c r="J1045" s="395"/>
      <c r="K1045" s="395"/>
      <c r="L1045" s="399">
        <f t="shared" si="34"/>
        <v>0</v>
      </c>
      <c r="M1045" s="400"/>
      <c r="N1045" s="400"/>
      <c r="O1045" s="400"/>
      <c r="P1045" s="400"/>
      <c r="Q1045" s="401"/>
      <c r="R1045" s="401"/>
      <c r="S1045" s="402"/>
      <c r="T1045" s="396"/>
    </row>
    <row r="1046" spans="2:20">
      <c r="B1046" s="394"/>
      <c r="C1046" s="395"/>
      <c r="D1046" s="434"/>
      <c r="E1046" s="396"/>
      <c r="F1046" s="397"/>
      <c r="G1046" s="398"/>
      <c r="H1046" s="395"/>
      <c r="I1046" s="399">
        <f t="shared" si="35"/>
        <v>0</v>
      </c>
      <c r="J1046" s="395"/>
      <c r="K1046" s="395"/>
      <c r="L1046" s="399">
        <f t="shared" si="34"/>
        <v>0</v>
      </c>
      <c r="M1046" s="400"/>
      <c r="N1046" s="400"/>
      <c r="O1046" s="400"/>
      <c r="P1046" s="400"/>
      <c r="Q1046" s="401"/>
      <c r="R1046" s="401"/>
      <c r="S1046" s="402"/>
      <c r="T1046" s="396"/>
    </row>
    <row r="1047" spans="2:20">
      <c r="B1047" s="394"/>
      <c r="C1047" s="395"/>
      <c r="D1047" s="434"/>
      <c r="E1047" s="396"/>
      <c r="F1047" s="397"/>
      <c r="G1047" s="398"/>
      <c r="H1047" s="395"/>
      <c r="I1047" s="399">
        <f t="shared" si="35"/>
        <v>0</v>
      </c>
      <c r="J1047" s="395"/>
      <c r="K1047" s="395"/>
      <c r="L1047" s="399">
        <f t="shared" si="34"/>
        <v>0</v>
      </c>
      <c r="M1047" s="400"/>
      <c r="N1047" s="400"/>
      <c r="O1047" s="400"/>
      <c r="P1047" s="400"/>
      <c r="Q1047" s="401"/>
      <c r="R1047" s="401"/>
      <c r="S1047" s="402"/>
      <c r="T1047" s="396"/>
    </row>
    <row r="1048" spans="2:20">
      <c r="B1048" s="394"/>
      <c r="C1048" s="395"/>
      <c r="D1048" s="434"/>
      <c r="E1048" s="396"/>
      <c r="F1048" s="397"/>
      <c r="G1048" s="398"/>
      <c r="H1048" s="395"/>
      <c r="I1048" s="399">
        <f t="shared" si="35"/>
        <v>0</v>
      </c>
      <c r="J1048" s="395"/>
      <c r="K1048" s="395"/>
      <c r="L1048" s="399">
        <f t="shared" si="34"/>
        <v>0</v>
      </c>
      <c r="M1048" s="400"/>
      <c r="N1048" s="400"/>
      <c r="O1048" s="400"/>
      <c r="P1048" s="400"/>
      <c r="Q1048" s="401"/>
      <c r="R1048" s="401"/>
      <c r="S1048" s="402"/>
      <c r="T1048" s="396"/>
    </row>
    <row r="1049" spans="2:20">
      <c r="B1049" s="394"/>
      <c r="C1049" s="395"/>
      <c r="D1049" s="434"/>
      <c r="E1049" s="396"/>
      <c r="F1049" s="397"/>
      <c r="G1049" s="398"/>
      <c r="H1049" s="395"/>
      <c r="I1049" s="399">
        <f t="shared" si="35"/>
        <v>0</v>
      </c>
      <c r="J1049" s="395"/>
      <c r="K1049" s="395"/>
      <c r="L1049" s="399">
        <f t="shared" si="34"/>
        <v>0</v>
      </c>
      <c r="M1049" s="400"/>
      <c r="N1049" s="400"/>
      <c r="O1049" s="400"/>
      <c r="P1049" s="400"/>
      <c r="Q1049" s="401"/>
      <c r="R1049" s="401"/>
      <c r="S1049" s="402"/>
      <c r="T1049" s="396"/>
    </row>
    <row r="1050" spans="2:20">
      <c r="B1050" s="394"/>
      <c r="C1050" s="395"/>
      <c r="D1050" s="434"/>
      <c r="E1050" s="396"/>
      <c r="F1050" s="397"/>
      <c r="G1050" s="398"/>
      <c r="H1050" s="395"/>
      <c r="I1050" s="399">
        <f t="shared" si="35"/>
        <v>0</v>
      </c>
      <c r="J1050" s="395"/>
      <c r="K1050" s="395"/>
      <c r="L1050" s="399">
        <f t="shared" si="34"/>
        <v>0</v>
      </c>
      <c r="M1050" s="400"/>
      <c r="N1050" s="400"/>
      <c r="O1050" s="400"/>
      <c r="P1050" s="400"/>
      <c r="Q1050" s="401"/>
      <c r="R1050" s="401"/>
      <c r="S1050" s="402"/>
      <c r="T1050" s="396"/>
    </row>
    <row r="1051" spans="2:20">
      <c r="B1051" s="394"/>
      <c r="C1051" s="395"/>
      <c r="D1051" s="434"/>
      <c r="E1051" s="396"/>
      <c r="F1051" s="397"/>
      <c r="G1051" s="398"/>
      <c r="H1051" s="395"/>
      <c r="I1051" s="399">
        <f t="shared" si="35"/>
        <v>0</v>
      </c>
      <c r="J1051" s="395"/>
      <c r="K1051" s="395"/>
      <c r="L1051" s="399">
        <f t="shared" si="34"/>
        <v>0</v>
      </c>
      <c r="M1051" s="400"/>
      <c r="N1051" s="400"/>
      <c r="O1051" s="400"/>
      <c r="P1051" s="400"/>
      <c r="Q1051" s="401"/>
      <c r="R1051" s="401"/>
      <c r="S1051" s="402"/>
      <c r="T1051" s="396"/>
    </row>
    <row r="1052" spans="2:20">
      <c r="B1052" s="394"/>
      <c r="C1052" s="395"/>
      <c r="D1052" s="434"/>
      <c r="E1052" s="396"/>
      <c r="F1052" s="397"/>
      <c r="G1052" s="398"/>
      <c r="H1052" s="395"/>
      <c r="I1052" s="399">
        <f t="shared" si="35"/>
        <v>0</v>
      </c>
      <c r="J1052" s="395"/>
      <c r="K1052" s="395"/>
      <c r="L1052" s="399">
        <f t="shared" si="34"/>
        <v>0</v>
      </c>
      <c r="M1052" s="400"/>
      <c r="N1052" s="400"/>
      <c r="O1052" s="400"/>
      <c r="P1052" s="400"/>
      <c r="Q1052" s="401"/>
      <c r="R1052" s="401"/>
      <c r="S1052" s="402"/>
      <c r="T1052" s="396"/>
    </row>
    <row r="1053" spans="2:20">
      <c r="B1053" s="394"/>
      <c r="C1053" s="395"/>
      <c r="D1053" s="434"/>
      <c r="E1053" s="396"/>
      <c r="F1053" s="397"/>
      <c r="G1053" s="398"/>
      <c r="H1053" s="395"/>
      <c r="I1053" s="399">
        <f t="shared" si="35"/>
        <v>0</v>
      </c>
      <c r="J1053" s="395"/>
      <c r="K1053" s="395"/>
      <c r="L1053" s="399">
        <f t="shared" si="34"/>
        <v>0</v>
      </c>
      <c r="M1053" s="400"/>
      <c r="N1053" s="400"/>
      <c r="O1053" s="400"/>
      <c r="P1053" s="400"/>
      <c r="Q1053" s="401"/>
      <c r="R1053" s="401"/>
      <c r="S1053" s="402"/>
      <c r="T1053" s="396"/>
    </row>
    <row r="1054" spans="2:20">
      <c r="B1054" s="394"/>
      <c r="C1054" s="395"/>
      <c r="D1054" s="434"/>
      <c r="E1054" s="396"/>
      <c r="F1054" s="397"/>
      <c r="G1054" s="398"/>
      <c r="H1054" s="395"/>
      <c r="I1054" s="399">
        <f t="shared" si="35"/>
        <v>0</v>
      </c>
      <c r="J1054" s="395"/>
      <c r="K1054" s="395"/>
      <c r="L1054" s="399">
        <f t="shared" si="34"/>
        <v>0</v>
      </c>
      <c r="M1054" s="400"/>
      <c r="N1054" s="400"/>
      <c r="O1054" s="400"/>
      <c r="P1054" s="400"/>
      <c r="Q1054" s="401"/>
      <c r="R1054" s="401"/>
      <c r="S1054" s="402"/>
      <c r="T1054" s="396"/>
    </row>
    <row r="1055" spans="2:20">
      <c r="B1055" s="394"/>
      <c r="C1055" s="395"/>
      <c r="D1055" s="434"/>
      <c r="E1055" s="396"/>
      <c r="F1055" s="397"/>
      <c r="G1055" s="398"/>
      <c r="H1055" s="395"/>
      <c r="I1055" s="399">
        <f t="shared" si="35"/>
        <v>0</v>
      </c>
      <c r="J1055" s="395"/>
      <c r="K1055" s="395"/>
      <c r="L1055" s="399">
        <f t="shared" si="34"/>
        <v>0</v>
      </c>
      <c r="M1055" s="400"/>
      <c r="N1055" s="400"/>
      <c r="O1055" s="400"/>
      <c r="P1055" s="400"/>
      <c r="Q1055" s="401"/>
      <c r="R1055" s="401"/>
      <c r="S1055" s="402"/>
      <c r="T1055" s="396"/>
    </row>
    <row r="1056" spans="2:20">
      <c r="B1056" s="394"/>
      <c r="C1056" s="395"/>
      <c r="D1056" s="434"/>
      <c r="E1056" s="396"/>
      <c r="F1056" s="397"/>
      <c r="G1056" s="398"/>
      <c r="H1056" s="395"/>
      <c r="I1056" s="399">
        <f t="shared" si="35"/>
        <v>0</v>
      </c>
      <c r="J1056" s="395"/>
      <c r="K1056" s="395"/>
      <c r="L1056" s="399">
        <f t="shared" si="34"/>
        <v>0</v>
      </c>
      <c r="M1056" s="400"/>
      <c r="N1056" s="400"/>
      <c r="O1056" s="400"/>
      <c r="P1056" s="400"/>
      <c r="Q1056" s="401"/>
      <c r="R1056" s="401"/>
      <c r="S1056" s="402"/>
      <c r="T1056" s="396"/>
    </row>
    <row r="1057" spans="2:20">
      <c r="B1057" s="394"/>
      <c r="C1057" s="395"/>
      <c r="D1057" s="434"/>
      <c r="E1057" s="396"/>
      <c r="F1057" s="397"/>
      <c r="G1057" s="398"/>
      <c r="H1057" s="395"/>
      <c r="I1057" s="399">
        <f t="shared" si="35"/>
        <v>0</v>
      </c>
      <c r="J1057" s="395"/>
      <c r="K1057" s="395"/>
      <c r="L1057" s="399">
        <f t="shared" si="34"/>
        <v>0</v>
      </c>
      <c r="M1057" s="400"/>
      <c r="N1057" s="400"/>
      <c r="O1057" s="400"/>
      <c r="P1057" s="400"/>
      <c r="Q1057" s="401"/>
      <c r="R1057" s="401"/>
      <c r="S1057" s="402"/>
      <c r="T1057" s="396"/>
    </row>
    <row r="1058" spans="2:20">
      <c r="B1058" s="394"/>
      <c r="C1058" s="395"/>
      <c r="D1058" s="434"/>
      <c r="E1058" s="396"/>
      <c r="F1058" s="397"/>
      <c r="G1058" s="398"/>
      <c r="H1058" s="395"/>
      <c r="I1058" s="399">
        <f t="shared" si="35"/>
        <v>0</v>
      </c>
      <c r="J1058" s="395"/>
      <c r="K1058" s="395"/>
      <c r="L1058" s="399">
        <f t="shared" si="34"/>
        <v>0</v>
      </c>
      <c r="M1058" s="400"/>
      <c r="N1058" s="400"/>
      <c r="O1058" s="400"/>
      <c r="P1058" s="400"/>
      <c r="Q1058" s="401"/>
      <c r="R1058" s="401"/>
      <c r="S1058" s="402"/>
      <c r="T1058" s="396"/>
    </row>
    <row r="1059" spans="2:20">
      <c r="B1059" s="394"/>
      <c r="C1059" s="395"/>
      <c r="D1059" s="434"/>
      <c r="E1059" s="396"/>
      <c r="F1059" s="397"/>
      <c r="G1059" s="398"/>
      <c r="H1059" s="395"/>
      <c r="I1059" s="399">
        <f t="shared" si="35"/>
        <v>0</v>
      </c>
      <c r="J1059" s="395"/>
      <c r="K1059" s="395"/>
      <c r="L1059" s="399">
        <f t="shared" si="34"/>
        <v>0</v>
      </c>
      <c r="M1059" s="400"/>
      <c r="N1059" s="400"/>
      <c r="O1059" s="400"/>
      <c r="P1059" s="400"/>
      <c r="Q1059" s="401"/>
      <c r="R1059" s="401"/>
      <c r="S1059" s="402"/>
      <c r="T1059" s="396"/>
    </row>
    <row r="1060" spans="2:20">
      <c r="B1060" s="394"/>
      <c r="C1060" s="395"/>
      <c r="D1060" s="434"/>
      <c r="E1060" s="396"/>
      <c r="F1060" s="397"/>
      <c r="G1060" s="398"/>
      <c r="H1060" s="395"/>
      <c r="I1060" s="399">
        <f t="shared" si="35"/>
        <v>0</v>
      </c>
      <c r="J1060" s="395"/>
      <c r="K1060" s="395"/>
      <c r="L1060" s="399">
        <f t="shared" si="34"/>
        <v>0</v>
      </c>
      <c r="M1060" s="400"/>
      <c r="N1060" s="400"/>
      <c r="O1060" s="400"/>
      <c r="P1060" s="400"/>
      <c r="Q1060" s="401"/>
      <c r="R1060" s="401"/>
      <c r="S1060" s="402"/>
      <c r="T1060" s="396"/>
    </row>
    <row r="1061" spans="2:20">
      <c r="B1061" s="394"/>
      <c r="C1061" s="395"/>
      <c r="D1061" s="434"/>
      <c r="E1061" s="396"/>
      <c r="F1061" s="397"/>
      <c r="G1061" s="398"/>
      <c r="H1061" s="395"/>
      <c r="I1061" s="399">
        <f t="shared" si="35"/>
        <v>0</v>
      </c>
      <c r="J1061" s="395"/>
      <c r="K1061" s="395"/>
      <c r="L1061" s="399">
        <f t="shared" si="34"/>
        <v>0</v>
      </c>
      <c r="M1061" s="400"/>
      <c r="N1061" s="400"/>
      <c r="O1061" s="400"/>
      <c r="P1061" s="400"/>
      <c r="Q1061" s="401"/>
      <c r="R1061" s="401"/>
      <c r="S1061" s="402"/>
      <c r="T1061" s="396"/>
    </row>
    <row r="1062" spans="2:20">
      <c r="B1062" s="394"/>
      <c r="C1062" s="395"/>
      <c r="D1062" s="434"/>
      <c r="E1062" s="396"/>
      <c r="F1062" s="397"/>
      <c r="G1062" s="398"/>
      <c r="H1062" s="395"/>
      <c r="I1062" s="399">
        <f t="shared" si="35"/>
        <v>0</v>
      </c>
      <c r="J1062" s="395"/>
      <c r="K1062" s="395"/>
      <c r="L1062" s="399">
        <f t="shared" si="34"/>
        <v>0</v>
      </c>
      <c r="M1062" s="400"/>
      <c r="N1062" s="400"/>
      <c r="O1062" s="400"/>
      <c r="P1062" s="400"/>
      <c r="Q1062" s="401"/>
      <c r="R1062" s="401"/>
      <c r="S1062" s="402"/>
      <c r="T1062" s="396"/>
    </row>
    <row r="1063" spans="2:20">
      <c r="B1063" s="394"/>
      <c r="C1063" s="395"/>
      <c r="D1063" s="434"/>
      <c r="E1063" s="396"/>
      <c r="F1063" s="397"/>
      <c r="G1063" s="398"/>
      <c r="H1063" s="395"/>
      <c r="I1063" s="399">
        <f t="shared" si="35"/>
        <v>0</v>
      </c>
      <c r="J1063" s="395"/>
      <c r="K1063" s="395"/>
      <c r="L1063" s="399">
        <f t="shared" si="34"/>
        <v>0</v>
      </c>
      <c r="M1063" s="400"/>
      <c r="N1063" s="400"/>
      <c r="O1063" s="400"/>
      <c r="P1063" s="400"/>
      <c r="Q1063" s="401"/>
      <c r="R1063" s="401"/>
      <c r="S1063" s="402"/>
      <c r="T1063" s="396"/>
    </row>
    <row r="1064" spans="2:20">
      <c r="B1064" s="394"/>
      <c r="C1064" s="395"/>
      <c r="D1064" s="434"/>
      <c r="E1064" s="396"/>
      <c r="F1064" s="397"/>
      <c r="G1064" s="398"/>
      <c r="H1064" s="395"/>
      <c r="I1064" s="399">
        <f t="shared" si="35"/>
        <v>0</v>
      </c>
      <c r="J1064" s="395"/>
      <c r="K1064" s="395"/>
      <c r="L1064" s="399">
        <f t="shared" si="34"/>
        <v>0</v>
      </c>
      <c r="M1064" s="400"/>
      <c r="N1064" s="400"/>
      <c r="O1064" s="400"/>
      <c r="P1064" s="400"/>
      <c r="Q1064" s="401"/>
      <c r="R1064" s="401"/>
      <c r="S1064" s="402"/>
      <c r="T1064" s="396"/>
    </row>
    <row r="1065" spans="2:20">
      <c r="B1065" s="394"/>
      <c r="C1065" s="395"/>
      <c r="D1065" s="434"/>
      <c r="E1065" s="396"/>
      <c r="F1065" s="397"/>
      <c r="G1065" s="398"/>
      <c r="H1065" s="395"/>
      <c r="I1065" s="399">
        <f t="shared" si="35"/>
        <v>0</v>
      </c>
      <c r="J1065" s="395"/>
      <c r="K1065" s="395"/>
      <c r="L1065" s="399">
        <f t="shared" si="34"/>
        <v>0</v>
      </c>
      <c r="M1065" s="400"/>
      <c r="N1065" s="400"/>
      <c r="O1065" s="400"/>
      <c r="P1065" s="400"/>
      <c r="Q1065" s="401"/>
      <c r="R1065" s="401"/>
      <c r="S1065" s="402"/>
      <c r="T1065" s="396"/>
    </row>
    <row r="1066" spans="2:20">
      <c r="B1066" s="394"/>
      <c r="C1066" s="395"/>
      <c r="D1066" s="434"/>
      <c r="E1066" s="396"/>
      <c r="F1066" s="397"/>
      <c r="G1066" s="398"/>
      <c r="H1066" s="395"/>
      <c r="I1066" s="399">
        <f t="shared" si="35"/>
        <v>0</v>
      </c>
      <c r="J1066" s="395"/>
      <c r="K1066" s="395"/>
      <c r="L1066" s="399">
        <f t="shared" si="34"/>
        <v>0</v>
      </c>
      <c r="M1066" s="400"/>
      <c r="N1066" s="400"/>
      <c r="O1066" s="400"/>
      <c r="P1066" s="400"/>
      <c r="Q1066" s="401"/>
      <c r="R1066" s="401"/>
      <c r="S1066" s="402"/>
      <c r="T1066" s="396"/>
    </row>
    <row r="1067" spans="2:20">
      <c r="B1067" s="394"/>
      <c r="C1067" s="395"/>
      <c r="D1067" s="434"/>
      <c r="E1067" s="396"/>
      <c r="F1067" s="397"/>
      <c r="G1067" s="398"/>
      <c r="H1067" s="395"/>
      <c r="I1067" s="399">
        <f t="shared" si="35"/>
        <v>0</v>
      </c>
      <c r="J1067" s="395"/>
      <c r="K1067" s="395"/>
      <c r="L1067" s="399">
        <f t="shared" si="34"/>
        <v>0</v>
      </c>
      <c r="M1067" s="400"/>
      <c r="N1067" s="400"/>
      <c r="O1067" s="400"/>
      <c r="P1067" s="400"/>
      <c r="Q1067" s="401"/>
      <c r="R1067" s="401"/>
      <c r="S1067" s="402"/>
      <c r="T1067" s="396"/>
    </row>
    <row r="1068" spans="2:20">
      <c r="B1068" s="394"/>
      <c r="C1068" s="395"/>
      <c r="D1068" s="434"/>
      <c r="E1068" s="396"/>
      <c r="F1068" s="397"/>
      <c r="G1068" s="398"/>
      <c r="H1068" s="395"/>
      <c r="I1068" s="399">
        <f t="shared" si="35"/>
        <v>0</v>
      </c>
      <c r="J1068" s="395"/>
      <c r="K1068" s="395"/>
      <c r="L1068" s="399">
        <f t="shared" ref="L1068:L1094" si="36">I1068+J1068+K1068</f>
        <v>0</v>
      </c>
      <c r="M1068" s="400"/>
      <c r="N1068" s="400"/>
      <c r="O1068" s="400"/>
      <c r="P1068" s="400"/>
      <c r="Q1068" s="401"/>
      <c r="R1068" s="401"/>
      <c r="S1068" s="402"/>
      <c r="T1068" s="396"/>
    </row>
    <row r="1069" spans="2:20">
      <c r="B1069" s="394"/>
      <c r="C1069" s="395"/>
      <c r="D1069" s="434"/>
      <c r="E1069" s="396"/>
      <c r="F1069" s="397"/>
      <c r="G1069" s="398"/>
      <c r="H1069" s="395"/>
      <c r="I1069" s="399">
        <f t="shared" ref="I1069:I1094" si="37">G1069*H1069</f>
        <v>0</v>
      </c>
      <c r="J1069" s="395"/>
      <c r="K1069" s="395"/>
      <c r="L1069" s="399">
        <f t="shared" si="36"/>
        <v>0</v>
      </c>
      <c r="M1069" s="400"/>
      <c r="N1069" s="400"/>
      <c r="O1069" s="400"/>
      <c r="P1069" s="400"/>
      <c r="Q1069" s="401"/>
      <c r="R1069" s="401"/>
      <c r="S1069" s="402"/>
      <c r="T1069" s="396"/>
    </row>
    <row r="1070" spans="2:20">
      <c r="B1070" s="394"/>
      <c r="C1070" s="395"/>
      <c r="D1070" s="434"/>
      <c r="E1070" s="396"/>
      <c r="F1070" s="397"/>
      <c r="G1070" s="398"/>
      <c r="H1070" s="395"/>
      <c r="I1070" s="399">
        <f t="shared" si="37"/>
        <v>0</v>
      </c>
      <c r="J1070" s="395"/>
      <c r="K1070" s="395"/>
      <c r="L1070" s="399">
        <f t="shared" si="36"/>
        <v>0</v>
      </c>
      <c r="M1070" s="400"/>
      <c r="N1070" s="400"/>
      <c r="O1070" s="400"/>
      <c r="P1070" s="400"/>
      <c r="Q1070" s="401"/>
      <c r="R1070" s="401"/>
      <c r="S1070" s="402"/>
      <c r="T1070" s="396"/>
    </row>
    <row r="1071" spans="2:20">
      <c r="B1071" s="394"/>
      <c r="C1071" s="395"/>
      <c r="D1071" s="434"/>
      <c r="E1071" s="396"/>
      <c r="F1071" s="397"/>
      <c r="G1071" s="398"/>
      <c r="H1071" s="395"/>
      <c r="I1071" s="399">
        <f t="shared" si="37"/>
        <v>0</v>
      </c>
      <c r="J1071" s="395"/>
      <c r="K1071" s="395"/>
      <c r="L1071" s="399">
        <f t="shared" si="36"/>
        <v>0</v>
      </c>
      <c r="M1071" s="400"/>
      <c r="N1071" s="400"/>
      <c r="O1071" s="400"/>
      <c r="P1071" s="400"/>
      <c r="Q1071" s="401"/>
      <c r="R1071" s="401"/>
      <c r="S1071" s="402"/>
      <c r="T1071" s="396"/>
    </row>
    <row r="1072" spans="2:20">
      <c r="B1072" s="394"/>
      <c r="C1072" s="395"/>
      <c r="D1072" s="434"/>
      <c r="E1072" s="396"/>
      <c r="F1072" s="397"/>
      <c r="G1072" s="398"/>
      <c r="H1072" s="395"/>
      <c r="I1072" s="399">
        <f t="shared" si="37"/>
        <v>0</v>
      </c>
      <c r="J1072" s="395"/>
      <c r="K1072" s="395"/>
      <c r="L1072" s="399">
        <f t="shared" si="36"/>
        <v>0</v>
      </c>
      <c r="M1072" s="400"/>
      <c r="N1072" s="400"/>
      <c r="O1072" s="400"/>
      <c r="P1072" s="400"/>
      <c r="Q1072" s="401"/>
      <c r="R1072" s="401"/>
      <c r="S1072" s="402"/>
      <c r="T1072" s="396"/>
    </row>
    <row r="1073" spans="2:20">
      <c r="B1073" s="394"/>
      <c r="C1073" s="395"/>
      <c r="D1073" s="434"/>
      <c r="E1073" s="396"/>
      <c r="F1073" s="397"/>
      <c r="G1073" s="398"/>
      <c r="H1073" s="395"/>
      <c r="I1073" s="399">
        <f t="shared" si="37"/>
        <v>0</v>
      </c>
      <c r="J1073" s="395"/>
      <c r="K1073" s="395"/>
      <c r="L1073" s="399">
        <f t="shared" si="36"/>
        <v>0</v>
      </c>
      <c r="M1073" s="400"/>
      <c r="N1073" s="400"/>
      <c r="O1073" s="400"/>
      <c r="P1073" s="400"/>
      <c r="Q1073" s="401"/>
      <c r="R1073" s="401"/>
      <c r="S1073" s="402"/>
      <c r="T1073" s="396"/>
    </row>
    <row r="1074" spans="2:20">
      <c r="B1074" s="394"/>
      <c r="C1074" s="395"/>
      <c r="D1074" s="434"/>
      <c r="E1074" s="396"/>
      <c r="F1074" s="397"/>
      <c r="G1074" s="398"/>
      <c r="H1074" s="395"/>
      <c r="I1074" s="399">
        <f t="shared" si="37"/>
        <v>0</v>
      </c>
      <c r="J1074" s="395"/>
      <c r="K1074" s="395"/>
      <c r="L1074" s="399">
        <f t="shared" si="36"/>
        <v>0</v>
      </c>
      <c r="M1074" s="400"/>
      <c r="N1074" s="400"/>
      <c r="O1074" s="400"/>
      <c r="P1074" s="400"/>
      <c r="Q1074" s="401"/>
      <c r="R1074" s="401"/>
      <c r="S1074" s="402"/>
      <c r="T1074" s="396"/>
    </row>
    <row r="1075" spans="2:20">
      <c r="B1075" s="394"/>
      <c r="C1075" s="395"/>
      <c r="D1075" s="434"/>
      <c r="E1075" s="396"/>
      <c r="F1075" s="397"/>
      <c r="G1075" s="398"/>
      <c r="H1075" s="395"/>
      <c r="I1075" s="399">
        <f t="shared" si="37"/>
        <v>0</v>
      </c>
      <c r="J1075" s="395"/>
      <c r="K1075" s="395"/>
      <c r="L1075" s="399">
        <f t="shared" si="36"/>
        <v>0</v>
      </c>
      <c r="M1075" s="400"/>
      <c r="N1075" s="400"/>
      <c r="O1075" s="400"/>
      <c r="P1075" s="400"/>
      <c r="Q1075" s="401"/>
      <c r="R1075" s="401"/>
      <c r="S1075" s="402"/>
      <c r="T1075" s="396"/>
    </row>
    <row r="1076" spans="2:20">
      <c r="B1076" s="394"/>
      <c r="C1076" s="395"/>
      <c r="D1076" s="434"/>
      <c r="E1076" s="396"/>
      <c r="F1076" s="397"/>
      <c r="G1076" s="398"/>
      <c r="H1076" s="395"/>
      <c r="I1076" s="399">
        <f t="shared" si="37"/>
        <v>0</v>
      </c>
      <c r="J1076" s="395"/>
      <c r="K1076" s="395"/>
      <c r="L1076" s="399">
        <f t="shared" si="36"/>
        <v>0</v>
      </c>
      <c r="M1076" s="400"/>
      <c r="N1076" s="400"/>
      <c r="O1076" s="400"/>
      <c r="P1076" s="400"/>
      <c r="Q1076" s="401"/>
      <c r="R1076" s="401"/>
      <c r="S1076" s="402"/>
      <c r="T1076" s="396"/>
    </row>
    <row r="1077" spans="2:20">
      <c r="B1077" s="394"/>
      <c r="C1077" s="395"/>
      <c r="D1077" s="434"/>
      <c r="E1077" s="396"/>
      <c r="F1077" s="397"/>
      <c r="G1077" s="398"/>
      <c r="H1077" s="395"/>
      <c r="I1077" s="399">
        <f t="shared" si="37"/>
        <v>0</v>
      </c>
      <c r="J1077" s="395"/>
      <c r="K1077" s="395"/>
      <c r="L1077" s="399">
        <f t="shared" si="36"/>
        <v>0</v>
      </c>
      <c r="M1077" s="400"/>
      <c r="N1077" s="400"/>
      <c r="O1077" s="400"/>
      <c r="P1077" s="400"/>
      <c r="Q1077" s="401"/>
      <c r="R1077" s="401"/>
      <c r="S1077" s="402"/>
      <c r="T1077" s="396"/>
    </row>
    <row r="1078" spans="2:20">
      <c r="B1078" s="394"/>
      <c r="C1078" s="395"/>
      <c r="D1078" s="434"/>
      <c r="E1078" s="396"/>
      <c r="F1078" s="397"/>
      <c r="G1078" s="398"/>
      <c r="H1078" s="395"/>
      <c r="I1078" s="399">
        <f t="shared" si="37"/>
        <v>0</v>
      </c>
      <c r="J1078" s="395"/>
      <c r="K1078" s="395"/>
      <c r="L1078" s="399">
        <f t="shared" si="36"/>
        <v>0</v>
      </c>
      <c r="M1078" s="400"/>
      <c r="N1078" s="400"/>
      <c r="O1078" s="400"/>
      <c r="P1078" s="400"/>
      <c r="Q1078" s="401"/>
      <c r="R1078" s="401"/>
      <c r="S1078" s="402"/>
      <c r="T1078" s="396"/>
    </row>
    <row r="1079" spans="2:20">
      <c r="B1079" s="394"/>
      <c r="C1079" s="395"/>
      <c r="D1079" s="434"/>
      <c r="E1079" s="396"/>
      <c r="F1079" s="397"/>
      <c r="G1079" s="398"/>
      <c r="H1079" s="395"/>
      <c r="I1079" s="399">
        <f t="shared" si="37"/>
        <v>0</v>
      </c>
      <c r="J1079" s="395"/>
      <c r="K1079" s="395"/>
      <c r="L1079" s="399">
        <f t="shared" si="36"/>
        <v>0</v>
      </c>
      <c r="M1079" s="400"/>
      <c r="N1079" s="400"/>
      <c r="O1079" s="400"/>
      <c r="P1079" s="400"/>
      <c r="Q1079" s="401"/>
      <c r="R1079" s="401"/>
      <c r="S1079" s="402"/>
      <c r="T1079" s="396"/>
    </row>
    <row r="1080" spans="2:20">
      <c r="B1080" s="394"/>
      <c r="C1080" s="395"/>
      <c r="D1080" s="434"/>
      <c r="E1080" s="396"/>
      <c r="F1080" s="397"/>
      <c r="G1080" s="398"/>
      <c r="H1080" s="395"/>
      <c r="I1080" s="399">
        <f t="shared" si="37"/>
        <v>0</v>
      </c>
      <c r="J1080" s="395"/>
      <c r="K1080" s="395"/>
      <c r="L1080" s="399">
        <f t="shared" si="36"/>
        <v>0</v>
      </c>
      <c r="M1080" s="400"/>
      <c r="N1080" s="400"/>
      <c r="O1080" s="400"/>
      <c r="P1080" s="400"/>
      <c r="Q1080" s="401"/>
      <c r="R1080" s="401"/>
      <c r="S1080" s="402"/>
      <c r="T1080" s="396"/>
    </row>
    <row r="1081" spans="2:20">
      <c r="B1081" s="394"/>
      <c r="C1081" s="395"/>
      <c r="D1081" s="434"/>
      <c r="E1081" s="396"/>
      <c r="F1081" s="397"/>
      <c r="G1081" s="398"/>
      <c r="H1081" s="395"/>
      <c r="I1081" s="399">
        <f t="shared" si="37"/>
        <v>0</v>
      </c>
      <c r="J1081" s="395"/>
      <c r="K1081" s="395"/>
      <c r="L1081" s="399">
        <f t="shared" si="36"/>
        <v>0</v>
      </c>
      <c r="M1081" s="400"/>
      <c r="N1081" s="400"/>
      <c r="O1081" s="400"/>
      <c r="P1081" s="400"/>
      <c r="Q1081" s="401"/>
      <c r="R1081" s="401"/>
      <c r="S1081" s="402"/>
      <c r="T1081" s="396"/>
    </row>
    <row r="1082" spans="2:20">
      <c r="B1082" s="394"/>
      <c r="C1082" s="395"/>
      <c r="D1082" s="434"/>
      <c r="E1082" s="396"/>
      <c r="F1082" s="397"/>
      <c r="G1082" s="398"/>
      <c r="H1082" s="395"/>
      <c r="I1082" s="399">
        <f t="shared" si="37"/>
        <v>0</v>
      </c>
      <c r="J1082" s="395"/>
      <c r="K1082" s="395"/>
      <c r="L1082" s="399">
        <f t="shared" si="36"/>
        <v>0</v>
      </c>
      <c r="M1082" s="400"/>
      <c r="N1082" s="400"/>
      <c r="O1082" s="400"/>
      <c r="P1082" s="400"/>
      <c r="Q1082" s="401"/>
      <c r="R1082" s="401"/>
      <c r="S1082" s="402"/>
      <c r="T1082" s="396"/>
    </row>
    <row r="1083" spans="2:20">
      <c r="B1083" s="394"/>
      <c r="C1083" s="395"/>
      <c r="D1083" s="434"/>
      <c r="E1083" s="396"/>
      <c r="F1083" s="397"/>
      <c r="G1083" s="398"/>
      <c r="H1083" s="395"/>
      <c r="I1083" s="399">
        <f t="shared" si="37"/>
        <v>0</v>
      </c>
      <c r="J1083" s="395"/>
      <c r="K1083" s="395"/>
      <c r="L1083" s="399">
        <f t="shared" si="36"/>
        <v>0</v>
      </c>
      <c r="M1083" s="400"/>
      <c r="N1083" s="400"/>
      <c r="O1083" s="400"/>
      <c r="P1083" s="400"/>
      <c r="Q1083" s="401"/>
      <c r="R1083" s="401"/>
      <c r="S1083" s="402"/>
      <c r="T1083" s="396"/>
    </row>
    <row r="1084" spans="2:20">
      <c r="B1084" s="394"/>
      <c r="C1084" s="395"/>
      <c r="D1084" s="434"/>
      <c r="E1084" s="396"/>
      <c r="F1084" s="397"/>
      <c r="G1084" s="398"/>
      <c r="H1084" s="395"/>
      <c r="I1084" s="399">
        <f t="shared" si="37"/>
        <v>0</v>
      </c>
      <c r="J1084" s="395"/>
      <c r="K1084" s="395"/>
      <c r="L1084" s="399">
        <f t="shared" si="36"/>
        <v>0</v>
      </c>
      <c r="M1084" s="400"/>
      <c r="N1084" s="400"/>
      <c r="O1084" s="400"/>
      <c r="P1084" s="400"/>
      <c r="Q1084" s="401"/>
      <c r="R1084" s="401"/>
      <c r="S1084" s="402"/>
      <c r="T1084" s="396"/>
    </row>
    <row r="1085" spans="2:20">
      <c r="B1085" s="394"/>
      <c r="C1085" s="395"/>
      <c r="D1085" s="434"/>
      <c r="E1085" s="396"/>
      <c r="F1085" s="397"/>
      <c r="G1085" s="398"/>
      <c r="H1085" s="395"/>
      <c r="I1085" s="399">
        <f t="shared" si="37"/>
        <v>0</v>
      </c>
      <c r="J1085" s="395"/>
      <c r="K1085" s="395"/>
      <c r="L1085" s="399">
        <f t="shared" si="36"/>
        <v>0</v>
      </c>
      <c r="M1085" s="400"/>
      <c r="N1085" s="400"/>
      <c r="O1085" s="400"/>
      <c r="P1085" s="400"/>
      <c r="Q1085" s="401"/>
      <c r="R1085" s="401"/>
      <c r="S1085" s="402"/>
      <c r="T1085" s="396"/>
    </row>
    <row r="1086" spans="2:20">
      <c r="B1086" s="394"/>
      <c r="C1086" s="395"/>
      <c r="D1086" s="434"/>
      <c r="E1086" s="396"/>
      <c r="F1086" s="397"/>
      <c r="G1086" s="398"/>
      <c r="H1086" s="395"/>
      <c r="I1086" s="399">
        <f t="shared" si="37"/>
        <v>0</v>
      </c>
      <c r="J1086" s="395"/>
      <c r="K1086" s="395"/>
      <c r="L1086" s="399">
        <f t="shared" si="36"/>
        <v>0</v>
      </c>
      <c r="M1086" s="400"/>
      <c r="N1086" s="400"/>
      <c r="O1086" s="400"/>
      <c r="P1086" s="400"/>
      <c r="Q1086" s="401"/>
      <c r="R1086" s="401"/>
      <c r="S1086" s="402"/>
      <c r="T1086" s="396"/>
    </row>
    <row r="1087" spans="2:20">
      <c r="B1087" s="394"/>
      <c r="C1087" s="395"/>
      <c r="D1087" s="434"/>
      <c r="E1087" s="396"/>
      <c r="F1087" s="397"/>
      <c r="G1087" s="398"/>
      <c r="H1087" s="395"/>
      <c r="I1087" s="399">
        <f t="shared" si="37"/>
        <v>0</v>
      </c>
      <c r="J1087" s="395"/>
      <c r="K1087" s="395"/>
      <c r="L1087" s="399">
        <f t="shared" si="36"/>
        <v>0</v>
      </c>
      <c r="M1087" s="400"/>
      <c r="N1087" s="400"/>
      <c r="O1087" s="400"/>
      <c r="P1087" s="400"/>
      <c r="Q1087" s="401"/>
      <c r="R1087" s="401"/>
      <c r="S1087" s="402"/>
      <c r="T1087" s="396"/>
    </row>
    <row r="1088" spans="2:20">
      <c r="B1088" s="394"/>
      <c r="C1088" s="395"/>
      <c r="D1088" s="434"/>
      <c r="E1088" s="396"/>
      <c r="F1088" s="397"/>
      <c r="G1088" s="398"/>
      <c r="H1088" s="395"/>
      <c r="I1088" s="399">
        <f t="shared" si="37"/>
        <v>0</v>
      </c>
      <c r="J1088" s="395"/>
      <c r="K1088" s="395"/>
      <c r="L1088" s="399">
        <f t="shared" si="36"/>
        <v>0</v>
      </c>
      <c r="M1088" s="400"/>
      <c r="N1088" s="400"/>
      <c r="O1088" s="400"/>
      <c r="P1088" s="400"/>
      <c r="Q1088" s="401"/>
      <c r="R1088" s="401"/>
      <c r="S1088" s="402"/>
      <c r="T1088" s="396"/>
    </row>
    <row r="1089" spans="2:20">
      <c r="B1089" s="394"/>
      <c r="C1089" s="395"/>
      <c r="D1089" s="434"/>
      <c r="E1089" s="396"/>
      <c r="F1089" s="397"/>
      <c r="G1089" s="398"/>
      <c r="H1089" s="395"/>
      <c r="I1089" s="399">
        <f t="shared" si="37"/>
        <v>0</v>
      </c>
      <c r="J1089" s="395"/>
      <c r="K1089" s="395"/>
      <c r="L1089" s="399">
        <f t="shared" si="36"/>
        <v>0</v>
      </c>
      <c r="M1089" s="400"/>
      <c r="N1089" s="400"/>
      <c r="O1089" s="400"/>
      <c r="P1089" s="400"/>
      <c r="Q1089" s="401"/>
      <c r="R1089" s="401"/>
      <c r="S1089" s="402"/>
      <c r="T1089" s="396"/>
    </row>
    <row r="1090" spans="2:20">
      <c r="B1090" s="394"/>
      <c r="C1090" s="395"/>
      <c r="D1090" s="434"/>
      <c r="E1090" s="396"/>
      <c r="F1090" s="397"/>
      <c r="G1090" s="398"/>
      <c r="H1090" s="395"/>
      <c r="I1090" s="399">
        <f t="shared" si="37"/>
        <v>0</v>
      </c>
      <c r="J1090" s="395"/>
      <c r="K1090" s="395"/>
      <c r="L1090" s="399">
        <f t="shared" si="36"/>
        <v>0</v>
      </c>
      <c r="M1090" s="400"/>
      <c r="N1090" s="400"/>
      <c r="O1090" s="400"/>
      <c r="P1090" s="400"/>
      <c r="Q1090" s="401"/>
      <c r="R1090" s="401"/>
      <c r="S1090" s="402"/>
      <c r="T1090" s="396"/>
    </row>
    <row r="1091" spans="2:20">
      <c r="B1091" s="394"/>
      <c r="C1091" s="395"/>
      <c r="D1091" s="434"/>
      <c r="E1091" s="396"/>
      <c r="F1091" s="397"/>
      <c r="G1091" s="398"/>
      <c r="H1091" s="395"/>
      <c r="I1091" s="399">
        <f t="shared" si="37"/>
        <v>0</v>
      </c>
      <c r="J1091" s="395"/>
      <c r="K1091" s="395"/>
      <c r="L1091" s="399">
        <f t="shared" si="36"/>
        <v>0</v>
      </c>
      <c r="M1091" s="400"/>
      <c r="N1091" s="400"/>
      <c r="O1091" s="400"/>
      <c r="P1091" s="400"/>
      <c r="Q1091" s="401"/>
      <c r="R1091" s="401"/>
      <c r="S1091" s="402"/>
      <c r="T1091" s="396"/>
    </row>
    <row r="1092" spans="2:20">
      <c r="B1092" s="394"/>
      <c r="C1092" s="395"/>
      <c r="D1092" s="434"/>
      <c r="E1092" s="396"/>
      <c r="F1092" s="397"/>
      <c r="G1092" s="398"/>
      <c r="H1092" s="395"/>
      <c r="I1092" s="399">
        <f t="shared" si="37"/>
        <v>0</v>
      </c>
      <c r="J1092" s="395"/>
      <c r="K1092" s="395"/>
      <c r="L1092" s="399">
        <f t="shared" si="36"/>
        <v>0</v>
      </c>
      <c r="M1092" s="400"/>
      <c r="N1092" s="400"/>
      <c r="O1092" s="400"/>
      <c r="P1092" s="400"/>
      <c r="Q1092" s="401"/>
      <c r="R1092" s="401"/>
      <c r="S1092" s="402"/>
      <c r="T1092" s="396"/>
    </row>
    <row r="1093" spans="2:20">
      <c r="B1093" s="394"/>
      <c r="C1093" s="395"/>
      <c r="D1093" s="434"/>
      <c r="E1093" s="396"/>
      <c r="F1093" s="397"/>
      <c r="G1093" s="398"/>
      <c r="H1093" s="395"/>
      <c r="I1093" s="399">
        <f t="shared" si="37"/>
        <v>0</v>
      </c>
      <c r="J1093" s="395"/>
      <c r="K1093" s="395"/>
      <c r="L1093" s="399">
        <f t="shared" si="36"/>
        <v>0</v>
      </c>
      <c r="M1093" s="400"/>
      <c r="N1093" s="400"/>
      <c r="O1093" s="400"/>
      <c r="P1093" s="400"/>
      <c r="Q1093" s="401"/>
      <c r="R1093" s="401"/>
      <c r="S1093" s="402"/>
      <c r="T1093" s="396"/>
    </row>
    <row r="1094" spans="2:20">
      <c r="B1094" s="394"/>
      <c r="C1094" s="395"/>
      <c r="D1094" s="434"/>
      <c r="E1094" s="396"/>
      <c r="F1094" s="397"/>
      <c r="G1094" s="398"/>
      <c r="H1094" s="395"/>
      <c r="I1094" s="399">
        <f t="shared" si="37"/>
        <v>0</v>
      </c>
      <c r="J1094" s="395"/>
      <c r="K1094" s="395"/>
      <c r="L1094" s="399">
        <f t="shared" si="36"/>
        <v>0</v>
      </c>
      <c r="M1094" s="400"/>
      <c r="N1094" s="400"/>
      <c r="O1094" s="400"/>
      <c r="P1094" s="400"/>
      <c r="Q1094" s="401"/>
      <c r="R1094" s="401"/>
      <c r="S1094" s="402"/>
      <c r="T1094" s="396"/>
    </row>
    <row r="1095" spans="2:20">
      <c r="L1095" s="407">
        <f>SUM(L7:L13)</f>
        <v>11610000</v>
      </c>
    </row>
  </sheetData>
  <mergeCells count="3">
    <mergeCell ref="B1:T1"/>
    <mergeCell ref="B2:T2"/>
    <mergeCell ref="I4:K4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522"/>
  <sheetViews>
    <sheetView view="pageBreakPreview" zoomScale="80" zoomScaleNormal="85" zoomScaleSheetLayoutView="80" workbookViewId="0">
      <pane xSplit="4" ySplit="4" topLeftCell="E20" activePane="bottomRight" state="frozen"/>
      <selection activeCell="C184" sqref="C184"/>
      <selection pane="topRight" activeCell="C184" sqref="C184"/>
      <selection pane="bottomLeft" activeCell="C184" sqref="C184"/>
      <selection pane="bottomRight" activeCell="A4" sqref="A4"/>
    </sheetView>
  </sheetViews>
  <sheetFormatPr defaultColWidth="12.625" defaultRowHeight="15" customHeight="1"/>
  <cols>
    <col min="1" max="1" width="11.875" style="4" customWidth="1"/>
    <col min="2" max="2" width="14.75" style="43" customWidth="1"/>
    <col min="3" max="3" width="22.375" style="4" customWidth="1"/>
    <col min="4" max="4" width="60.75" style="4" customWidth="1"/>
    <col min="5" max="5" width="30.5" style="4" customWidth="1"/>
    <col min="6" max="6" width="14" style="4" customWidth="1"/>
    <col min="7" max="7" width="17.25" style="163" customWidth="1"/>
    <col min="8" max="8" width="17.75" style="43" customWidth="1"/>
    <col min="9" max="11" width="22.25" style="4" customWidth="1"/>
    <col min="12" max="12" width="8.5" style="4" customWidth="1"/>
    <col min="13" max="13" width="29" style="4" customWidth="1"/>
    <col min="14" max="14" width="10.125" style="4" customWidth="1"/>
    <col min="15" max="15" width="10.125" style="53" customWidth="1"/>
    <col min="16" max="30" width="7" style="4" customWidth="1"/>
    <col min="31" max="16384" width="12.625" style="4"/>
  </cols>
  <sheetData>
    <row r="1" spans="1:29" s="185" customFormat="1" ht="39" customHeight="1">
      <c r="A1" s="175" t="s">
        <v>0</v>
      </c>
      <c r="B1" s="176"/>
      <c r="C1" s="177"/>
      <c r="D1" s="177"/>
      <c r="E1" s="175"/>
      <c r="F1" s="178"/>
      <c r="G1" s="179"/>
      <c r="H1" s="176"/>
      <c r="I1" s="180"/>
      <c r="J1" s="175"/>
      <c r="K1" s="181"/>
      <c r="L1" s="182"/>
      <c r="M1" s="183"/>
      <c r="N1" s="182"/>
      <c r="O1" s="184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</row>
    <row r="2" spans="1:29" s="185" customFormat="1" ht="39" customHeight="1">
      <c r="A2" s="186" t="s">
        <v>2456</v>
      </c>
      <c r="B2" s="176"/>
      <c r="C2" s="177"/>
      <c r="D2" s="177"/>
      <c r="E2" s="175"/>
      <c r="F2" s="178"/>
      <c r="G2" s="179"/>
      <c r="H2" s="176"/>
      <c r="I2" s="180"/>
      <c r="J2" s="175"/>
      <c r="K2" s="181"/>
      <c r="L2" s="182"/>
      <c r="M2" s="183"/>
      <c r="N2" s="182"/>
      <c r="O2" s="184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</row>
    <row r="3" spans="1:29" s="185" customFormat="1" ht="39" customHeight="1">
      <c r="A3" s="175" t="s">
        <v>2390</v>
      </c>
      <c r="B3" s="176"/>
      <c r="C3" s="177"/>
      <c r="D3" s="177"/>
      <c r="E3" s="175"/>
      <c r="F3" s="178"/>
      <c r="G3" s="179"/>
      <c r="H3" s="176"/>
      <c r="I3" s="180"/>
      <c r="J3" s="175"/>
      <c r="K3" s="181"/>
      <c r="L3" s="182"/>
      <c r="M3" s="183"/>
      <c r="N3" s="182"/>
      <c r="O3" s="184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</row>
    <row r="4" spans="1:29" ht="56.25" customHeight="1">
      <c r="A4" s="112" t="s">
        <v>1</v>
      </c>
      <c r="B4" s="112" t="s">
        <v>2</v>
      </c>
      <c r="C4" s="112" t="s">
        <v>3</v>
      </c>
      <c r="D4" s="112" t="s">
        <v>5</v>
      </c>
      <c r="E4" s="113" t="s">
        <v>6</v>
      </c>
      <c r="F4" s="113" t="s">
        <v>4</v>
      </c>
      <c r="G4" s="158" t="s">
        <v>11</v>
      </c>
      <c r="H4" s="112" t="s">
        <v>1281</v>
      </c>
      <c r="I4" s="112" t="s">
        <v>7</v>
      </c>
      <c r="J4" s="112" t="s">
        <v>14</v>
      </c>
      <c r="K4" s="112" t="s">
        <v>8</v>
      </c>
      <c r="L4" s="112" t="s">
        <v>9</v>
      </c>
      <c r="M4" s="114" t="s">
        <v>10</v>
      </c>
      <c r="N4" s="112" t="s">
        <v>12</v>
      </c>
      <c r="O4" s="112" t="s">
        <v>13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s="54" customFormat="1" ht="55.5" customHeight="1">
      <c r="A5" s="61">
        <v>1</v>
      </c>
      <c r="B5" s="61" t="s">
        <v>1330</v>
      </c>
      <c r="C5" s="60" t="s">
        <v>15</v>
      </c>
      <c r="D5" s="60" t="s">
        <v>16</v>
      </c>
      <c r="E5" s="70"/>
      <c r="F5" s="69" t="s">
        <v>17</v>
      </c>
      <c r="G5" s="159">
        <v>1500000</v>
      </c>
      <c r="H5" s="61" t="s">
        <v>18</v>
      </c>
      <c r="I5" s="60"/>
      <c r="J5" s="60"/>
      <c r="K5" s="60" t="s">
        <v>19</v>
      </c>
      <c r="L5" s="61" t="s">
        <v>20</v>
      </c>
      <c r="M5" s="81"/>
      <c r="N5" s="61" t="s">
        <v>21</v>
      </c>
      <c r="O5" s="61" t="s">
        <v>1274</v>
      </c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</row>
    <row r="6" spans="1:29" s="54" customFormat="1" ht="55.5" customHeight="1">
      <c r="A6" s="61">
        <v>2</v>
      </c>
      <c r="B6" s="61" t="s">
        <v>1331</v>
      </c>
      <c r="C6" s="60" t="s">
        <v>15</v>
      </c>
      <c r="D6" s="60" t="s">
        <v>22</v>
      </c>
      <c r="E6" s="70"/>
      <c r="F6" s="69" t="s">
        <v>17</v>
      </c>
      <c r="G6" s="159">
        <v>2350000</v>
      </c>
      <c r="H6" s="61" t="s">
        <v>18</v>
      </c>
      <c r="I6" s="60"/>
      <c r="J6" s="60"/>
      <c r="K6" s="60" t="s">
        <v>19</v>
      </c>
      <c r="L6" s="61" t="s">
        <v>20</v>
      </c>
      <c r="M6" s="81"/>
      <c r="N6" s="61" t="s">
        <v>23</v>
      </c>
      <c r="O6" s="61" t="s">
        <v>1274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</row>
    <row r="7" spans="1:29" s="54" customFormat="1" ht="55.5" customHeight="1">
      <c r="A7" s="61">
        <v>3</v>
      </c>
      <c r="B7" s="61" t="s">
        <v>1332</v>
      </c>
      <c r="C7" s="60" t="s">
        <v>15</v>
      </c>
      <c r="D7" s="60" t="s">
        <v>24</v>
      </c>
      <c r="E7" s="70"/>
      <c r="F7" s="69" t="s">
        <v>17</v>
      </c>
      <c r="G7" s="159">
        <v>4800000</v>
      </c>
      <c r="H7" s="61" t="s">
        <v>25</v>
      </c>
      <c r="I7" s="60"/>
      <c r="J7" s="60"/>
      <c r="K7" s="60" t="s">
        <v>19</v>
      </c>
      <c r="L7" s="61" t="s">
        <v>20</v>
      </c>
      <c r="M7" s="81"/>
      <c r="N7" s="61" t="s">
        <v>23</v>
      </c>
      <c r="O7" s="61" t="s">
        <v>1274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</row>
    <row r="8" spans="1:29" s="54" customFormat="1" ht="55.5" customHeight="1">
      <c r="A8" s="61">
        <v>4</v>
      </c>
      <c r="B8" s="61" t="s">
        <v>1333</v>
      </c>
      <c r="C8" s="60" t="s">
        <v>15</v>
      </c>
      <c r="D8" s="60" t="s">
        <v>26</v>
      </c>
      <c r="E8" s="70"/>
      <c r="F8" s="71" t="s">
        <v>17</v>
      </c>
      <c r="G8" s="159">
        <v>3500000</v>
      </c>
      <c r="H8" s="61" t="s">
        <v>18</v>
      </c>
      <c r="I8" s="60"/>
      <c r="J8" s="60"/>
      <c r="K8" s="60" t="s">
        <v>19</v>
      </c>
      <c r="L8" s="61" t="s">
        <v>20</v>
      </c>
      <c r="M8" s="75"/>
      <c r="N8" s="61" t="s">
        <v>23</v>
      </c>
      <c r="O8" s="61" t="s">
        <v>1274</v>
      </c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</row>
    <row r="9" spans="1:29" s="54" customFormat="1" ht="55.5" customHeight="1">
      <c r="A9" s="61">
        <v>5</v>
      </c>
      <c r="B9" s="61" t="s">
        <v>1334</v>
      </c>
      <c r="C9" s="84" t="s">
        <v>15</v>
      </c>
      <c r="D9" s="70" t="s">
        <v>27</v>
      </c>
      <c r="E9" s="70" t="s">
        <v>28</v>
      </c>
      <c r="F9" s="69" t="s">
        <v>29</v>
      </c>
      <c r="G9" s="159">
        <v>520000</v>
      </c>
      <c r="H9" s="71" t="s">
        <v>18</v>
      </c>
      <c r="I9" s="60"/>
      <c r="J9" s="60"/>
      <c r="K9" s="70" t="s">
        <v>30</v>
      </c>
      <c r="L9" s="71" t="s">
        <v>31</v>
      </c>
      <c r="M9" s="60"/>
      <c r="N9" s="61" t="s">
        <v>21</v>
      </c>
      <c r="O9" s="61" t="s">
        <v>1274</v>
      </c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</row>
    <row r="10" spans="1:29" s="54" customFormat="1" ht="55.5" customHeight="1">
      <c r="A10" s="61">
        <v>6</v>
      </c>
      <c r="B10" s="61" t="s">
        <v>1335</v>
      </c>
      <c r="C10" s="84" t="s">
        <v>15</v>
      </c>
      <c r="D10" s="70" t="s">
        <v>32</v>
      </c>
      <c r="E10" s="70" t="s">
        <v>33</v>
      </c>
      <c r="F10" s="69" t="s">
        <v>29</v>
      </c>
      <c r="G10" s="159">
        <v>850000</v>
      </c>
      <c r="H10" s="71" t="s">
        <v>18</v>
      </c>
      <c r="I10" s="60"/>
      <c r="J10" s="60"/>
      <c r="K10" s="70" t="s">
        <v>30</v>
      </c>
      <c r="L10" s="71" t="s">
        <v>31</v>
      </c>
      <c r="M10" s="60"/>
      <c r="N10" s="61" t="s">
        <v>23</v>
      </c>
      <c r="O10" s="61" t="s">
        <v>1274</v>
      </c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</row>
    <row r="11" spans="1:29" s="54" customFormat="1" ht="55.5" customHeight="1">
      <c r="A11" s="61">
        <v>7</v>
      </c>
      <c r="B11" s="61" t="s">
        <v>1336</v>
      </c>
      <c r="C11" s="84" t="s">
        <v>15</v>
      </c>
      <c r="D11" s="70" t="s">
        <v>34</v>
      </c>
      <c r="E11" s="84" t="s">
        <v>35</v>
      </c>
      <c r="F11" s="76" t="s">
        <v>29</v>
      </c>
      <c r="G11" s="160">
        <v>5150000</v>
      </c>
      <c r="H11" s="61" t="s">
        <v>36</v>
      </c>
      <c r="I11" s="80" t="s">
        <v>37</v>
      </c>
      <c r="J11" s="80"/>
      <c r="K11" s="84" t="s">
        <v>19</v>
      </c>
      <c r="L11" s="90" t="s">
        <v>20</v>
      </c>
      <c r="M11" s="60" t="s">
        <v>38</v>
      </c>
      <c r="N11" s="61" t="s">
        <v>21</v>
      </c>
      <c r="O11" s="61" t="s">
        <v>1274</v>
      </c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</row>
    <row r="12" spans="1:29" s="54" customFormat="1" ht="55.5" customHeight="1">
      <c r="A12" s="61">
        <v>8</v>
      </c>
      <c r="B12" s="61" t="s">
        <v>1337</v>
      </c>
      <c r="C12" s="84" t="s">
        <v>15</v>
      </c>
      <c r="D12" s="70" t="s">
        <v>39</v>
      </c>
      <c r="E12" s="84" t="s">
        <v>40</v>
      </c>
      <c r="F12" s="76" t="s">
        <v>29</v>
      </c>
      <c r="G12" s="160">
        <v>5880000</v>
      </c>
      <c r="H12" s="61" t="s">
        <v>36</v>
      </c>
      <c r="I12" s="80" t="s">
        <v>37</v>
      </c>
      <c r="J12" s="80"/>
      <c r="K12" s="84" t="s">
        <v>19</v>
      </c>
      <c r="L12" s="90" t="s">
        <v>20</v>
      </c>
      <c r="M12" s="60" t="s">
        <v>38</v>
      </c>
      <c r="N12" s="61" t="s">
        <v>23</v>
      </c>
      <c r="O12" s="61" t="s">
        <v>1274</v>
      </c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</row>
    <row r="13" spans="1:29" s="54" customFormat="1" ht="55.5" customHeight="1">
      <c r="A13" s="61">
        <v>9</v>
      </c>
      <c r="B13" s="61" t="s">
        <v>1338</v>
      </c>
      <c r="C13" s="84" t="s">
        <v>15</v>
      </c>
      <c r="D13" s="70" t="s">
        <v>41</v>
      </c>
      <c r="E13" s="70" t="s">
        <v>42</v>
      </c>
      <c r="F13" s="69" t="s">
        <v>29</v>
      </c>
      <c r="G13" s="159">
        <v>2140000</v>
      </c>
      <c r="H13" s="71" t="s">
        <v>18</v>
      </c>
      <c r="I13" s="70"/>
      <c r="J13" s="60"/>
      <c r="K13" s="70" t="s">
        <v>19</v>
      </c>
      <c r="L13" s="71" t="s">
        <v>20</v>
      </c>
      <c r="M13" s="60"/>
      <c r="N13" s="61" t="s">
        <v>21</v>
      </c>
      <c r="O13" s="61" t="s">
        <v>1274</v>
      </c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</row>
    <row r="14" spans="1:29" s="54" customFormat="1" ht="56.25" customHeight="1">
      <c r="A14" s="61">
        <v>10</v>
      </c>
      <c r="B14" s="61" t="s">
        <v>1287</v>
      </c>
      <c r="C14" s="84" t="s">
        <v>15</v>
      </c>
      <c r="D14" s="70" t="s">
        <v>43</v>
      </c>
      <c r="E14" s="84" t="s">
        <v>44</v>
      </c>
      <c r="F14" s="76" t="s">
        <v>29</v>
      </c>
      <c r="G14" s="160">
        <v>3090000</v>
      </c>
      <c r="H14" s="90" t="s">
        <v>18</v>
      </c>
      <c r="I14" s="80"/>
      <c r="J14" s="80"/>
      <c r="K14" s="84" t="s">
        <v>19</v>
      </c>
      <c r="L14" s="90" t="s">
        <v>20</v>
      </c>
      <c r="M14" s="80"/>
      <c r="N14" s="61" t="s">
        <v>23</v>
      </c>
      <c r="O14" s="61" t="s">
        <v>1274</v>
      </c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</row>
    <row r="15" spans="1:29" s="54" customFormat="1" ht="56.25" customHeight="1">
      <c r="A15" s="61">
        <v>11</v>
      </c>
      <c r="B15" s="61" t="s">
        <v>1288</v>
      </c>
      <c r="C15" s="84" t="s">
        <v>15</v>
      </c>
      <c r="D15" s="70" t="s">
        <v>45</v>
      </c>
      <c r="E15" s="70" t="s">
        <v>46</v>
      </c>
      <c r="F15" s="69" t="s">
        <v>29</v>
      </c>
      <c r="G15" s="159">
        <v>1200000</v>
      </c>
      <c r="H15" s="71" t="s">
        <v>18</v>
      </c>
      <c r="I15" s="60"/>
      <c r="J15" s="60"/>
      <c r="K15" s="70" t="s">
        <v>19</v>
      </c>
      <c r="L15" s="71" t="s">
        <v>20</v>
      </c>
      <c r="M15" s="60"/>
      <c r="N15" s="61" t="s">
        <v>21</v>
      </c>
      <c r="O15" s="61" t="s">
        <v>1274</v>
      </c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</row>
    <row r="16" spans="1:29" s="54" customFormat="1" ht="56.25" customHeight="1">
      <c r="A16" s="61">
        <v>12</v>
      </c>
      <c r="B16" s="61" t="s">
        <v>1289</v>
      </c>
      <c r="C16" s="84" t="s">
        <v>15</v>
      </c>
      <c r="D16" s="70" t="s">
        <v>47</v>
      </c>
      <c r="E16" s="70" t="s">
        <v>48</v>
      </c>
      <c r="F16" s="69" t="s">
        <v>29</v>
      </c>
      <c r="G16" s="159">
        <v>2700000</v>
      </c>
      <c r="H16" s="71" t="s">
        <v>18</v>
      </c>
      <c r="I16" s="60"/>
      <c r="J16" s="60"/>
      <c r="K16" s="70" t="s">
        <v>19</v>
      </c>
      <c r="L16" s="71" t="s">
        <v>20</v>
      </c>
      <c r="M16" s="60"/>
      <c r="N16" s="61" t="s">
        <v>23</v>
      </c>
      <c r="O16" s="61" t="s">
        <v>1274</v>
      </c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</row>
    <row r="17" spans="1:29" s="54" customFormat="1" ht="56.25" customHeight="1">
      <c r="A17" s="61">
        <v>13</v>
      </c>
      <c r="B17" s="61" t="s">
        <v>1290</v>
      </c>
      <c r="C17" s="60" t="s">
        <v>15</v>
      </c>
      <c r="D17" s="70" t="s">
        <v>49</v>
      </c>
      <c r="E17" s="70" t="s">
        <v>50</v>
      </c>
      <c r="F17" s="69" t="s">
        <v>51</v>
      </c>
      <c r="G17" s="159">
        <v>3500000</v>
      </c>
      <c r="H17" s="61" t="s">
        <v>36</v>
      </c>
      <c r="I17" s="60"/>
      <c r="J17" s="60"/>
      <c r="K17" s="60" t="s">
        <v>19</v>
      </c>
      <c r="L17" s="71" t="s">
        <v>20</v>
      </c>
      <c r="M17" s="81" t="s">
        <v>52</v>
      </c>
      <c r="N17" s="61" t="s">
        <v>23</v>
      </c>
      <c r="O17" s="61" t="s">
        <v>1274</v>
      </c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</row>
    <row r="18" spans="1:29" s="54" customFormat="1" ht="56.25" customHeight="1">
      <c r="A18" s="61">
        <v>14</v>
      </c>
      <c r="B18" s="61" t="s">
        <v>1291</v>
      </c>
      <c r="C18" s="60" t="s">
        <v>15</v>
      </c>
      <c r="D18" s="70" t="s">
        <v>53</v>
      </c>
      <c r="E18" s="70" t="s">
        <v>54</v>
      </c>
      <c r="F18" s="69" t="s">
        <v>51</v>
      </c>
      <c r="G18" s="159">
        <v>1150000</v>
      </c>
      <c r="H18" s="61" t="s">
        <v>25</v>
      </c>
      <c r="I18" s="60"/>
      <c r="J18" s="60"/>
      <c r="K18" s="60" t="s">
        <v>19</v>
      </c>
      <c r="L18" s="71" t="s">
        <v>20</v>
      </c>
      <c r="M18" s="81"/>
      <c r="N18" s="61" t="s">
        <v>21</v>
      </c>
      <c r="O18" s="61" t="s">
        <v>1274</v>
      </c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</row>
    <row r="19" spans="1:29" s="54" customFormat="1" ht="56.25" customHeight="1">
      <c r="A19" s="61">
        <v>15</v>
      </c>
      <c r="B19" s="61" t="s">
        <v>1292</v>
      </c>
      <c r="C19" s="60" t="s">
        <v>15</v>
      </c>
      <c r="D19" s="70" t="s">
        <v>55</v>
      </c>
      <c r="E19" s="70" t="s">
        <v>56</v>
      </c>
      <c r="F19" s="69" t="s">
        <v>51</v>
      </c>
      <c r="G19" s="159">
        <v>2000000</v>
      </c>
      <c r="H19" s="61" t="s">
        <v>25</v>
      </c>
      <c r="I19" s="60"/>
      <c r="J19" s="60"/>
      <c r="K19" s="60" t="s">
        <v>19</v>
      </c>
      <c r="L19" s="71" t="s">
        <v>20</v>
      </c>
      <c r="M19" s="81"/>
      <c r="N19" s="61" t="s">
        <v>23</v>
      </c>
      <c r="O19" s="61" t="s">
        <v>1274</v>
      </c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</row>
    <row r="20" spans="1:29" s="54" customFormat="1" ht="56.25" customHeight="1">
      <c r="A20" s="61">
        <v>16</v>
      </c>
      <c r="B20" s="61" t="s">
        <v>1293</v>
      </c>
      <c r="C20" s="60" t="s">
        <v>15</v>
      </c>
      <c r="D20" s="70" t="s">
        <v>57</v>
      </c>
      <c r="E20" s="70" t="s">
        <v>58</v>
      </c>
      <c r="F20" s="69" t="s">
        <v>59</v>
      </c>
      <c r="G20" s="159">
        <v>4640000</v>
      </c>
      <c r="H20" s="61" t="s">
        <v>18</v>
      </c>
      <c r="I20" s="60"/>
      <c r="J20" s="60"/>
      <c r="K20" s="60" t="s">
        <v>19</v>
      </c>
      <c r="L20" s="61" t="s">
        <v>20</v>
      </c>
      <c r="M20" s="81"/>
      <c r="N20" s="61" t="s">
        <v>21</v>
      </c>
      <c r="O20" s="61" t="s">
        <v>1274</v>
      </c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</row>
    <row r="21" spans="1:29" s="54" customFormat="1" ht="56.25" customHeight="1">
      <c r="A21" s="61">
        <v>17</v>
      </c>
      <c r="B21" s="61" t="s">
        <v>1294</v>
      </c>
      <c r="C21" s="60" t="s">
        <v>15</v>
      </c>
      <c r="D21" s="70" t="s">
        <v>60</v>
      </c>
      <c r="E21" s="70"/>
      <c r="F21" s="69" t="s">
        <v>59</v>
      </c>
      <c r="G21" s="159">
        <v>6600000</v>
      </c>
      <c r="H21" s="61" t="s">
        <v>18</v>
      </c>
      <c r="I21" s="60"/>
      <c r="J21" s="60"/>
      <c r="K21" s="60" t="s">
        <v>19</v>
      </c>
      <c r="L21" s="61" t="s">
        <v>20</v>
      </c>
      <c r="M21" s="81"/>
      <c r="N21" s="61" t="s">
        <v>23</v>
      </c>
      <c r="O21" s="61" t="s">
        <v>1274</v>
      </c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</row>
    <row r="22" spans="1:29" s="54" customFormat="1" ht="56.25" customHeight="1">
      <c r="A22" s="61">
        <v>18</v>
      </c>
      <c r="B22" s="61" t="s">
        <v>1295</v>
      </c>
      <c r="C22" s="60" t="s">
        <v>15</v>
      </c>
      <c r="D22" s="70" t="s">
        <v>61</v>
      </c>
      <c r="E22" s="70" t="s">
        <v>62</v>
      </c>
      <c r="F22" s="69" t="s">
        <v>59</v>
      </c>
      <c r="G22" s="159">
        <v>10000000</v>
      </c>
      <c r="H22" s="61" t="s">
        <v>25</v>
      </c>
      <c r="I22" s="60"/>
      <c r="J22" s="60"/>
      <c r="K22" s="60" t="s">
        <v>19</v>
      </c>
      <c r="L22" s="61" t="s">
        <v>20</v>
      </c>
      <c r="M22" s="81"/>
      <c r="N22" s="61" t="s">
        <v>23</v>
      </c>
      <c r="O22" s="61" t="s">
        <v>1274</v>
      </c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</row>
    <row r="23" spans="1:29" s="54" customFormat="1" ht="56.25" customHeight="1">
      <c r="A23" s="61">
        <v>19</v>
      </c>
      <c r="B23" s="61" t="s">
        <v>1296</v>
      </c>
      <c r="C23" s="60" t="s">
        <v>15</v>
      </c>
      <c r="D23" s="70" t="s">
        <v>63</v>
      </c>
      <c r="E23" s="70" t="s">
        <v>64</v>
      </c>
      <c r="F23" s="69" t="s">
        <v>59</v>
      </c>
      <c r="G23" s="159">
        <v>12000000</v>
      </c>
      <c r="H23" s="61" t="s">
        <v>25</v>
      </c>
      <c r="I23" s="60"/>
      <c r="J23" s="60"/>
      <c r="K23" s="60" t="s">
        <v>19</v>
      </c>
      <c r="L23" s="61" t="s">
        <v>20</v>
      </c>
      <c r="M23" s="81"/>
      <c r="N23" s="61" t="s">
        <v>23</v>
      </c>
      <c r="O23" s="61" t="s">
        <v>1274</v>
      </c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</row>
    <row r="24" spans="1:29" s="54" customFormat="1" ht="56.25" customHeight="1">
      <c r="A24" s="61">
        <v>20</v>
      </c>
      <c r="B24" s="61" t="s">
        <v>1339</v>
      </c>
      <c r="C24" s="60" t="s">
        <v>65</v>
      </c>
      <c r="D24" s="60" t="s">
        <v>66</v>
      </c>
      <c r="E24" s="60" t="s">
        <v>67</v>
      </c>
      <c r="F24" s="69" t="s">
        <v>68</v>
      </c>
      <c r="G24" s="159">
        <v>25000</v>
      </c>
      <c r="H24" s="61" t="s">
        <v>69</v>
      </c>
      <c r="I24" s="60"/>
      <c r="J24" s="78"/>
      <c r="K24" s="60" t="s">
        <v>30</v>
      </c>
      <c r="L24" s="61" t="s">
        <v>31</v>
      </c>
      <c r="M24" s="83"/>
      <c r="N24" s="61" t="s">
        <v>21</v>
      </c>
      <c r="O24" s="61" t="s">
        <v>1274</v>
      </c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</row>
    <row r="25" spans="1:29" s="54" customFormat="1" ht="56.25" customHeight="1">
      <c r="A25" s="61">
        <v>21</v>
      </c>
      <c r="B25" s="61" t="s">
        <v>1340</v>
      </c>
      <c r="C25" s="60" t="s">
        <v>65</v>
      </c>
      <c r="D25" s="77" t="s">
        <v>70</v>
      </c>
      <c r="E25" s="77" t="s">
        <v>71</v>
      </c>
      <c r="F25" s="67" t="s">
        <v>72</v>
      </c>
      <c r="G25" s="159">
        <v>1280000</v>
      </c>
      <c r="H25" s="61" t="s">
        <v>73</v>
      </c>
      <c r="I25" s="60"/>
      <c r="J25" s="78"/>
      <c r="K25" s="60" t="s">
        <v>30</v>
      </c>
      <c r="L25" s="61" t="s">
        <v>31</v>
      </c>
      <c r="M25" s="81"/>
      <c r="N25" s="61" t="s">
        <v>21</v>
      </c>
      <c r="O25" s="61" t="s">
        <v>1274</v>
      </c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</row>
    <row r="26" spans="1:29" s="54" customFormat="1" ht="56.25" customHeight="1">
      <c r="A26" s="61">
        <v>22</v>
      </c>
      <c r="B26" s="61" t="s">
        <v>1341</v>
      </c>
      <c r="C26" s="60" t="s">
        <v>65</v>
      </c>
      <c r="D26" s="77" t="s">
        <v>74</v>
      </c>
      <c r="E26" s="77" t="s">
        <v>75</v>
      </c>
      <c r="F26" s="67" t="s">
        <v>72</v>
      </c>
      <c r="G26" s="159">
        <v>2060000</v>
      </c>
      <c r="H26" s="61" t="s">
        <v>73</v>
      </c>
      <c r="I26" s="60"/>
      <c r="J26" s="78"/>
      <c r="K26" s="60" t="s">
        <v>30</v>
      </c>
      <c r="L26" s="61" t="s">
        <v>31</v>
      </c>
      <c r="M26" s="81"/>
      <c r="N26" s="61" t="s">
        <v>23</v>
      </c>
      <c r="O26" s="61" t="s">
        <v>1274</v>
      </c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</row>
    <row r="27" spans="1:29" s="54" customFormat="1" ht="56.25" customHeight="1">
      <c r="A27" s="61">
        <v>23</v>
      </c>
      <c r="B27" s="61" t="s">
        <v>1342</v>
      </c>
      <c r="C27" s="60" t="s">
        <v>65</v>
      </c>
      <c r="D27" s="60" t="s">
        <v>76</v>
      </c>
      <c r="E27" s="77" t="s">
        <v>77</v>
      </c>
      <c r="F27" s="63" t="s">
        <v>72</v>
      </c>
      <c r="G27" s="159">
        <v>1500000</v>
      </c>
      <c r="H27" s="61" t="s">
        <v>25</v>
      </c>
      <c r="I27" s="60"/>
      <c r="J27" s="78"/>
      <c r="K27" s="60" t="s">
        <v>30</v>
      </c>
      <c r="L27" s="61" t="s">
        <v>31</v>
      </c>
      <c r="M27" s="75"/>
      <c r="N27" s="61" t="s">
        <v>21</v>
      </c>
      <c r="O27" s="61" t="s">
        <v>1274</v>
      </c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</row>
    <row r="28" spans="1:29" s="54" customFormat="1" ht="56.25" customHeight="1">
      <c r="A28" s="61">
        <v>24</v>
      </c>
      <c r="B28" s="61" t="s">
        <v>1343</v>
      </c>
      <c r="C28" s="60" t="s">
        <v>65</v>
      </c>
      <c r="D28" s="60" t="s">
        <v>78</v>
      </c>
      <c r="E28" s="77" t="s">
        <v>79</v>
      </c>
      <c r="F28" s="63" t="s">
        <v>72</v>
      </c>
      <c r="G28" s="159">
        <v>3700000</v>
      </c>
      <c r="H28" s="61" t="s">
        <v>25</v>
      </c>
      <c r="I28" s="60"/>
      <c r="J28" s="78"/>
      <c r="K28" s="60" t="s">
        <v>30</v>
      </c>
      <c r="L28" s="61" t="s">
        <v>31</v>
      </c>
      <c r="M28" s="75"/>
      <c r="N28" s="61" t="s">
        <v>23</v>
      </c>
      <c r="O28" s="61" t="s">
        <v>1274</v>
      </c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</row>
    <row r="29" spans="1:29" s="54" customFormat="1" ht="56.25" customHeight="1">
      <c r="A29" s="61">
        <v>25</v>
      </c>
      <c r="B29" s="61" t="s">
        <v>1344</v>
      </c>
      <c r="C29" s="60" t="s">
        <v>65</v>
      </c>
      <c r="D29" s="60" t="s">
        <v>80</v>
      </c>
      <c r="E29" s="60" t="s">
        <v>81</v>
      </c>
      <c r="F29" s="67" t="s">
        <v>72</v>
      </c>
      <c r="G29" s="159">
        <v>500000</v>
      </c>
      <c r="H29" s="61" t="s">
        <v>73</v>
      </c>
      <c r="I29" s="60"/>
      <c r="J29" s="78"/>
      <c r="K29" s="60" t="s">
        <v>30</v>
      </c>
      <c r="L29" s="61" t="s">
        <v>31</v>
      </c>
      <c r="M29" s="81"/>
      <c r="N29" s="61" t="s">
        <v>21</v>
      </c>
      <c r="O29" s="61" t="s">
        <v>1274</v>
      </c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</row>
    <row r="30" spans="1:29" s="54" customFormat="1" ht="57" customHeight="1">
      <c r="A30" s="61">
        <v>26</v>
      </c>
      <c r="B30" s="61" t="s">
        <v>1345</v>
      </c>
      <c r="C30" s="60" t="s">
        <v>65</v>
      </c>
      <c r="D30" s="60" t="s">
        <v>82</v>
      </c>
      <c r="E30" s="60" t="s">
        <v>83</v>
      </c>
      <c r="F30" s="67" t="s">
        <v>72</v>
      </c>
      <c r="G30" s="159">
        <v>1000000</v>
      </c>
      <c r="H30" s="61" t="s">
        <v>73</v>
      </c>
      <c r="I30" s="60"/>
      <c r="J30" s="78"/>
      <c r="K30" s="60" t="s">
        <v>30</v>
      </c>
      <c r="L30" s="61" t="s">
        <v>31</v>
      </c>
      <c r="M30" s="81"/>
      <c r="N30" s="61" t="s">
        <v>23</v>
      </c>
      <c r="O30" s="61" t="s">
        <v>1274</v>
      </c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</row>
    <row r="31" spans="1:29" s="54" customFormat="1" ht="57" customHeight="1">
      <c r="A31" s="61">
        <v>27</v>
      </c>
      <c r="B31" s="61" t="s">
        <v>1346</v>
      </c>
      <c r="C31" s="60" t="s">
        <v>65</v>
      </c>
      <c r="D31" s="60" t="s">
        <v>84</v>
      </c>
      <c r="E31" s="77" t="s">
        <v>85</v>
      </c>
      <c r="F31" s="67" t="s">
        <v>72</v>
      </c>
      <c r="G31" s="159">
        <v>1070000</v>
      </c>
      <c r="H31" s="61" t="s">
        <v>25</v>
      </c>
      <c r="I31" s="60"/>
      <c r="J31" s="60"/>
      <c r="K31" s="60" t="s">
        <v>30</v>
      </c>
      <c r="L31" s="61" t="s">
        <v>31</v>
      </c>
      <c r="M31" s="81"/>
      <c r="N31" s="61" t="s">
        <v>21</v>
      </c>
      <c r="O31" s="61" t="s">
        <v>1274</v>
      </c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</row>
    <row r="32" spans="1:29" s="54" customFormat="1" ht="57" customHeight="1">
      <c r="A32" s="61">
        <v>28</v>
      </c>
      <c r="B32" s="61" t="s">
        <v>1347</v>
      </c>
      <c r="C32" s="60" t="s">
        <v>65</v>
      </c>
      <c r="D32" s="60" t="s">
        <v>86</v>
      </c>
      <c r="E32" s="77" t="s">
        <v>87</v>
      </c>
      <c r="F32" s="67" t="s">
        <v>72</v>
      </c>
      <c r="G32" s="159">
        <v>2400000</v>
      </c>
      <c r="H32" s="61" t="s">
        <v>25</v>
      </c>
      <c r="I32" s="60"/>
      <c r="J32" s="60"/>
      <c r="K32" s="60" t="s">
        <v>30</v>
      </c>
      <c r="L32" s="61" t="s">
        <v>31</v>
      </c>
      <c r="M32" s="81"/>
      <c r="N32" s="61" t="s">
        <v>23</v>
      </c>
      <c r="O32" s="61" t="s">
        <v>1274</v>
      </c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</row>
    <row r="33" spans="1:29" s="54" customFormat="1" ht="57" customHeight="1">
      <c r="A33" s="61">
        <v>29</v>
      </c>
      <c r="B33" s="61" t="s">
        <v>1297</v>
      </c>
      <c r="C33" s="60" t="s">
        <v>65</v>
      </c>
      <c r="D33" s="60" t="s">
        <v>88</v>
      </c>
      <c r="E33" s="77" t="s">
        <v>89</v>
      </c>
      <c r="F33" s="67" t="s">
        <v>72</v>
      </c>
      <c r="G33" s="159">
        <v>1450000</v>
      </c>
      <c r="H33" s="61" t="s">
        <v>25</v>
      </c>
      <c r="I33" s="60"/>
      <c r="J33" s="60"/>
      <c r="K33" s="60" t="s">
        <v>30</v>
      </c>
      <c r="L33" s="61" t="s">
        <v>31</v>
      </c>
      <c r="M33" s="81"/>
      <c r="N33" s="61" t="s">
        <v>21</v>
      </c>
      <c r="O33" s="61" t="s">
        <v>1274</v>
      </c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</row>
    <row r="34" spans="1:29" s="54" customFormat="1" ht="57" customHeight="1">
      <c r="A34" s="61">
        <v>30</v>
      </c>
      <c r="B34" s="61" t="s">
        <v>1298</v>
      </c>
      <c r="C34" s="60" t="s">
        <v>65</v>
      </c>
      <c r="D34" s="60" t="s">
        <v>90</v>
      </c>
      <c r="E34" s="77" t="s">
        <v>91</v>
      </c>
      <c r="F34" s="67" t="s">
        <v>72</v>
      </c>
      <c r="G34" s="159">
        <v>3800000</v>
      </c>
      <c r="H34" s="61" t="s">
        <v>25</v>
      </c>
      <c r="I34" s="60"/>
      <c r="J34" s="60"/>
      <c r="K34" s="60" t="s">
        <v>30</v>
      </c>
      <c r="L34" s="61" t="s">
        <v>31</v>
      </c>
      <c r="M34" s="81"/>
      <c r="N34" s="61" t="s">
        <v>23</v>
      </c>
      <c r="O34" s="61" t="s">
        <v>1274</v>
      </c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</row>
    <row r="35" spans="1:29" s="54" customFormat="1" ht="57" customHeight="1">
      <c r="A35" s="61">
        <v>31</v>
      </c>
      <c r="B35" s="61" t="s">
        <v>1299</v>
      </c>
      <c r="C35" s="60" t="s">
        <v>65</v>
      </c>
      <c r="D35" s="60" t="s">
        <v>92</v>
      </c>
      <c r="E35" s="77" t="s">
        <v>93</v>
      </c>
      <c r="F35" s="67" t="s">
        <v>72</v>
      </c>
      <c r="G35" s="159">
        <v>3500000</v>
      </c>
      <c r="H35" s="61" t="s">
        <v>25</v>
      </c>
      <c r="I35" s="60"/>
      <c r="J35" s="60"/>
      <c r="K35" s="60" t="s">
        <v>30</v>
      </c>
      <c r="L35" s="61" t="s">
        <v>31</v>
      </c>
      <c r="M35" s="81"/>
      <c r="N35" s="61" t="s">
        <v>23</v>
      </c>
      <c r="O35" s="61" t="s">
        <v>1274</v>
      </c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</row>
    <row r="36" spans="1:29" s="54" customFormat="1" ht="57" customHeight="1">
      <c r="A36" s="61">
        <v>32</v>
      </c>
      <c r="B36" s="61" t="s">
        <v>1300</v>
      </c>
      <c r="C36" s="60" t="s">
        <v>65</v>
      </c>
      <c r="D36" s="60" t="s">
        <v>94</v>
      </c>
      <c r="E36" s="77" t="s">
        <v>95</v>
      </c>
      <c r="F36" s="67" t="s">
        <v>72</v>
      </c>
      <c r="G36" s="159">
        <v>12000000</v>
      </c>
      <c r="H36" s="61" t="s">
        <v>36</v>
      </c>
      <c r="I36" s="60"/>
      <c r="J36" s="60"/>
      <c r="K36" s="60" t="s">
        <v>30</v>
      </c>
      <c r="L36" s="61" t="s">
        <v>31</v>
      </c>
      <c r="M36" s="81"/>
      <c r="N36" s="61" t="s">
        <v>23</v>
      </c>
      <c r="O36" s="61" t="s">
        <v>1274</v>
      </c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</row>
    <row r="37" spans="1:29" s="54" customFormat="1" ht="57" customHeight="1">
      <c r="A37" s="61">
        <v>33</v>
      </c>
      <c r="B37" s="61" t="s">
        <v>1301</v>
      </c>
      <c r="C37" s="60" t="s">
        <v>65</v>
      </c>
      <c r="D37" s="60" t="s">
        <v>96</v>
      </c>
      <c r="E37" s="77" t="s">
        <v>97</v>
      </c>
      <c r="F37" s="67" t="s">
        <v>72</v>
      </c>
      <c r="G37" s="159">
        <v>1340000</v>
      </c>
      <c r="H37" s="61" t="s">
        <v>73</v>
      </c>
      <c r="I37" s="60"/>
      <c r="J37" s="60"/>
      <c r="K37" s="60" t="s">
        <v>30</v>
      </c>
      <c r="L37" s="61" t="s">
        <v>31</v>
      </c>
      <c r="M37" s="81"/>
      <c r="N37" s="61" t="s">
        <v>21</v>
      </c>
      <c r="O37" s="61" t="s">
        <v>1274</v>
      </c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</row>
    <row r="38" spans="1:29" s="54" customFormat="1" ht="57" customHeight="1">
      <c r="A38" s="61">
        <v>34</v>
      </c>
      <c r="B38" s="61" t="s">
        <v>1302</v>
      </c>
      <c r="C38" s="60" t="s">
        <v>65</v>
      </c>
      <c r="D38" s="60" t="s">
        <v>98</v>
      </c>
      <c r="E38" s="77" t="s">
        <v>99</v>
      </c>
      <c r="F38" s="67" t="s">
        <v>72</v>
      </c>
      <c r="G38" s="159">
        <v>2060000</v>
      </c>
      <c r="H38" s="61" t="s">
        <v>73</v>
      </c>
      <c r="I38" s="60"/>
      <c r="J38" s="60"/>
      <c r="K38" s="60" t="s">
        <v>30</v>
      </c>
      <c r="L38" s="61" t="s">
        <v>31</v>
      </c>
      <c r="M38" s="81"/>
      <c r="N38" s="61" t="s">
        <v>23</v>
      </c>
      <c r="O38" s="61" t="s">
        <v>1274</v>
      </c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</row>
    <row r="39" spans="1:29" s="54" customFormat="1" ht="57" customHeight="1">
      <c r="A39" s="61">
        <v>35</v>
      </c>
      <c r="B39" s="61" t="s">
        <v>1303</v>
      </c>
      <c r="C39" s="60" t="s">
        <v>65</v>
      </c>
      <c r="D39" s="60" t="s">
        <v>100</v>
      </c>
      <c r="E39" s="77" t="s">
        <v>101</v>
      </c>
      <c r="F39" s="67" t="s">
        <v>72</v>
      </c>
      <c r="G39" s="159">
        <v>1400000</v>
      </c>
      <c r="H39" s="61" t="s">
        <v>25</v>
      </c>
      <c r="I39" s="60"/>
      <c r="J39" s="60"/>
      <c r="K39" s="60" t="s">
        <v>30</v>
      </c>
      <c r="L39" s="61" t="s">
        <v>31</v>
      </c>
      <c r="M39" s="81"/>
      <c r="N39" s="61" t="s">
        <v>21</v>
      </c>
      <c r="O39" s="61" t="s">
        <v>1274</v>
      </c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</row>
    <row r="40" spans="1:29" s="54" customFormat="1" ht="57" customHeight="1">
      <c r="A40" s="61">
        <v>36</v>
      </c>
      <c r="B40" s="61" t="s">
        <v>1304</v>
      </c>
      <c r="C40" s="60" t="s">
        <v>65</v>
      </c>
      <c r="D40" s="60" t="s">
        <v>102</v>
      </c>
      <c r="E40" s="77" t="s">
        <v>103</v>
      </c>
      <c r="F40" s="63" t="s">
        <v>72</v>
      </c>
      <c r="G40" s="159">
        <v>3800000</v>
      </c>
      <c r="H40" s="61" t="s">
        <v>25</v>
      </c>
      <c r="I40" s="60"/>
      <c r="J40" s="60"/>
      <c r="K40" s="60" t="s">
        <v>30</v>
      </c>
      <c r="L40" s="61" t="s">
        <v>31</v>
      </c>
      <c r="M40" s="75"/>
      <c r="N40" s="61" t="s">
        <v>23</v>
      </c>
      <c r="O40" s="61" t="s">
        <v>1274</v>
      </c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</row>
    <row r="41" spans="1:29" s="54" customFormat="1" ht="57" customHeight="1">
      <c r="A41" s="61">
        <v>37</v>
      </c>
      <c r="B41" s="61" t="s">
        <v>1305</v>
      </c>
      <c r="C41" s="60" t="s">
        <v>65</v>
      </c>
      <c r="D41" s="60" t="s">
        <v>104</v>
      </c>
      <c r="E41" s="77" t="s">
        <v>105</v>
      </c>
      <c r="F41" s="67" t="s">
        <v>72</v>
      </c>
      <c r="G41" s="159">
        <v>600000</v>
      </c>
      <c r="H41" s="61" t="s">
        <v>73</v>
      </c>
      <c r="I41" s="60"/>
      <c r="J41" s="60"/>
      <c r="K41" s="60" t="s">
        <v>30</v>
      </c>
      <c r="L41" s="61" t="s">
        <v>31</v>
      </c>
      <c r="M41" s="92"/>
      <c r="N41" s="61" t="s">
        <v>21</v>
      </c>
      <c r="O41" s="61" t="s">
        <v>1274</v>
      </c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</row>
    <row r="42" spans="1:29" s="54" customFormat="1" ht="57" customHeight="1">
      <c r="A42" s="61">
        <v>38</v>
      </c>
      <c r="B42" s="61" t="s">
        <v>1306</v>
      </c>
      <c r="C42" s="60" t="s">
        <v>65</v>
      </c>
      <c r="D42" s="60" t="s">
        <v>106</v>
      </c>
      <c r="E42" s="77" t="s">
        <v>107</v>
      </c>
      <c r="F42" s="67" t="s">
        <v>72</v>
      </c>
      <c r="G42" s="159">
        <v>1000000</v>
      </c>
      <c r="H42" s="61" t="s">
        <v>73</v>
      </c>
      <c r="I42" s="60"/>
      <c r="J42" s="60"/>
      <c r="K42" s="60" t="s">
        <v>30</v>
      </c>
      <c r="L42" s="61" t="s">
        <v>31</v>
      </c>
      <c r="M42" s="92"/>
      <c r="N42" s="61" t="s">
        <v>23</v>
      </c>
      <c r="O42" s="61" t="s">
        <v>1274</v>
      </c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</row>
    <row r="43" spans="1:29" s="54" customFormat="1" ht="57" customHeight="1">
      <c r="A43" s="61">
        <v>39</v>
      </c>
      <c r="B43" s="61" t="s">
        <v>1307</v>
      </c>
      <c r="C43" s="60" t="s">
        <v>65</v>
      </c>
      <c r="D43" s="60" t="s">
        <v>108</v>
      </c>
      <c r="E43" s="70"/>
      <c r="F43" s="69" t="s">
        <v>109</v>
      </c>
      <c r="G43" s="159">
        <v>730000</v>
      </c>
      <c r="H43" s="61" t="s">
        <v>73</v>
      </c>
      <c r="I43" s="60"/>
      <c r="J43" s="60"/>
      <c r="K43" s="60" t="s">
        <v>30</v>
      </c>
      <c r="L43" s="61" t="s">
        <v>31</v>
      </c>
      <c r="M43" s="81"/>
      <c r="N43" s="61" t="s">
        <v>21</v>
      </c>
      <c r="O43" s="61" t="s">
        <v>1274</v>
      </c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</row>
    <row r="44" spans="1:29" s="54" customFormat="1" ht="46.5">
      <c r="A44" s="61">
        <v>40</v>
      </c>
      <c r="B44" s="61" t="s">
        <v>1308</v>
      </c>
      <c r="C44" s="60" t="s">
        <v>65</v>
      </c>
      <c r="D44" s="60" t="s">
        <v>110</v>
      </c>
      <c r="E44" s="84"/>
      <c r="F44" s="69" t="s">
        <v>109</v>
      </c>
      <c r="G44" s="161">
        <v>2000000</v>
      </c>
      <c r="H44" s="61" t="s">
        <v>18</v>
      </c>
      <c r="I44" s="60"/>
      <c r="J44" s="60"/>
      <c r="K44" s="60" t="s">
        <v>30</v>
      </c>
      <c r="L44" s="61" t="s">
        <v>31</v>
      </c>
      <c r="M44" s="83"/>
      <c r="N44" s="61" t="s">
        <v>23</v>
      </c>
      <c r="O44" s="61" t="s">
        <v>1274</v>
      </c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</row>
    <row r="45" spans="1:29" s="54" customFormat="1" ht="53.25" customHeight="1">
      <c r="A45" s="61">
        <v>41</v>
      </c>
      <c r="B45" s="61" t="s">
        <v>1309</v>
      </c>
      <c r="C45" s="60" t="s">
        <v>65</v>
      </c>
      <c r="D45" s="60" t="s">
        <v>111</v>
      </c>
      <c r="E45" s="70" t="s">
        <v>112</v>
      </c>
      <c r="F45" s="69" t="s">
        <v>113</v>
      </c>
      <c r="G45" s="159">
        <v>1250000</v>
      </c>
      <c r="H45" s="72" t="s">
        <v>18</v>
      </c>
      <c r="I45" s="60" t="s">
        <v>114</v>
      </c>
      <c r="J45" s="60"/>
      <c r="K45" s="60" t="s">
        <v>30</v>
      </c>
      <c r="L45" s="61" t="s">
        <v>31</v>
      </c>
      <c r="M45" s="81"/>
      <c r="N45" s="61" t="s">
        <v>21</v>
      </c>
      <c r="O45" s="61" t="s">
        <v>1274</v>
      </c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</row>
    <row r="46" spans="1:29" s="54" customFormat="1" ht="53.25" customHeight="1">
      <c r="A46" s="61">
        <v>42</v>
      </c>
      <c r="B46" s="61" t="s">
        <v>1310</v>
      </c>
      <c r="C46" s="60" t="s">
        <v>65</v>
      </c>
      <c r="D46" s="60" t="s">
        <v>115</v>
      </c>
      <c r="E46" s="84" t="s">
        <v>116</v>
      </c>
      <c r="F46" s="69" t="s">
        <v>113</v>
      </c>
      <c r="G46" s="159">
        <v>3000000</v>
      </c>
      <c r="H46" s="72" t="s">
        <v>18</v>
      </c>
      <c r="I46" s="60" t="s">
        <v>114</v>
      </c>
      <c r="J46" s="60"/>
      <c r="K46" s="60" t="s">
        <v>30</v>
      </c>
      <c r="L46" s="61" t="s">
        <v>31</v>
      </c>
      <c r="M46" s="81"/>
      <c r="N46" s="61" t="s">
        <v>23</v>
      </c>
      <c r="O46" s="61" t="s">
        <v>1274</v>
      </c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</row>
    <row r="47" spans="1:29" s="54" customFormat="1" ht="46.5">
      <c r="A47" s="61">
        <v>43</v>
      </c>
      <c r="B47" s="61" t="s">
        <v>1311</v>
      </c>
      <c r="C47" s="60" t="s">
        <v>65</v>
      </c>
      <c r="D47" s="60" t="s">
        <v>117</v>
      </c>
      <c r="E47" s="84"/>
      <c r="F47" s="69" t="s">
        <v>113</v>
      </c>
      <c r="G47" s="161">
        <v>7000000</v>
      </c>
      <c r="H47" s="61" t="s">
        <v>36</v>
      </c>
      <c r="I47" s="60"/>
      <c r="J47" s="60"/>
      <c r="K47" s="60" t="s">
        <v>30</v>
      </c>
      <c r="L47" s="61" t="s">
        <v>31</v>
      </c>
      <c r="M47" s="83"/>
      <c r="N47" s="61" t="s">
        <v>21</v>
      </c>
      <c r="O47" s="61" t="s">
        <v>1274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</row>
    <row r="48" spans="1:29" s="54" customFormat="1" ht="69.75">
      <c r="A48" s="61">
        <v>44</v>
      </c>
      <c r="B48" s="61" t="s">
        <v>1312</v>
      </c>
      <c r="C48" s="60" t="s">
        <v>65</v>
      </c>
      <c r="D48" s="60" t="s">
        <v>118</v>
      </c>
      <c r="E48" s="70" t="s">
        <v>119</v>
      </c>
      <c r="F48" s="69" t="s">
        <v>120</v>
      </c>
      <c r="G48" s="159">
        <v>400000</v>
      </c>
      <c r="H48" s="61" t="s">
        <v>18</v>
      </c>
      <c r="I48" s="60"/>
      <c r="J48" s="60"/>
      <c r="K48" s="60" t="s">
        <v>30</v>
      </c>
      <c r="L48" s="61" t="s">
        <v>31</v>
      </c>
      <c r="M48" s="61"/>
      <c r="N48" s="61" t="s">
        <v>21</v>
      </c>
      <c r="O48" s="61" t="s">
        <v>1274</v>
      </c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</row>
    <row r="49" spans="1:29" s="54" customFormat="1" ht="69.75">
      <c r="A49" s="61">
        <v>45</v>
      </c>
      <c r="B49" s="61" t="s">
        <v>1313</v>
      </c>
      <c r="C49" s="60" t="s">
        <v>65</v>
      </c>
      <c r="D49" s="60" t="s">
        <v>121</v>
      </c>
      <c r="E49" s="70" t="s">
        <v>122</v>
      </c>
      <c r="F49" s="69" t="s">
        <v>120</v>
      </c>
      <c r="G49" s="159">
        <v>660000</v>
      </c>
      <c r="H49" s="61" t="s">
        <v>18</v>
      </c>
      <c r="I49" s="60"/>
      <c r="J49" s="60"/>
      <c r="K49" s="60" t="s">
        <v>30</v>
      </c>
      <c r="L49" s="61" t="s">
        <v>31</v>
      </c>
      <c r="M49" s="61"/>
      <c r="N49" s="61" t="s">
        <v>21</v>
      </c>
      <c r="O49" s="61" t="s">
        <v>1274</v>
      </c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</row>
    <row r="50" spans="1:29" s="54" customFormat="1" ht="69.75">
      <c r="A50" s="61">
        <v>46</v>
      </c>
      <c r="B50" s="61" t="s">
        <v>1314</v>
      </c>
      <c r="C50" s="60" t="s">
        <v>65</v>
      </c>
      <c r="D50" s="60" t="s">
        <v>123</v>
      </c>
      <c r="E50" s="70" t="s">
        <v>124</v>
      </c>
      <c r="F50" s="69" t="s">
        <v>120</v>
      </c>
      <c r="G50" s="159">
        <v>1240000</v>
      </c>
      <c r="H50" s="61" t="s">
        <v>25</v>
      </c>
      <c r="I50" s="60"/>
      <c r="J50" s="60"/>
      <c r="K50" s="60" t="s">
        <v>30</v>
      </c>
      <c r="L50" s="61" t="s">
        <v>31</v>
      </c>
      <c r="M50" s="61"/>
      <c r="N50" s="61" t="s">
        <v>21</v>
      </c>
      <c r="O50" s="61" t="s">
        <v>1274</v>
      </c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</row>
    <row r="51" spans="1:29" s="54" customFormat="1" ht="69.75">
      <c r="A51" s="61">
        <v>47</v>
      </c>
      <c r="B51" s="61" t="s">
        <v>1315</v>
      </c>
      <c r="C51" s="60" t="s">
        <v>65</v>
      </c>
      <c r="D51" s="70" t="s">
        <v>125</v>
      </c>
      <c r="E51" s="70" t="s">
        <v>126</v>
      </c>
      <c r="F51" s="69" t="s">
        <v>120</v>
      </c>
      <c r="G51" s="159">
        <v>2000000</v>
      </c>
      <c r="H51" s="61" t="s">
        <v>36</v>
      </c>
      <c r="I51" s="60"/>
      <c r="J51" s="60"/>
      <c r="K51" s="60" t="s">
        <v>30</v>
      </c>
      <c r="L51" s="61" t="s">
        <v>31</v>
      </c>
      <c r="M51" s="61"/>
      <c r="N51" s="61" t="s">
        <v>23</v>
      </c>
      <c r="O51" s="61" t="s">
        <v>1274</v>
      </c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</row>
    <row r="52" spans="1:29" s="54" customFormat="1" ht="69.75">
      <c r="A52" s="61">
        <v>48</v>
      </c>
      <c r="B52" s="61" t="s">
        <v>1316</v>
      </c>
      <c r="C52" s="60" t="s">
        <v>65</v>
      </c>
      <c r="D52" s="60" t="s">
        <v>127</v>
      </c>
      <c r="E52" s="70" t="s">
        <v>128</v>
      </c>
      <c r="F52" s="69" t="s">
        <v>120</v>
      </c>
      <c r="G52" s="159">
        <v>280000</v>
      </c>
      <c r="H52" s="61" t="s">
        <v>18</v>
      </c>
      <c r="I52" s="60"/>
      <c r="J52" s="60"/>
      <c r="K52" s="60" t="s">
        <v>30</v>
      </c>
      <c r="L52" s="61" t="s">
        <v>31</v>
      </c>
      <c r="M52" s="61"/>
      <c r="N52" s="61" t="s">
        <v>21</v>
      </c>
      <c r="O52" s="61" t="s">
        <v>1274</v>
      </c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</row>
    <row r="53" spans="1:29" s="54" customFormat="1" ht="69.75">
      <c r="A53" s="61">
        <v>49</v>
      </c>
      <c r="B53" s="61" t="s">
        <v>1317</v>
      </c>
      <c r="C53" s="60" t="s">
        <v>65</v>
      </c>
      <c r="D53" s="70" t="s">
        <v>129</v>
      </c>
      <c r="E53" s="70" t="s">
        <v>130</v>
      </c>
      <c r="F53" s="69" t="s">
        <v>120</v>
      </c>
      <c r="G53" s="159">
        <v>600000</v>
      </c>
      <c r="H53" s="61" t="s">
        <v>18</v>
      </c>
      <c r="I53" s="60"/>
      <c r="J53" s="60"/>
      <c r="K53" s="60" t="s">
        <v>30</v>
      </c>
      <c r="L53" s="61" t="s">
        <v>31</v>
      </c>
      <c r="M53" s="61"/>
      <c r="N53" s="61" t="s">
        <v>21</v>
      </c>
      <c r="O53" s="61" t="s">
        <v>1274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</row>
    <row r="54" spans="1:29" s="54" customFormat="1" ht="69.75">
      <c r="A54" s="61">
        <v>50</v>
      </c>
      <c r="B54" s="61" t="s">
        <v>1318</v>
      </c>
      <c r="C54" s="60" t="s">
        <v>65</v>
      </c>
      <c r="D54" s="70" t="s">
        <v>131</v>
      </c>
      <c r="E54" s="70" t="s">
        <v>132</v>
      </c>
      <c r="F54" s="69" t="s">
        <v>120</v>
      </c>
      <c r="G54" s="159">
        <v>1200000</v>
      </c>
      <c r="H54" s="61" t="s">
        <v>25</v>
      </c>
      <c r="I54" s="60"/>
      <c r="J54" s="60"/>
      <c r="K54" s="60" t="s">
        <v>30</v>
      </c>
      <c r="L54" s="61" t="s">
        <v>31</v>
      </c>
      <c r="M54" s="61"/>
      <c r="N54" s="61" t="s">
        <v>21</v>
      </c>
      <c r="O54" s="61" t="s">
        <v>1274</v>
      </c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</row>
    <row r="55" spans="1:29" s="54" customFormat="1" ht="69.75">
      <c r="A55" s="61">
        <v>51</v>
      </c>
      <c r="B55" s="61" t="s">
        <v>1319</v>
      </c>
      <c r="C55" s="60" t="s">
        <v>65</v>
      </c>
      <c r="D55" s="70" t="s">
        <v>133</v>
      </c>
      <c r="E55" s="70" t="s">
        <v>134</v>
      </c>
      <c r="F55" s="69" t="s">
        <v>120</v>
      </c>
      <c r="G55" s="159">
        <v>2500000</v>
      </c>
      <c r="H55" s="61" t="s">
        <v>36</v>
      </c>
      <c r="I55" s="60"/>
      <c r="J55" s="60"/>
      <c r="K55" s="60" t="s">
        <v>30</v>
      </c>
      <c r="L55" s="61" t="s">
        <v>31</v>
      </c>
      <c r="M55" s="61"/>
      <c r="N55" s="61" t="s">
        <v>23</v>
      </c>
      <c r="O55" s="61" t="s">
        <v>1274</v>
      </c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</row>
    <row r="56" spans="1:29" s="54" customFormat="1" ht="69.75">
      <c r="A56" s="61">
        <v>52</v>
      </c>
      <c r="B56" s="61" t="s">
        <v>1320</v>
      </c>
      <c r="C56" s="60" t="s">
        <v>65</v>
      </c>
      <c r="D56" s="60" t="s">
        <v>135</v>
      </c>
      <c r="E56" s="70" t="s">
        <v>136</v>
      </c>
      <c r="F56" s="69" t="s">
        <v>120</v>
      </c>
      <c r="G56" s="159">
        <v>380000</v>
      </c>
      <c r="H56" s="61" t="s">
        <v>18</v>
      </c>
      <c r="I56" s="60"/>
      <c r="J56" s="60"/>
      <c r="K56" s="60" t="s">
        <v>137</v>
      </c>
      <c r="L56" s="61" t="s">
        <v>138</v>
      </c>
      <c r="M56" s="61"/>
      <c r="N56" s="61" t="s">
        <v>21</v>
      </c>
      <c r="O56" s="61" t="s">
        <v>1274</v>
      </c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</row>
    <row r="57" spans="1:29" s="54" customFormat="1" ht="69.75">
      <c r="A57" s="61">
        <v>53</v>
      </c>
      <c r="B57" s="61" t="s">
        <v>1321</v>
      </c>
      <c r="C57" s="60" t="s">
        <v>65</v>
      </c>
      <c r="D57" s="60" t="s">
        <v>139</v>
      </c>
      <c r="E57" s="70" t="s">
        <v>140</v>
      </c>
      <c r="F57" s="69" t="s">
        <v>120</v>
      </c>
      <c r="G57" s="159">
        <v>400000</v>
      </c>
      <c r="H57" s="61" t="s">
        <v>18</v>
      </c>
      <c r="I57" s="60"/>
      <c r="J57" s="60"/>
      <c r="K57" s="60" t="s">
        <v>137</v>
      </c>
      <c r="L57" s="61" t="s">
        <v>138</v>
      </c>
      <c r="M57" s="61"/>
      <c r="N57" s="61" t="s">
        <v>23</v>
      </c>
      <c r="O57" s="61" t="s">
        <v>1274</v>
      </c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</row>
    <row r="58" spans="1:29" s="54" customFormat="1" ht="54.75" customHeight="1">
      <c r="A58" s="61">
        <v>54</v>
      </c>
      <c r="B58" s="61" t="s">
        <v>1322</v>
      </c>
      <c r="C58" s="60" t="s">
        <v>65</v>
      </c>
      <c r="D58" s="70" t="s">
        <v>141</v>
      </c>
      <c r="E58" s="70" t="s">
        <v>142</v>
      </c>
      <c r="F58" s="69" t="s">
        <v>143</v>
      </c>
      <c r="G58" s="159">
        <v>2500000</v>
      </c>
      <c r="H58" s="61" t="s">
        <v>73</v>
      </c>
      <c r="I58" s="60"/>
      <c r="J58" s="60"/>
      <c r="K58" s="60" t="s">
        <v>30</v>
      </c>
      <c r="L58" s="61" t="s">
        <v>31</v>
      </c>
      <c r="M58" s="60" t="s">
        <v>144</v>
      </c>
      <c r="N58" s="61" t="s">
        <v>21</v>
      </c>
      <c r="O58" s="61" t="s">
        <v>1274</v>
      </c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</row>
    <row r="59" spans="1:29" s="54" customFormat="1" ht="54.75" customHeight="1">
      <c r="A59" s="61">
        <v>55</v>
      </c>
      <c r="B59" s="61" t="s">
        <v>1323</v>
      </c>
      <c r="C59" s="60" t="s">
        <v>65</v>
      </c>
      <c r="D59" s="70" t="s">
        <v>145</v>
      </c>
      <c r="E59" s="70" t="s">
        <v>146</v>
      </c>
      <c r="F59" s="69" t="s">
        <v>143</v>
      </c>
      <c r="G59" s="159">
        <v>5500000</v>
      </c>
      <c r="H59" s="61" t="s">
        <v>25</v>
      </c>
      <c r="I59" s="60"/>
      <c r="J59" s="60"/>
      <c r="K59" s="60" t="s">
        <v>137</v>
      </c>
      <c r="L59" s="61" t="s">
        <v>138</v>
      </c>
      <c r="M59" s="60" t="s">
        <v>147</v>
      </c>
      <c r="N59" s="61" t="s">
        <v>23</v>
      </c>
      <c r="O59" s="61" t="s">
        <v>1274</v>
      </c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</row>
    <row r="60" spans="1:29" s="54" customFormat="1" ht="60" customHeight="1">
      <c r="A60" s="61">
        <v>56</v>
      </c>
      <c r="B60" s="61" t="s">
        <v>1324</v>
      </c>
      <c r="C60" s="60" t="s">
        <v>65</v>
      </c>
      <c r="D60" s="70" t="s">
        <v>148</v>
      </c>
      <c r="E60" s="70" t="s">
        <v>149</v>
      </c>
      <c r="F60" s="79" t="s">
        <v>143</v>
      </c>
      <c r="G60" s="159">
        <v>6000000</v>
      </c>
      <c r="H60" s="61" t="s">
        <v>25</v>
      </c>
      <c r="I60" s="60"/>
      <c r="J60" s="60"/>
      <c r="K60" s="60" t="s">
        <v>137</v>
      </c>
      <c r="L60" s="61" t="s">
        <v>138</v>
      </c>
      <c r="M60" s="60" t="s">
        <v>150</v>
      </c>
      <c r="N60" s="61" t="s">
        <v>21</v>
      </c>
      <c r="O60" s="61" t="s">
        <v>1274</v>
      </c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</row>
    <row r="61" spans="1:29" s="54" customFormat="1" ht="60" customHeight="1">
      <c r="A61" s="61">
        <v>57</v>
      </c>
      <c r="B61" s="61" t="s">
        <v>1325</v>
      </c>
      <c r="C61" s="60" t="s">
        <v>65</v>
      </c>
      <c r="D61" s="70" t="s">
        <v>151</v>
      </c>
      <c r="E61" s="70" t="s">
        <v>152</v>
      </c>
      <c r="F61" s="69" t="s">
        <v>153</v>
      </c>
      <c r="G61" s="159">
        <v>100000</v>
      </c>
      <c r="H61" s="61" t="s">
        <v>154</v>
      </c>
      <c r="I61" s="60" t="s">
        <v>155</v>
      </c>
      <c r="J61" s="60"/>
      <c r="K61" s="60" t="s">
        <v>19</v>
      </c>
      <c r="L61" s="59" t="s">
        <v>20</v>
      </c>
      <c r="M61" s="81"/>
      <c r="N61" s="61" t="s">
        <v>21</v>
      </c>
      <c r="O61" s="61" t="s">
        <v>1274</v>
      </c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</row>
    <row r="62" spans="1:29" s="54" customFormat="1" ht="116.25">
      <c r="A62" s="61">
        <v>58</v>
      </c>
      <c r="B62" s="61" t="s">
        <v>1326</v>
      </c>
      <c r="C62" s="60" t="s">
        <v>65</v>
      </c>
      <c r="D62" s="70" t="s">
        <v>156</v>
      </c>
      <c r="E62" s="70" t="s">
        <v>157</v>
      </c>
      <c r="F62" s="69" t="s">
        <v>158</v>
      </c>
      <c r="G62" s="159">
        <v>550000</v>
      </c>
      <c r="H62" s="61" t="s">
        <v>73</v>
      </c>
      <c r="I62" s="60" t="s">
        <v>159</v>
      </c>
      <c r="J62" s="60"/>
      <c r="K62" s="60" t="s">
        <v>30</v>
      </c>
      <c r="L62" s="59" t="s">
        <v>31</v>
      </c>
      <c r="M62" s="81"/>
      <c r="N62" s="61" t="s">
        <v>21</v>
      </c>
      <c r="O62" s="61" t="s">
        <v>1274</v>
      </c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</row>
    <row r="63" spans="1:29" s="54" customFormat="1" ht="116.25">
      <c r="A63" s="61">
        <v>59</v>
      </c>
      <c r="B63" s="61" t="s">
        <v>1327</v>
      </c>
      <c r="C63" s="60" t="s">
        <v>65</v>
      </c>
      <c r="D63" s="70" t="s">
        <v>160</v>
      </c>
      <c r="E63" s="70" t="s">
        <v>161</v>
      </c>
      <c r="F63" s="69" t="s">
        <v>158</v>
      </c>
      <c r="G63" s="159">
        <v>750000</v>
      </c>
      <c r="H63" s="61" t="s">
        <v>18</v>
      </c>
      <c r="I63" s="60" t="s">
        <v>158</v>
      </c>
      <c r="J63" s="60" t="s">
        <v>162</v>
      </c>
      <c r="K63" s="60" t="s">
        <v>30</v>
      </c>
      <c r="L63" s="59" t="s">
        <v>31</v>
      </c>
      <c r="M63" s="81"/>
      <c r="N63" s="61" t="s">
        <v>21</v>
      </c>
      <c r="O63" s="61" t="s">
        <v>1274</v>
      </c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</row>
    <row r="64" spans="1:29" s="54" customFormat="1" ht="57" customHeight="1">
      <c r="A64" s="61">
        <v>60</v>
      </c>
      <c r="B64" s="61" t="s">
        <v>1328</v>
      </c>
      <c r="C64" s="60" t="s">
        <v>65</v>
      </c>
      <c r="D64" s="70" t="s">
        <v>163</v>
      </c>
      <c r="E64" s="70" t="s">
        <v>164</v>
      </c>
      <c r="F64" s="69" t="s">
        <v>153</v>
      </c>
      <c r="G64" s="161">
        <v>1500000</v>
      </c>
      <c r="H64" s="61" t="s">
        <v>25</v>
      </c>
      <c r="I64" s="60" t="s">
        <v>165</v>
      </c>
      <c r="J64" s="60" t="s">
        <v>162</v>
      </c>
      <c r="K64" s="60" t="s">
        <v>30</v>
      </c>
      <c r="L64" s="61" t="s">
        <v>31</v>
      </c>
      <c r="M64" s="81"/>
      <c r="N64" s="61" t="s">
        <v>23</v>
      </c>
      <c r="O64" s="61" t="s">
        <v>1274</v>
      </c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</row>
    <row r="65" spans="1:30" s="54" customFormat="1" ht="57" customHeight="1">
      <c r="A65" s="61">
        <v>61</v>
      </c>
      <c r="B65" s="61" t="s">
        <v>1329</v>
      </c>
      <c r="C65" s="60" t="s">
        <v>65</v>
      </c>
      <c r="D65" s="70" t="s">
        <v>166</v>
      </c>
      <c r="E65" s="70" t="s">
        <v>167</v>
      </c>
      <c r="F65" s="69" t="s">
        <v>158</v>
      </c>
      <c r="G65" s="161">
        <v>1000000</v>
      </c>
      <c r="H65" s="61" t="s">
        <v>168</v>
      </c>
      <c r="I65" s="60" t="s">
        <v>165</v>
      </c>
      <c r="J65" s="60"/>
      <c r="K65" s="60" t="s">
        <v>30</v>
      </c>
      <c r="L65" s="59" t="s">
        <v>31</v>
      </c>
      <c r="M65" s="81"/>
      <c r="N65" s="61" t="s">
        <v>23</v>
      </c>
      <c r="O65" s="61" t="s">
        <v>1274</v>
      </c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</row>
    <row r="66" spans="1:30" s="54" customFormat="1" ht="56.25" customHeight="1">
      <c r="A66" s="61">
        <v>62</v>
      </c>
      <c r="B66" s="59" t="s">
        <v>1348</v>
      </c>
      <c r="C66" s="60" t="s">
        <v>1282</v>
      </c>
      <c r="D66" s="60" t="s">
        <v>183</v>
      </c>
      <c r="E66" s="70"/>
      <c r="F66" s="71" t="s">
        <v>171</v>
      </c>
      <c r="G66" s="161">
        <v>75000</v>
      </c>
      <c r="H66" s="61" t="s">
        <v>69</v>
      </c>
      <c r="I66" s="60"/>
      <c r="J66" s="60"/>
      <c r="K66" s="60" t="s">
        <v>172</v>
      </c>
      <c r="L66" s="61" t="s">
        <v>173</v>
      </c>
      <c r="M66" s="62"/>
      <c r="N66" s="59" t="s">
        <v>21</v>
      </c>
      <c r="O66" s="61" t="s">
        <v>1274</v>
      </c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</row>
    <row r="67" spans="1:30" s="54" customFormat="1" ht="56.25" customHeight="1">
      <c r="A67" s="61">
        <v>63</v>
      </c>
      <c r="B67" s="59" t="s">
        <v>1349</v>
      </c>
      <c r="C67" s="60" t="s">
        <v>1282</v>
      </c>
      <c r="D67" s="80" t="s">
        <v>195</v>
      </c>
      <c r="E67" s="84"/>
      <c r="F67" s="69" t="s">
        <v>171</v>
      </c>
      <c r="G67" s="160">
        <v>900000</v>
      </c>
      <c r="H67" s="61" t="s">
        <v>186</v>
      </c>
      <c r="I67" s="80"/>
      <c r="J67" s="80"/>
      <c r="K67" s="60" t="s">
        <v>172</v>
      </c>
      <c r="L67" s="61" t="s">
        <v>173</v>
      </c>
      <c r="M67" s="83"/>
      <c r="N67" s="59" t="s">
        <v>21</v>
      </c>
      <c r="O67" s="61" t="s">
        <v>1274</v>
      </c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</row>
    <row r="68" spans="1:30" s="54" customFormat="1" ht="56.25" customHeight="1">
      <c r="A68" s="61">
        <v>64</v>
      </c>
      <c r="B68" s="59" t="s">
        <v>1350</v>
      </c>
      <c r="C68" s="60" t="s">
        <v>1282</v>
      </c>
      <c r="D68" s="60" t="s">
        <v>199</v>
      </c>
      <c r="E68" s="84"/>
      <c r="F68" s="69" t="s">
        <v>109</v>
      </c>
      <c r="G68" s="161">
        <v>100000</v>
      </c>
      <c r="H68" s="61" t="s">
        <v>154</v>
      </c>
      <c r="I68" s="60"/>
      <c r="J68" s="60"/>
      <c r="K68" s="60" t="s">
        <v>19</v>
      </c>
      <c r="L68" s="61" t="s">
        <v>20</v>
      </c>
      <c r="M68" s="83"/>
      <c r="N68" s="59" t="s">
        <v>23</v>
      </c>
      <c r="O68" s="61" t="s">
        <v>1274</v>
      </c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</row>
    <row r="69" spans="1:30" s="54" customFormat="1" ht="56.25" customHeight="1">
      <c r="A69" s="61">
        <v>65</v>
      </c>
      <c r="B69" s="59" t="s">
        <v>1351</v>
      </c>
      <c r="C69" s="60" t="s">
        <v>1282</v>
      </c>
      <c r="D69" s="80" t="s">
        <v>200</v>
      </c>
      <c r="E69" s="74"/>
      <c r="F69" s="49" t="s">
        <v>201</v>
      </c>
      <c r="G69" s="157">
        <v>25000</v>
      </c>
      <c r="H69" s="93" t="s">
        <v>69</v>
      </c>
      <c r="I69" s="74"/>
      <c r="J69" s="74"/>
      <c r="K69" s="74" t="s">
        <v>197</v>
      </c>
      <c r="L69" s="93" t="s">
        <v>198</v>
      </c>
      <c r="M69" s="94"/>
      <c r="N69" s="93" t="s">
        <v>21</v>
      </c>
      <c r="O69" s="61" t="s">
        <v>1274</v>
      </c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</row>
    <row r="70" spans="1:30" s="54" customFormat="1" ht="46.5">
      <c r="A70" s="61">
        <v>66</v>
      </c>
      <c r="B70" s="59" t="s">
        <v>1352</v>
      </c>
      <c r="C70" s="60" t="s">
        <v>1282</v>
      </c>
      <c r="D70" s="80" t="s">
        <v>203</v>
      </c>
      <c r="E70" s="74"/>
      <c r="F70" s="49" t="s">
        <v>201</v>
      </c>
      <c r="G70" s="157">
        <v>70000</v>
      </c>
      <c r="H70" s="93" t="s">
        <v>69</v>
      </c>
      <c r="I70" s="74"/>
      <c r="J70" s="74"/>
      <c r="K70" s="74" t="s">
        <v>197</v>
      </c>
      <c r="L70" s="93" t="s">
        <v>198</v>
      </c>
      <c r="M70" s="94"/>
      <c r="N70" s="61" t="s">
        <v>21</v>
      </c>
      <c r="O70" s="61" t="s">
        <v>1274</v>
      </c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</row>
    <row r="71" spans="1:30" s="54" customFormat="1" ht="56.25" customHeight="1">
      <c r="A71" s="61">
        <v>67</v>
      </c>
      <c r="B71" s="59" t="s">
        <v>1353</v>
      </c>
      <c r="C71" s="60" t="s">
        <v>1282</v>
      </c>
      <c r="D71" s="80" t="s">
        <v>204</v>
      </c>
      <c r="E71" s="74"/>
      <c r="F71" s="49" t="s">
        <v>201</v>
      </c>
      <c r="G71" s="157">
        <v>20000</v>
      </c>
      <c r="H71" s="93" t="s">
        <v>69</v>
      </c>
      <c r="I71" s="74"/>
      <c r="J71" s="74"/>
      <c r="K71" s="74" t="s">
        <v>197</v>
      </c>
      <c r="L71" s="93" t="s">
        <v>198</v>
      </c>
      <c r="M71" s="94"/>
      <c r="N71" s="93" t="s">
        <v>21</v>
      </c>
      <c r="O71" s="61" t="s">
        <v>1274</v>
      </c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</row>
    <row r="72" spans="1:30" s="54" customFormat="1" ht="55.5" customHeight="1">
      <c r="A72" s="61">
        <v>68</v>
      </c>
      <c r="B72" s="59" t="s">
        <v>1354</v>
      </c>
      <c r="C72" s="60" t="s">
        <v>1282</v>
      </c>
      <c r="D72" s="60" t="s">
        <v>205</v>
      </c>
      <c r="E72" s="70" t="s">
        <v>206</v>
      </c>
      <c r="F72" s="69" t="s">
        <v>207</v>
      </c>
      <c r="G72" s="159">
        <v>95000</v>
      </c>
      <c r="H72" s="61" t="s">
        <v>154</v>
      </c>
      <c r="I72" s="60"/>
      <c r="J72" s="60"/>
      <c r="K72" s="60" t="s">
        <v>19</v>
      </c>
      <c r="L72" s="61" t="s">
        <v>20</v>
      </c>
      <c r="M72" s="81"/>
      <c r="N72" s="93" t="s">
        <v>21</v>
      </c>
      <c r="O72" s="61" t="s">
        <v>1274</v>
      </c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</row>
    <row r="73" spans="1:30" s="54" customFormat="1" ht="67.5" customHeight="1">
      <c r="A73" s="61">
        <v>69</v>
      </c>
      <c r="B73" s="59" t="s">
        <v>1355</v>
      </c>
      <c r="C73" s="60" t="s">
        <v>1282</v>
      </c>
      <c r="D73" s="70" t="s">
        <v>208</v>
      </c>
      <c r="E73" s="70" t="s">
        <v>209</v>
      </c>
      <c r="F73" s="69" t="s">
        <v>210</v>
      </c>
      <c r="G73" s="159">
        <v>1500000</v>
      </c>
      <c r="H73" s="61" t="s">
        <v>25</v>
      </c>
      <c r="I73" s="60" t="s">
        <v>211</v>
      </c>
      <c r="J73" s="60"/>
      <c r="K73" s="60" t="s">
        <v>19</v>
      </c>
      <c r="L73" s="61" t="s">
        <v>20</v>
      </c>
      <c r="M73" s="81"/>
      <c r="N73" s="93" t="s">
        <v>21</v>
      </c>
      <c r="O73" s="61" t="s">
        <v>1274</v>
      </c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</row>
    <row r="74" spans="1:30" s="54" customFormat="1" ht="56.25" customHeight="1">
      <c r="A74" s="61">
        <v>70</v>
      </c>
      <c r="B74" s="59" t="s">
        <v>1356</v>
      </c>
      <c r="C74" s="60" t="s">
        <v>1282</v>
      </c>
      <c r="D74" s="85" t="s">
        <v>212</v>
      </c>
      <c r="E74" s="70" t="s">
        <v>213</v>
      </c>
      <c r="F74" s="69" t="s">
        <v>214</v>
      </c>
      <c r="G74" s="157">
        <v>300000</v>
      </c>
      <c r="H74" s="61" t="s">
        <v>73</v>
      </c>
      <c r="I74" s="60"/>
      <c r="J74" s="60"/>
      <c r="K74" s="74" t="s">
        <v>197</v>
      </c>
      <c r="L74" s="61" t="s">
        <v>198</v>
      </c>
      <c r="M74" s="83"/>
      <c r="N74" s="59" t="s">
        <v>23</v>
      </c>
      <c r="O74" s="61" t="s">
        <v>1274</v>
      </c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</row>
    <row r="75" spans="1:30" s="54" customFormat="1" ht="56.25" customHeight="1">
      <c r="A75" s="61">
        <v>71</v>
      </c>
      <c r="B75" s="59" t="s">
        <v>1693</v>
      </c>
      <c r="C75" s="60" t="s">
        <v>1282</v>
      </c>
      <c r="D75" s="60" t="s">
        <v>910</v>
      </c>
      <c r="E75" s="70"/>
      <c r="F75" s="69"/>
      <c r="G75" s="161">
        <v>485000</v>
      </c>
      <c r="H75" s="72" t="s">
        <v>73</v>
      </c>
      <c r="I75" s="60"/>
      <c r="J75" s="60"/>
      <c r="K75" s="74" t="s">
        <v>197</v>
      </c>
      <c r="L75" s="72" t="s">
        <v>198</v>
      </c>
      <c r="M75" s="81"/>
      <c r="N75" s="61" t="s">
        <v>21</v>
      </c>
      <c r="O75" s="61" t="s">
        <v>1274</v>
      </c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</row>
    <row r="76" spans="1:30" s="54" customFormat="1" ht="56.25" customHeight="1">
      <c r="A76" s="61">
        <v>72</v>
      </c>
      <c r="B76" s="59" t="s">
        <v>1694</v>
      </c>
      <c r="C76" s="60" t="s">
        <v>1282</v>
      </c>
      <c r="D76" s="60" t="s">
        <v>911</v>
      </c>
      <c r="E76" s="70"/>
      <c r="F76" s="69"/>
      <c r="G76" s="161">
        <v>325000</v>
      </c>
      <c r="H76" s="72" t="s">
        <v>154</v>
      </c>
      <c r="I76" s="60"/>
      <c r="J76" s="60"/>
      <c r="K76" s="74" t="s">
        <v>197</v>
      </c>
      <c r="L76" s="72" t="s">
        <v>198</v>
      </c>
      <c r="M76" s="81"/>
      <c r="N76" s="61" t="s">
        <v>21</v>
      </c>
      <c r="O76" s="61" t="s">
        <v>1274</v>
      </c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</row>
    <row r="77" spans="1:30" s="54" customFormat="1" ht="56.25" customHeight="1">
      <c r="A77" s="61">
        <v>73</v>
      </c>
      <c r="B77" s="59" t="s">
        <v>1695</v>
      </c>
      <c r="C77" s="60" t="s">
        <v>1282</v>
      </c>
      <c r="D77" s="60" t="s">
        <v>912</v>
      </c>
      <c r="E77" s="70"/>
      <c r="F77" s="69"/>
      <c r="G77" s="161">
        <v>750000</v>
      </c>
      <c r="H77" s="72" t="s">
        <v>18</v>
      </c>
      <c r="I77" s="60"/>
      <c r="J77" s="60"/>
      <c r="K77" s="74" t="s">
        <v>197</v>
      </c>
      <c r="L77" s="72" t="s">
        <v>198</v>
      </c>
      <c r="M77" s="81"/>
      <c r="N77" s="61" t="s">
        <v>21</v>
      </c>
      <c r="O77" s="61" t="s">
        <v>1274</v>
      </c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</row>
    <row r="78" spans="1:30" s="54" customFormat="1" ht="56.25" customHeight="1">
      <c r="A78" s="61">
        <v>74</v>
      </c>
      <c r="B78" s="59" t="s">
        <v>1766</v>
      </c>
      <c r="C78" s="60" t="s">
        <v>1282</v>
      </c>
      <c r="D78" s="60" t="s">
        <v>1192</v>
      </c>
      <c r="E78" s="70"/>
      <c r="F78" s="69" t="s">
        <v>1023</v>
      </c>
      <c r="G78" s="161">
        <v>1400000</v>
      </c>
      <c r="H78" s="61" t="s">
        <v>18</v>
      </c>
      <c r="I78" s="60"/>
      <c r="J78" s="60"/>
      <c r="K78" s="60" t="s">
        <v>172</v>
      </c>
      <c r="L78" s="61" t="s">
        <v>173</v>
      </c>
      <c r="M78" s="81"/>
      <c r="N78" s="61" t="s">
        <v>21</v>
      </c>
      <c r="O78" s="61" t="s">
        <v>1274</v>
      </c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</row>
    <row r="79" spans="1:30" s="54" customFormat="1" ht="46.5">
      <c r="A79" s="61">
        <v>75</v>
      </c>
      <c r="B79" s="61" t="s">
        <v>1357</v>
      </c>
      <c r="C79" s="60" t="s">
        <v>234</v>
      </c>
      <c r="D79" s="70" t="s">
        <v>235</v>
      </c>
      <c r="E79" s="70"/>
      <c r="F79" s="69" t="s">
        <v>236</v>
      </c>
      <c r="G79" s="159">
        <v>70000</v>
      </c>
      <c r="H79" s="61" t="s">
        <v>69</v>
      </c>
      <c r="I79" s="60"/>
      <c r="J79" s="60"/>
      <c r="K79" s="60" t="s">
        <v>237</v>
      </c>
      <c r="L79" s="61" t="s">
        <v>238</v>
      </c>
      <c r="M79" s="81"/>
      <c r="N79" s="61" t="s">
        <v>21</v>
      </c>
      <c r="O79" s="61" t="s">
        <v>1274</v>
      </c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</row>
    <row r="80" spans="1:30" s="54" customFormat="1" ht="46.5">
      <c r="A80" s="61">
        <v>76</v>
      </c>
      <c r="B80" s="61" t="s">
        <v>1358</v>
      </c>
      <c r="C80" s="60" t="s">
        <v>234</v>
      </c>
      <c r="D80" s="70" t="s">
        <v>239</v>
      </c>
      <c r="E80" s="70"/>
      <c r="F80" s="69" t="s">
        <v>236</v>
      </c>
      <c r="G80" s="159">
        <v>95000</v>
      </c>
      <c r="H80" s="61" t="s">
        <v>69</v>
      </c>
      <c r="I80" s="60"/>
      <c r="J80" s="60"/>
      <c r="K80" s="60" t="s">
        <v>237</v>
      </c>
      <c r="L80" s="61" t="s">
        <v>238</v>
      </c>
      <c r="M80" s="81"/>
      <c r="N80" s="59" t="s">
        <v>21</v>
      </c>
      <c r="O80" s="61" t="s">
        <v>1274</v>
      </c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</row>
    <row r="81" spans="1:29" s="54" customFormat="1" ht="46.5">
      <c r="A81" s="61">
        <v>77</v>
      </c>
      <c r="B81" s="61" t="s">
        <v>1359</v>
      </c>
      <c r="C81" s="60" t="s">
        <v>234</v>
      </c>
      <c r="D81" s="60" t="s">
        <v>240</v>
      </c>
      <c r="E81" s="70"/>
      <c r="F81" s="69" t="s">
        <v>236</v>
      </c>
      <c r="G81" s="159">
        <v>250000</v>
      </c>
      <c r="H81" s="61" t="s">
        <v>73</v>
      </c>
      <c r="I81" s="60"/>
      <c r="J81" s="60"/>
      <c r="K81" s="60" t="s">
        <v>237</v>
      </c>
      <c r="L81" s="61" t="s">
        <v>238</v>
      </c>
      <c r="M81" s="81"/>
      <c r="N81" s="59" t="s">
        <v>21</v>
      </c>
      <c r="O81" s="61" t="s">
        <v>1274</v>
      </c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</row>
    <row r="82" spans="1:29" s="54" customFormat="1" ht="46.5">
      <c r="A82" s="61">
        <v>78</v>
      </c>
      <c r="B82" s="61" t="s">
        <v>1360</v>
      </c>
      <c r="C82" s="60" t="s">
        <v>234</v>
      </c>
      <c r="D82" s="60" t="s">
        <v>241</v>
      </c>
      <c r="E82" s="70"/>
      <c r="F82" s="69" t="s">
        <v>242</v>
      </c>
      <c r="G82" s="159">
        <v>480000</v>
      </c>
      <c r="H82" s="61" t="s">
        <v>154</v>
      </c>
      <c r="I82" s="60"/>
      <c r="J82" s="60"/>
      <c r="K82" s="60" t="s">
        <v>237</v>
      </c>
      <c r="L82" s="61" t="s">
        <v>238</v>
      </c>
      <c r="M82" s="81"/>
      <c r="N82" s="59" t="s">
        <v>21</v>
      </c>
      <c r="O82" s="61" t="s">
        <v>1274</v>
      </c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</row>
    <row r="83" spans="1:29" s="54" customFormat="1" ht="46.5">
      <c r="A83" s="61">
        <v>79</v>
      </c>
      <c r="B83" s="61" t="s">
        <v>1361</v>
      </c>
      <c r="C83" s="60" t="s">
        <v>234</v>
      </c>
      <c r="D83" s="60" t="s">
        <v>243</v>
      </c>
      <c r="E83" s="70"/>
      <c r="F83" s="69" t="s">
        <v>236</v>
      </c>
      <c r="G83" s="159">
        <v>430000</v>
      </c>
      <c r="H83" s="61" t="s">
        <v>36</v>
      </c>
      <c r="I83" s="60"/>
      <c r="J83" s="60"/>
      <c r="K83" s="60" t="s">
        <v>237</v>
      </c>
      <c r="L83" s="61" t="s">
        <v>238</v>
      </c>
      <c r="M83" s="81"/>
      <c r="N83" s="59" t="s">
        <v>21</v>
      </c>
      <c r="O83" s="61" t="s">
        <v>1274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</row>
    <row r="84" spans="1:29" s="54" customFormat="1" ht="46.5">
      <c r="A84" s="61">
        <v>80</v>
      </c>
      <c r="B84" s="61" t="s">
        <v>1362</v>
      </c>
      <c r="C84" s="60" t="s">
        <v>234</v>
      </c>
      <c r="D84" s="60" t="s">
        <v>244</v>
      </c>
      <c r="E84" s="70"/>
      <c r="F84" s="69" t="s">
        <v>242</v>
      </c>
      <c r="G84" s="159">
        <v>330000</v>
      </c>
      <c r="H84" s="61" t="s">
        <v>186</v>
      </c>
      <c r="I84" s="60"/>
      <c r="J84" s="60"/>
      <c r="K84" s="60" t="s">
        <v>237</v>
      </c>
      <c r="L84" s="61" t="s">
        <v>238</v>
      </c>
      <c r="M84" s="81"/>
      <c r="N84" s="59" t="s">
        <v>21</v>
      </c>
      <c r="O84" s="61" t="s">
        <v>1274</v>
      </c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</row>
    <row r="85" spans="1:29" s="54" customFormat="1" ht="46.5">
      <c r="A85" s="61">
        <v>81</v>
      </c>
      <c r="B85" s="61" t="s">
        <v>1363</v>
      </c>
      <c r="C85" s="60" t="s">
        <v>245</v>
      </c>
      <c r="D85" s="60" t="s">
        <v>246</v>
      </c>
      <c r="E85" s="70"/>
      <c r="F85" s="69" t="s">
        <v>247</v>
      </c>
      <c r="G85" s="159">
        <v>50000</v>
      </c>
      <c r="H85" s="61" t="s">
        <v>186</v>
      </c>
      <c r="I85" s="60"/>
      <c r="J85" s="60"/>
      <c r="K85" s="60" t="s">
        <v>19</v>
      </c>
      <c r="L85" s="61" t="s">
        <v>20</v>
      </c>
      <c r="M85" s="81"/>
      <c r="N85" s="59" t="s">
        <v>21</v>
      </c>
      <c r="O85" s="61" t="s">
        <v>1274</v>
      </c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</row>
    <row r="86" spans="1:29" s="54" customFormat="1" ht="46.5">
      <c r="A86" s="61">
        <v>82</v>
      </c>
      <c r="B86" s="61" t="s">
        <v>1364</v>
      </c>
      <c r="C86" s="60" t="s">
        <v>245</v>
      </c>
      <c r="D86" s="60" t="s">
        <v>248</v>
      </c>
      <c r="E86" s="70"/>
      <c r="F86" s="69" t="s">
        <v>247</v>
      </c>
      <c r="G86" s="159">
        <v>55000</v>
      </c>
      <c r="H86" s="61" t="s">
        <v>186</v>
      </c>
      <c r="I86" s="60"/>
      <c r="J86" s="60"/>
      <c r="K86" s="60" t="s">
        <v>19</v>
      </c>
      <c r="L86" s="61" t="s">
        <v>20</v>
      </c>
      <c r="M86" s="81"/>
      <c r="N86" s="59" t="s">
        <v>21</v>
      </c>
      <c r="O86" s="61" t="s">
        <v>1274</v>
      </c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</row>
    <row r="87" spans="1:29" s="54" customFormat="1" ht="46.5">
      <c r="A87" s="61">
        <v>83</v>
      </c>
      <c r="B87" s="61" t="s">
        <v>1365</v>
      </c>
      <c r="C87" s="60" t="s">
        <v>245</v>
      </c>
      <c r="D87" s="60" t="s">
        <v>249</v>
      </c>
      <c r="E87" s="70"/>
      <c r="F87" s="69" t="s">
        <v>247</v>
      </c>
      <c r="G87" s="159">
        <v>100000</v>
      </c>
      <c r="H87" s="61" t="s">
        <v>250</v>
      </c>
      <c r="I87" s="60"/>
      <c r="J87" s="60"/>
      <c r="K87" s="60" t="s">
        <v>19</v>
      </c>
      <c r="L87" s="61" t="s">
        <v>20</v>
      </c>
      <c r="M87" s="81"/>
      <c r="N87" s="59" t="s">
        <v>21</v>
      </c>
      <c r="O87" s="61" t="s">
        <v>1274</v>
      </c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</row>
    <row r="88" spans="1:29" s="54" customFormat="1" ht="46.5">
      <c r="A88" s="61">
        <v>84</v>
      </c>
      <c r="B88" s="61" t="s">
        <v>1366</v>
      </c>
      <c r="C88" s="60" t="s">
        <v>251</v>
      </c>
      <c r="D88" s="60" t="s">
        <v>252</v>
      </c>
      <c r="E88" s="70" t="s">
        <v>253</v>
      </c>
      <c r="F88" s="69" t="s">
        <v>143</v>
      </c>
      <c r="G88" s="159">
        <v>1200000</v>
      </c>
      <c r="H88" s="61" t="s">
        <v>36</v>
      </c>
      <c r="I88" s="60" t="s">
        <v>254</v>
      </c>
      <c r="J88" s="60"/>
      <c r="K88" s="60" t="s">
        <v>19</v>
      </c>
      <c r="L88" s="61" t="s">
        <v>20</v>
      </c>
      <c r="M88" s="60"/>
      <c r="N88" s="61" t="s">
        <v>23</v>
      </c>
      <c r="O88" s="61" t="s">
        <v>1274</v>
      </c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</row>
    <row r="89" spans="1:29" s="54" customFormat="1" ht="57" customHeight="1">
      <c r="A89" s="61">
        <v>85</v>
      </c>
      <c r="B89" s="61" t="s">
        <v>1367</v>
      </c>
      <c r="C89" s="60" t="s">
        <v>251</v>
      </c>
      <c r="D89" s="60" t="s">
        <v>255</v>
      </c>
      <c r="E89" s="77" t="s">
        <v>256</v>
      </c>
      <c r="F89" s="67" t="s">
        <v>72</v>
      </c>
      <c r="G89" s="159">
        <v>1500000</v>
      </c>
      <c r="H89" s="61" t="s">
        <v>25</v>
      </c>
      <c r="I89" s="60"/>
      <c r="J89" s="78"/>
      <c r="K89" s="60" t="s">
        <v>19</v>
      </c>
      <c r="L89" s="61" t="s">
        <v>20</v>
      </c>
      <c r="M89" s="81"/>
      <c r="N89" s="61" t="s">
        <v>21</v>
      </c>
      <c r="O89" s="61" t="s">
        <v>1274</v>
      </c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</row>
    <row r="90" spans="1:29" s="54" customFormat="1" ht="57" customHeight="1">
      <c r="A90" s="61">
        <v>86</v>
      </c>
      <c r="B90" s="61" t="s">
        <v>1368</v>
      </c>
      <c r="C90" s="60" t="s">
        <v>251</v>
      </c>
      <c r="D90" s="60" t="s">
        <v>257</v>
      </c>
      <c r="E90" s="77" t="s">
        <v>258</v>
      </c>
      <c r="F90" s="67" t="s">
        <v>72</v>
      </c>
      <c r="G90" s="159">
        <v>2000000</v>
      </c>
      <c r="H90" s="61" t="s">
        <v>25</v>
      </c>
      <c r="I90" s="60"/>
      <c r="J90" s="78"/>
      <c r="K90" s="60" t="s">
        <v>19</v>
      </c>
      <c r="L90" s="61" t="s">
        <v>20</v>
      </c>
      <c r="M90" s="81"/>
      <c r="N90" s="61" t="s">
        <v>21</v>
      </c>
      <c r="O90" s="61" t="s">
        <v>1274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</row>
    <row r="91" spans="1:29" s="54" customFormat="1" ht="57" customHeight="1">
      <c r="A91" s="61">
        <v>87</v>
      </c>
      <c r="B91" s="61" t="s">
        <v>1369</v>
      </c>
      <c r="C91" s="60" t="s">
        <v>251</v>
      </c>
      <c r="D91" s="80" t="s">
        <v>259</v>
      </c>
      <c r="E91" s="84" t="s">
        <v>260</v>
      </c>
      <c r="F91" s="76" t="s">
        <v>261</v>
      </c>
      <c r="G91" s="157">
        <v>380000</v>
      </c>
      <c r="H91" s="59" t="s">
        <v>73</v>
      </c>
      <c r="I91" s="80" t="s">
        <v>262</v>
      </c>
      <c r="J91" s="80" t="s">
        <v>263</v>
      </c>
      <c r="K91" s="60" t="s">
        <v>19</v>
      </c>
      <c r="L91" s="61" t="s">
        <v>20</v>
      </c>
      <c r="M91" s="80"/>
      <c r="N91" s="61" t="s">
        <v>21</v>
      </c>
      <c r="O91" s="61" t="s">
        <v>1274</v>
      </c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</row>
    <row r="92" spans="1:29" s="54" customFormat="1" ht="57" customHeight="1">
      <c r="A92" s="61">
        <v>88</v>
      </c>
      <c r="B92" s="61" t="s">
        <v>1370</v>
      </c>
      <c r="C92" s="60" t="s">
        <v>251</v>
      </c>
      <c r="D92" s="80" t="s">
        <v>264</v>
      </c>
      <c r="E92" s="84" t="s">
        <v>265</v>
      </c>
      <c r="F92" s="76" t="s">
        <v>261</v>
      </c>
      <c r="G92" s="157">
        <v>588500</v>
      </c>
      <c r="H92" s="59" t="s">
        <v>73</v>
      </c>
      <c r="I92" s="80" t="s">
        <v>266</v>
      </c>
      <c r="J92" s="80" t="s">
        <v>267</v>
      </c>
      <c r="K92" s="60" t="s">
        <v>19</v>
      </c>
      <c r="L92" s="61" t="s">
        <v>20</v>
      </c>
      <c r="M92" s="80"/>
      <c r="N92" s="61" t="s">
        <v>21</v>
      </c>
      <c r="O92" s="61" t="s">
        <v>1274</v>
      </c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</row>
    <row r="93" spans="1:29" s="54" customFormat="1" ht="57" customHeight="1">
      <c r="A93" s="61">
        <v>89</v>
      </c>
      <c r="B93" s="61" t="s">
        <v>1371</v>
      </c>
      <c r="C93" s="60" t="s">
        <v>251</v>
      </c>
      <c r="D93" s="80" t="s">
        <v>268</v>
      </c>
      <c r="E93" s="84" t="s">
        <v>269</v>
      </c>
      <c r="F93" s="76" t="s">
        <v>261</v>
      </c>
      <c r="G93" s="157">
        <v>250000</v>
      </c>
      <c r="H93" s="59" t="s">
        <v>73</v>
      </c>
      <c r="I93" s="80" t="s">
        <v>270</v>
      </c>
      <c r="J93" s="80" t="s">
        <v>271</v>
      </c>
      <c r="K93" s="60" t="s">
        <v>19</v>
      </c>
      <c r="L93" s="61" t="s">
        <v>20</v>
      </c>
      <c r="M93" s="80"/>
      <c r="N93" s="61" t="s">
        <v>21</v>
      </c>
      <c r="O93" s="61" t="s">
        <v>1274</v>
      </c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</row>
    <row r="94" spans="1:29" s="54" customFormat="1" ht="46.5">
      <c r="A94" s="61">
        <v>90</v>
      </c>
      <c r="B94" s="61" t="s">
        <v>1372</v>
      </c>
      <c r="C94" s="60" t="s">
        <v>251</v>
      </c>
      <c r="D94" s="60" t="s">
        <v>272</v>
      </c>
      <c r="E94" s="70"/>
      <c r="F94" s="69" t="s">
        <v>109</v>
      </c>
      <c r="G94" s="159">
        <v>520000</v>
      </c>
      <c r="H94" s="61" t="s">
        <v>18</v>
      </c>
      <c r="I94" s="60"/>
      <c r="J94" s="60"/>
      <c r="K94" s="60" t="s">
        <v>19</v>
      </c>
      <c r="L94" s="61" t="s">
        <v>20</v>
      </c>
      <c r="M94" s="81"/>
      <c r="N94" s="61" t="s">
        <v>21</v>
      </c>
      <c r="O94" s="61" t="s">
        <v>1274</v>
      </c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</row>
    <row r="95" spans="1:29" s="54" customFormat="1" ht="46.5">
      <c r="A95" s="61">
        <v>91</v>
      </c>
      <c r="B95" s="61" t="s">
        <v>1373</v>
      </c>
      <c r="C95" s="60" t="s">
        <v>251</v>
      </c>
      <c r="D95" s="60" t="s">
        <v>273</v>
      </c>
      <c r="E95" s="70"/>
      <c r="F95" s="69" t="s">
        <v>109</v>
      </c>
      <c r="G95" s="159">
        <v>830000</v>
      </c>
      <c r="H95" s="61" t="s">
        <v>18</v>
      </c>
      <c r="I95" s="60"/>
      <c r="J95" s="60"/>
      <c r="K95" s="60" t="s">
        <v>19</v>
      </c>
      <c r="L95" s="61" t="s">
        <v>20</v>
      </c>
      <c r="M95" s="81"/>
      <c r="N95" s="61" t="s">
        <v>21</v>
      </c>
      <c r="O95" s="61" t="s">
        <v>1274</v>
      </c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</row>
    <row r="96" spans="1:29" s="54" customFormat="1" ht="46.5">
      <c r="A96" s="61">
        <v>92</v>
      </c>
      <c r="B96" s="61" t="s">
        <v>1374</v>
      </c>
      <c r="C96" s="60" t="s">
        <v>251</v>
      </c>
      <c r="D96" s="60" t="s">
        <v>274</v>
      </c>
      <c r="E96" s="70" t="s">
        <v>275</v>
      </c>
      <c r="F96" s="69" t="s">
        <v>143</v>
      </c>
      <c r="G96" s="159">
        <v>120000</v>
      </c>
      <c r="H96" s="61" t="s">
        <v>186</v>
      </c>
      <c r="I96" s="60"/>
      <c r="J96" s="60"/>
      <c r="K96" s="60" t="s">
        <v>19</v>
      </c>
      <c r="L96" s="61" t="s">
        <v>20</v>
      </c>
      <c r="M96" s="61"/>
      <c r="N96" s="61" t="s">
        <v>21</v>
      </c>
      <c r="O96" s="61" t="s">
        <v>1274</v>
      </c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</row>
    <row r="97" spans="1:29" s="54" customFormat="1" ht="46.5">
      <c r="A97" s="61">
        <v>93</v>
      </c>
      <c r="B97" s="61" t="s">
        <v>1375</v>
      </c>
      <c r="C97" s="60" t="s">
        <v>251</v>
      </c>
      <c r="D97" s="60" t="s">
        <v>276</v>
      </c>
      <c r="E97" s="70" t="s">
        <v>277</v>
      </c>
      <c r="F97" s="69" t="s">
        <v>143</v>
      </c>
      <c r="G97" s="159">
        <v>370000</v>
      </c>
      <c r="H97" s="61" t="s">
        <v>186</v>
      </c>
      <c r="I97" s="60"/>
      <c r="J97" s="60"/>
      <c r="K97" s="60" t="s">
        <v>19</v>
      </c>
      <c r="L97" s="61" t="s">
        <v>20</v>
      </c>
      <c r="M97" s="61"/>
      <c r="N97" s="61" t="s">
        <v>21</v>
      </c>
      <c r="O97" s="61" t="s">
        <v>1274</v>
      </c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</row>
    <row r="98" spans="1:29" s="54" customFormat="1" ht="46.5">
      <c r="A98" s="61">
        <v>94</v>
      </c>
      <c r="B98" s="61" t="s">
        <v>1376</v>
      </c>
      <c r="C98" s="60" t="s">
        <v>251</v>
      </c>
      <c r="D98" s="70" t="s">
        <v>278</v>
      </c>
      <c r="E98" s="70" t="s">
        <v>279</v>
      </c>
      <c r="F98" s="69" t="s">
        <v>143</v>
      </c>
      <c r="G98" s="159">
        <v>500000</v>
      </c>
      <c r="H98" s="61" t="s">
        <v>154</v>
      </c>
      <c r="I98" s="60"/>
      <c r="J98" s="60"/>
      <c r="K98" s="60" t="s">
        <v>19</v>
      </c>
      <c r="L98" s="61" t="s">
        <v>20</v>
      </c>
      <c r="M98" s="61"/>
      <c r="N98" s="61" t="s">
        <v>21</v>
      </c>
      <c r="O98" s="61" t="s">
        <v>1274</v>
      </c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</row>
    <row r="99" spans="1:29" s="54" customFormat="1" ht="46.5">
      <c r="A99" s="61">
        <v>95</v>
      </c>
      <c r="B99" s="61" t="s">
        <v>1377</v>
      </c>
      <c r="C99" s="60" t="s">
        <v>251</v>
      </c>
      <c r="D99" s="70" t="s">
        <v>280</v>
      </c>
      <c r="E99" s="70" t="s">
        <v>281</v>
      </c>
      <c r="F99" s="69" t="s">
        <v>143</v>
      </c>
      <c r="G99" s="159">
        <v>700000</v>
      </c>
      <c r="H99" s="61" t="s">
        <v>73</v>
      </c>
      <c r="I99" s="60"/>
      <c r="J99" s="60"/>
      <c r="K99" s="60" t="s">
        <v>19</v>
      </c>
      <c r="L99" s="61" t="s">
        <v>20</v>
      </c>
      <c r="M99" s="61"/>
      <c r="N99" s="61" t="s">
        <v>21</v>
      </c>
      <c r="O99" s="61" t="s">
        <v>1274</v>
      </c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</row>
    <row r="100" spans="1:29" s="54" customFormat="1" ht="46.5">
      <c r="A100" s="61">
        <v>96</v>
      </c>
      <c r="B100" s="61" t="s">
        <v>1378</v>
      </c>
      <c r="C100" s="60" t="s">
        <v>251</v>
      </c>
      <c r="D100" s="70" t="s">
        <v>282</v>
      </c>
      <c r="E100" s="70"/>
      <c r="F100" s="69" t="s">
        <v>143</v>
      </c>
      <c r="G100" s="159">
        <v>1500000</v>
      </c>
      <c r="H100" s="61" t="s">
        <v>73</v>
      </c>
      <c r="I100" s="60"/>
      <c r="J100" s="60"/>
      <c r="K100" s="60" t="s">
        <v>19</v>
      </c>
      <c r="L100" s="61" t="s">
        <v>20</v>
      </c>
      <c r="M100" s="60"/>
      <c r="N100" s="61" t="s">
        <v>21</v>
      </c>
      <c r="O100" s="61" t="s">
        <v>1274</v>
      </c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</row>
    <row r="101" spans="1:29" s="54" customFormat="1" ht="46.5">
      <c r="A101" s="61">
        <v>97</v>
      </c>
      <c r="B101" s="61" t="s">
        <v>1379</v>
      </c>
      <c r="C101" s="60" t="s">
        <v>251</v>
      </c>
      <c r="D101" s="70" t="s">
        <v>283</v>
      </c>
      <c r="E101" s="70"/>
      <c r="F101" s="69" t="s">
        <v>143</v>
      </c>
      <c r="G101" s="159">
        <v>1950000</v>
      </c>
      <c r="H101" s="61" t="s">
        <v>25</v>
      </c>
      <c r="I101" s="60"/>
      <c r="J101" s="60"/>
      <c r="K101" s="60" t="s">
        <v>19</v>
      </c>
      <c r="L101" s="61" t="s">
        <v>20</v>
      </c>
      <c r="M101" s="60"/>
      <c r="N101" s="61" t="s">
        <v>21</v>
      </c>
      <c r="O101" s="61" t="s">
        <v>1274</v>
      </c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</row>
    <row r="102" spans="1:29" s="54" customFormat="1" ht="46.5">
      <c r="A102" s="61">
        <v>98</v>
      </c>
      <c r="B102" s="61" t="s">
        <v>1380</v>
      </c>
      <c r="C102" s="60" t="s">
        <v>251</v>
      </c>
      <c r="D102" s="60" t="s">
        <v>284</v>
      </c>
      <c r="E102" s="70"/>
      <c r="F102" s="69" t="s">
        <v>143</v>
      </c>
      <c r="G102" s="159">
        <v>1650000</v>
      </c>
      <c r="H102" s="61" t="s">
        <v>73</v>
      </c>
      <c r="I102" s="60"/>
      <c r="J102" s="60"/>
      <c r="K102" s="60" t="s">
        <v>19</v>
      </c>
      <c r="L102" s="61" t="s">
        <v>20</v>
      </c>
      <c r="M102" s="60"/>
      <c r="N102" s="61" t="s">
        <v>21</v>
      </c>
      <c r="O102" s="61" t="s">
        <v>1274</v>
      </c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</row>
    <row r="103" spans="1:29" s="54" customFormat="1" ht="46.5">
      <c r="A103" s="61">
        <v>99</v>
      </c>
      <c r="B103" s="61" t="s">
        <v>1381</v>
      </c>
      <c r="C103" s="60" t="s">
        <v>251</v>
      </c>
      <c r="D103" s="60" t="s">
        <v>285</v>
      </c>
      <c r="E103" s="70"/>
      <c r="F103" s="69" t="s">
        <v>143</v>
      </c>
      <c r="G103" s="159">
        <v>1600000</v>
      </c>
      <c r="H103" s="61" t="s">
        <v>73</v>
      </c>
      <c r="I103" s="60"/>
      <c r="J103" s="60"/>
      <c r="K103" s="60" t="s">
        <v>19</v>
      </c>
      <c r="L103" s="61" t="s">
        <v>20</v>
      </c>
      <c r="M103" s="60"/>
      <c r="N103" s="61" t="s">
        <v>21</v>
      </c>
      <c r="O103" s="61" t="s">
        <v>1274</v>
      </c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</row>
    <row r="104" spans="1:29" s="54" customFormat="1" ht="55.5" customHeight="1">
      <c r="A104" s="61">
        <v>100</v>
      </c>
      <c r="B104" s="61" t="s">
        <v>1382</v>
      </c>
      <c r="C104" s="60" t="s">
        <v>286</v>
      </c>
      <c r="D104" s="60" t="s">
        <v>287</v>
      </c>
      <c r="E104" s="70"/>
      <c r="F104" s="71"/>
      <c r="G104" s="161">
        <v>32100000.000000004</v>
      </c>
      <c r="H104" s="72" t="s">
        <v>36</v>
      </c>
      <c r="I104" s="60"/>
      <c r="J104" s="60"/>
      <c r="K104" s="60" t="s">
        <v>19</v>
      </c>
      <c r="L104" s="72" t="s">
        <v>20</v>
      </c>
      <c r="M104" s="75"/>
      <c r="N104" s="61" t="s">
        <v>21</v>
      </c>
      <c r="O104" s="61" t="s">
        <v>1274</v>
      </c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</row>
    <row r="105" spans="1:29" s="54" customFormat="1" ht="55.5" customHeight="1">
      <c r="A105" s="61">
        <v>101</v>
      </c>
      <c r="B105" s="61" t="s">
        <v>1383</v>
      </c>
      <c r="C105" s="60" t="s">
        <v>288</v>
      </c>
      <c r="D105" s="60" t="s">
        <v>289</v>
      </c>
      <c r="E105" s="70" t="s">
        <v>290</v>
      </c>
      <c r="F105" s="69" t="s">
        <v>291</v>
      </c>
      <c r="G105" s="159">
        <v>700000</v>
      </c>
      <c r="H105" s="61" t="s">
        <v>73</v>
      </c>
      <c r="I105" s="60"/>
      <c r="J105" s="60"/>
      <c r="K105" s="60" t="s">
        <v>19</v>
      </c>
      <c r="L105" s="61" t="s">
        <v>20</v>
      </c>
      <c r="M105" s="81"/>
      <c r="N105" s="61" t="s">
        <v>21</v>
      </c>
      <c r="O105" s="61" t="s">
        <v>1274</v>
      </c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</row>
    <row r="106" spans="1:29" s="54" customFormat="1" ht="55.5" customHeight="1">
      <c r="A106" s="61">
        <v>102</v>
      </c>
      <c r="B106" s="61" t="s">
        <v>1384</v>
      </c>
      <c r="C106" s="60" t="s">
        <v>288</v>
      </c>
      <c r="D106" s="60" t="s">
        <v>292</v>
      </c>
      <c r="E106" s="70" t="s">
        <v>293</v>
      </c>
      <c r="F106" s="69" t="s">
        <v>291</v>
      </c>
      <c r="G106" s="159">
        <v>1400000</v>
      </c>
      <c r="H106" s="61" t="s">
        <v>25</v>
      </c>
      <c r="I106" s="60"/>
      <c r="J106" s="60"/>
      <c r="K106" s="60" t="s">
        <v>19</v>
      </c>
      <c r="L106" s="61" t="s">
        <v>20</v>
      </c>
      <c r="M106" s="81"/>
      <c r="N106" s="61" t="s">
        <v>21</v>
      </c>
      <c r="O106" s="61" t="s">
        <v>1274</v>
      </c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</row>
    <row r="107" spans="1:29" s="54" customFormat="1" ht="55.5" customHeight="1">
      <c r="A107" s="61">
        <v>103</v>
      </c>
      <c r="B107" s="61" t="s">
        <v>1385</v>
      </c>
      <c r="C107" s="60" t="s">
        <v>288</v>
      </c>
      <c r="D107" s="80" t="s">
        <v>294</v>
      </c>
      <c r="E107" s="74"/>
      <c r="F107" s="49" t="s">
        <v>201</v>
      </c>
      <c r="G107" s="157">
        <v>11000</v>
      </c>
      <c r="H107" s="93" t="s">
        <v>69</v>
      </c>
      <c r="I107" s="74"/>
      <c r="J107" s="74"/>
      <c r="K107" s="74" t="s">
        <v>197</v>
      </c>
      <c r="L107" s="93" t="s">
        <v>198</v>
      </c>
      <c r="M107" s="94"/>
      <c r="N107" s="93" t="s">
        <v>23</v>
      </c>
      <c r="O107" s="61" t="s">
        <v>1274</v>
      </c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</row>
    <row r="108" spans="1:29" s="54" customFormat="1" ht="46.5" customHeight="1">
      <c r="A108" s="61">
        <v>104</v>
      </c>
      <c r="B108" s="61" t="s">
        <v>1386</v>
      </c>
      <c r="C108" s="60" t="s">
        <v>288</v>
      </c>
      <c r="D108" s="60" t="s">
        <v>295</v>
      </c>
      <c r="E108" s="70"/>
      <c r="F108" s="69" t="s">
        <v>247</v>
      </c>
      <c r="G108" s="159">
        <v>450000</v>
      </c>
      <c r="H108" s="61" t="s">
        <v>154</v>
      </c>
      <c r="I108" s="60" t="s">
        <v>296</v>
      </c>
      <c r="J108" s="60" t="s">
        <v>297</v>
      </c>
      <c r="K108" s="60" t="s">
        <v>19</v>
      </c>
      <c r="L108" s="61" t="s">
        <v>20</v>
      </c>
      <c r="M108" s="73" t="s">
        <v>298</v>
      </c>
      <c r="N108" s="61" t="s">
        <v>21</v>
      </c>
      <c r="O108" s="61" t="s">
        <v>1274</v>
      </c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</row>
    <row r="109" spans="1:29" s="54" customFormat="1" ht="48" customHeight="1">
      <c r="A109" s="61">
        <v>105</v>
      </c>
      <c r="B109" s="61" t="s">
        <v>1387</v>
      </c>
      <c r="C109" s="60" t="s">
        <v>288</v>
      </c>
      <c r="D109" s="60" t="s">
        <v>299</v>
      </c>
      <c r="E109" s="70"/>
      <c r="F109" s="69" t="s">
        <v>247</v>
      </c>
      <c r="G109" s="159">
        <v>800000</v>
      </c>
      <c r="H109" s="61" t="s">
        <v>73</v>
      </c>
      <c r="I109" s="60" t="s">
        <v>300</v>
      </c>
      <c r="J109" s="60" t="s">
        <v>301</v>
      </c>
      <c r="K109" s="60" t="s">
        <v>19</v>
      </c>
      <c r="L109" s="61" t="s">
        <v>20</v>
      </c>
      <c r="M109" s="73" t="s">
        <v>298</v>
      </c>
      <c r="N109" s="61" t="s">
        <v>21</v>
      </c>
      <c r="O109" s="61" t="s">
        <v>1274</v>
      </c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</row>
    <row r="110" spans="1:29" s="54" customFormat="1" ht="48" customHeight="1">
      <c r="A110" s="61">
        <v>106</v>
      </c>
      <c r="B110" s="61" t="s">
        <v>1388</v>
      </c>
      <c r="C110" s="60" t="s">
        <v>288</v>
      </c>
      <c r="D110" s="60" t="s">
        <v>302</v>
      </c>
      <c r="E110" s="70"/>
      <c r="F110" s="69" t="s">
        <v>247</v>
      </c>
      <c r="G110" s="159">
        <v>1200000</v>
      </c>
      <c r="H110" s="61" t="s">
        <v>303</v>
      </c>
      <c r="I110" s="60" t="s">
        <v>304</v>
      </c>
      <c r="J110" s="60" t="s">
        <v>301</v>
      </c>
      <c r="K110" s="60" t="s">
        <v>19</v>
      </c>
      <c r="L110" s="61" t="s">
        <v>20</v>
      </c>
      <c r="M110" s="73" t="s">
        <v>298</v>
      </c>
      <c r="N110" s="61" t="s">
        <v>21</v>
      </c>
      <c r="O110" s="61" t="s">
        <v>1274</v>
      </c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</row>
    <row r="111" spans="1:29" s="54" customFormat="1" ht="48" customHeight="1">
      <c r="A111" s="61">
        <v>107</v>
      </c>
      <c r="B111" s="61" t="s">
        <v>1389</v>
      </c>
      <c r="C111" s="60" t="s">
        <v>288</v>
      </c>
      <c r="D111" s="60" t="s">
        <v>305</v>
      </c>
      <c r="E111" s="70"/>
      <c r="F111" s="69" t="s">
        <v>247</v>
      </c>
      <c r="G111" s="159">
        <v>450000</v>
      </c>
      <c r="H111" s="61" t="s">
        <v>73</v>
      </c>
      <c r="I111" s="60"/>
      <c r="J111" s="60" t="s">
        <v>297</v>
      </c>
      <c r="K111" s="60" t="s">
        <v>19</v>
      </c>
      <c r="L111" s="61" t="s">
        <v>20</v>
      </c>
      <c r="M111" s="81"/>
      <c r="N111" s="61" t="s">
        <v>21</v>
      </c>
      <c r="O111" s="61" t="s">
        <v>1274</v>
      </c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</row>
    <row r="112" spans="1:29" s="54" customFormat="1" ht="48" customHeight="1">
      <c r="A112" s="61">
        <v>108</v>
      </c>
      <c r="B112" s="61" t="s">
        <v>1390</v>
      </c>
      <c r="C112" s="80" t="s">
        <v>288</v>
      </c>
      <c r="D112" s="80" t="s">
        <v>306</v>
      </c>
      <c r="E112" s="84" t="s">
        <v>307</v>
      </c>
      <c r="F112" s="76" t="s">
        <v>247</v>
      </c>
      <c r="G112" s="160">
        <v>250000</v>
      </c>
      <c r="H112" s="59" t="s">
        <v>154</v>
      </c>
      <c r="I112" s="80" t="s">
        <v>296</v>
      </c>
      <c r="J112" s="80"/>
      <c r="K112" s="60" t="s">
        <v>19</v>
      </c>
      <c r="L112" s="61" t="s">
        <v>20</v>
      </c>
      <c r="M112" s="83" t="s">
        <v>308</v>
      </c>
      <c r="N112" s="61" t="s">
        <v>21</v>
      </c>
      <c r="O112" s="61" t="s">
        <v>1274</v>
      </c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</row>
    <row r="113" spans="1:29" s="54" customFormat="1" ht="46.5">
      <c r="A113" s="61">
        <v>109</v>
      </c>
      <c r="B113" s="61" t="s">
        <v>1391</v>
      </c>
      <c r="C113" s="60" t="s">
        <v>288</v>
      </c>
      <c r="D113" s="60" t="s">
        <v>309</v>
      </c>
      <c r="E113" s="70"/>
      <c r="F113" s="69" t="s">
        <v>236</v>
      </c>
      <c r="G113" s="159">
        <v>160000</v>
      </c>
      <c r="H113" s="61" t="s">
        <v>154</v>
      </c>
      <c r="I113" s="60"/>
      <c r="J113" s="60"/>
      <c r="K113" s="60" t="s">
        <v>19</v>
      </c>
      <c r="L113" s="61" t="s">
        <v>20</v>
      </c>
      <c r="M113" s="81"/>
      <c r="N113" s="61" t="s">
        <v>21</v>
      </c>
      <c r="O113" s="61" t="s">
        <v>1274</v>
      </c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</row>
    <row r="114" spans="1:29" s="54" customFormat="1" ht="84" customHeight="1">
      <c r="A114" s="61">
        <v>110</v>
      </c>
      <c r="B114" s="61" t="s">
        <v>1392</v>
      </c>
      <c r="C114" s="60" t="s">
        <v>310</v>
      </c>
      <c r="D114" s="60" t="s">
        <v>311</v>
      </c>
      <c r="E114" s="70" t="s">
        <v>312</v>
      </c>
      <c r="F114" s="69" t="s">
        <v>207</v>
      </c>
      <c r="G114" s="159">
        <v>1200000</v>
      </c>
      <c r="H114" s="61" t="s">
        <v>154</v>
      </c>
      <c r="I114" s="60"/>
      <c r="J114" s="60"/>
      <c r="K114" s="60" t="s">
        <v>19</v>
      </c>
      <c r="L114" s="61" t="s">
        <v>20</v>
      </c>
      <c r="M114" s="81" t="s">
        <v>313</v>
      </c>
      <c r="N114" s="61" t="s">
        <v>21</v>
      </c>
      <c r="O114" s="61" t="s">
        <v>1274</v>
      </c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</row>
    <row r="115" spans="1:29" s="54" customFormat="1" ht="84" customHeight="1">
      <c r="A115" s="61">
        <v>111</v>
      </c>
      <c r="B115" s="61" t="s">
        <v>1393</v>
      </c>
      <c r="C115" s="60" t="s">
        <v>310</v>
      </c>
      <c r="D115" s="60" t="s">
        <v>314</v>
      </c>
      <c r="E115" s="70" t="s">
        <v>315</v>
      </c>
      <c r="F115" s="71" t="s">
        <v>207</v>
      </c>
      <c r="G115" s="159">
        <v>1700000</v>
      </c>
      <c r="H115" s="61" t="s">
        <v>316</v>
      </c>
      <c r="I115" s="60"/>
      <c r="J115" s="81" t="s">
        <v>317</v>
      </c>
      <c r="K115" s="60" t="s">
        <v>19</v>
      </c>
      <c r="L115" s="61" t="s">
        <v>20</v>
      </c>
      <c r="M115" s="75"/>
      <c r="N115" s="61" t="s">
        <v>21</v>
      </c>
      <c r="O115" s="61" t="s">
        <v>1274</v>
      </c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</row>
    <row r="116" spans="1:29" s="54" customFormat="1" ht="84" customHeight="1">
      <c r="A116" s="61">
        <v>112</v>
      </c>
      <c r="B116" s="61" t="s">
        <v>1394</v>
      </c>
      <c r="C116" s="60" t="s">
        <v>310</v>
      </c>
      <c r="D116" s="60" t="s">
        <v>318</v>
      </c>
      <c r="E116" s="70" t="s">
        <v>319</v>
      </c>
      <c r="F116" s="69" t="s">
        <v>207</v>
      </c>
      <c r="G116" s="159">
        <v>2200000</v>
      </c>
      <c r="H116" s="61" t="s">
        <v>25</v>
      </c>
      <c r="I116" s="60"/>
      <c r="J116" s="60"/>
      <c r="K116" s="60" t="s">
        <v>19</v>
      </c>
      <c r="L116" s="61" t="s">
        <v>20</v>
      </c>
      <c r="M116" s="81" t="s">
        <v>320</v>
      </c>
      <c r="N116" s="61" t="s">
        <v>21</v>
      </c>
      <c r="O116" s="61" t="s">
        <v>1274</v>
      </c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</row>
    <row r="117" spans="1:29" s="54" customFormat="1" ht="56.25" customHeight="1">
      <c r="A117" s="61">
        <v>113</v>
      </c>
      <c r="B117" s="61" t="s">
        <v>1395</v>
      </c>
      <c r="C117" s="60" t="s">
        <v>310</v>
      </c>
      <c r="D117" s="60" t="s">
        <v>321</v>
      </c>
      <c r="E117" s="70" t="s">
        <v>322</v>
      </c>
      <c r="F117" s="69" t="s">
        <v>153</v>
      </c>
      <c r="G117" s="159">
        <v>350000</v>
      </c>
      <c r="H117" s="61" t="s">
        <v>154</v>
      </c>
      <c r="I117" s="60"/>
      <c r="J117" s="60"/>
      <c r="K117" s="60" t="s">
        <v>19</v>
      </c>
      <c r="L117" s="61" t="s">
        <v>20</v>
      </c>
      <c r="M117" s="81" t="s">
        <v>323</v>
      </c>
      <c r="N117" s="61" t="s">
        <v>21</v>
      </c>
      <c r="O117" s="61" t="s">
        <v>1274</v>
      </c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</row>
    <row r="118" spans="1:29" s="54" customFormat="1" ht="56.25" customHeight="1">
      <c r="A118" s="61">
        <v>114</v>
      </c>
      <c r="B118" s="61" t="s">
        <v>1396</v>
      </c>
      <c r="C118" s="60" t="s">
        <v>324</v>
      </c>
      <c r="D118" s="60" t="s">
        <v>325</v>
      </c>
      <c r="E118" s="70" t="s">
        <v>326</v>
      </c>
      <c r="F118" s="69" t="s">
        <v>327</v>
      </c>
      <c r="G118" s="161">
        <v>200000</v>
      </c>
      <c r="H118" s="72" t="s">
        <v>36</v>
      </c>
      <c r="I118" s="60" t="s">
        <v>328</v>
      </c>
      <c r="J118" s="60"/>
      <c r="K118" s="60" t="s">
        <v>237</v>
      </c>
      <c r="L118" s="61" t="s">
        <v>238</v>
      </c>
      <c r="M118" s="96"/>
      <c r="N118" s="61" t="s">
        <v>21</v>
      </c>
      <c r="O118" s="61" t="s">
        <v>1274</v>
      </c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</row>
    <row r="119" spans="1:29" s="54" customFormat="1" ht="56.25" customHeight="1">
      <c r="A119" s="61">
        <v>115</v>
      </c>
      <c r="B119" s="61" t="s">
        <v>1397</v>
      </c>
      <c r="C119" s="60" t="s">
        <v>324</v>
      </c>
      <c r="D119" s="60" t="s">
        <v>329</v>
      </c>
      <c r="E119" s="70" t="s">
        <v>330</v>
      </c>
      <c r="F119" s="69" t="s">
        <v>327</v>
      </c>
      <c r="G119" s="159">
        <v>130000</v>
      </c>
      <c r="H119" s="72" t="s">
        <v>25</v>
      </c>
      <c r="I119" s="60"/>
      <c r="J119" s="60"/>
      <c r="K119" s="60" t="s">
        <v>237</v>
      </c>
      <c r="L119" s="61" t="s">
        <v>238</v>
      </c>
      <c r="M119" s="73"/>
      <c r="N119" s="61" t="s">
        <v>21</v>
      </c>
      <c r="O119" s="61" t="s">
        <v>1274</v>
      </c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</row>
    <row r="120" spans="1:29" s="54" customFormat="1" ht="56.25" customHeight="1">
      <c r="A120" s="61">
        <v>116</v>
      </c>
      <c r="B120" s="61" t="s">
        <v>1398</v>
      </c>
      <c r="C120" s="60" t="s">
        <v>324</v>
      </c>
      <c r="D120" s="60" t="s">
        <v>331</v>
      </c>
      <c r="E120" s="70"/>
      <c r="F120" s="69" t="s">
        <v>327</v>
      </c>
      <c r="G120" s="161">
        <v>1300000</v>
      </c>
      <c r="H120" s="72" t="s">
        <v>36</v>
      </c>
      <c r="I120" s="60"/>
      <c r="J120" s="60"/>
      <c r="K120" s="60" t="s">
        <v>19</v>
      </c>
      <c r="L120" s="61" t="s">
        <v>20</v>
      </c>
      <c r="M120" s="73" t="s">
        <v>332</v>
      </c>
      <c r="N120" s="61" t="s">
        <v>21</v>
      </c>
      <c r="O120" s="61" t="s">
        <v>1274</v>
      </c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</row>
    <row r="121" spans="1:29" s="54" customFormat="1" ht="57" customHeight="1">
      <c r="A121" s="61">
        <v>117</v>
      </c>
      <c r="B121" s="61" t="s">
        <v>1399</v>
      </c>
      <c r="C121" s="60" t="s">
        <v>324</v>
      </c>
      <c r="D121" s="60" t="s">
        <v>333</v>
      </c>
      <c r="E121" s="70"/>
      <c r="F121" s="69" t="s">
        <v>327</v>
      </c>
      <c r="G121" s="161">
        <v>1100000</v>
      </c>
      <c r="H121" s="72" t="s">
        <v>36</v>
      </c>
      <c r="I121" s="60"/>
      <c r="J121" s="60"/>
      <c r="K121" s="60" t="s">
        <v>19</v>
      </c>
      <c r="L121" s="61" t="s">
        <v>20</v>
      </c>
      <c r="M121" s="73"/>
      <c r="N121" s="61" t="s">
        <v>21</v>
      </c>
      <c r="O121" s="61" t="s">
        <v>1274</v>
      </c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</row>
    <row r="122" spans="1:29" s="54" customFormat="1" ht="57" customHeight="1">
      <c r="A122" s="61">
        <v>118</v>
      </c>
      <c r="B122" s="61" t="s">
        <v>1400</v>
      </c>
      <c r="C122" s="60" t="s">
        <v>324</v>
      </c>
      <c r="D122" s="60" t="s">
        <v>334</v>
      </c>
      <c r="E122" s="70" t="s">
        <v>335</v>
      </c>
      <c r="F122" s="69" t="s">
        <v>327</v>
      </c>
      <c r="G122" s="161">
        <v>1300000</v>
      </c>
      <c r="H122" s="72" t="s">
        <v>25</v>
      </c>
      <c r="I122" s="60"/>
      <c r="J122" s="60"/>
      <c r="K122" s="60" t="s">
        <v>30</v>
      </c>
      <c r="L122" s="61" t="s">
        <v>31</v>
      </c>
      <c r="M122" s="73"/>
      <c r="N122" s="61" t="s">
        <v>21</v>
      </c>
      <c r="O122" s="61" t="s">
        <v>1274</v>
      </c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</row>
    <row r="123" spans="1:29" s="54" customFormat="1" ht="57" customHeight="1">
      <c r="A123" s="61">
        <v>119</v>
      </c>
      <c r="B123" s="61" t="s">
        <v>1401</v>
      </c>
      <c r="C123" s="60" t="s">
        <v>324</v>
      </c>
      <c r="D123" s="60" t="s">
        <v>336</v>
      </c>
      <c r="E123" s="70"/>
      <c r="F123" s="69" t="s">
        <v>327</v>
      </c>
      <c r="G123" s="161">
        <v>12500000</v>
      </c>
      <c r="H123" s="72" t="s">
        <v>36</v>
      </c>
      <c r="I123" s="60"/>
      <c r="J123" s="60"/>
      <c r="K123" s="60" t="s">
        <v>30</v>
      </c>
      <c r="L123" s="61" t="s">
        <v>31</v>
      </c>
      <c r="M123" s="73" t="s">
        <v>337</v>
      </c>
      <c r="N123" s="61" t="s">
        <v>21</v>
      </c>
      <c r="O123" s="61" t="s">
        <v>1274</v>
      </c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</row>
    <row r="124" spans="1:29" s="54" customFormat="1" ht="57" customHeight="1">
      <c r="A124" s="61">
        <v>120</v>
      </c>
      <c r="B124" s="61" t="s">
        <v>1402</v>
      </c>
      <c r="C124" s="60" t="s">
        <v>324</v>
      </c>
      <c r="D124" s="60" t="s">
        <v>338</v>
      </c>
      <c r="E124" s="86"/>
      <c r="F124" s="69" t="s">
        <v>327</v>
      </c>
      <c r="G124" s="159">
        <v>6000000</v>
      </c>
      <c r="H124" s="72" t="s">
        <v>36</v>
      </c>
      <c r="I124" s="60"/>
      <c r="J124" s="60"/>
      <c r="K124" s="60" t="s">
        <v>30</v>
      </c>
      <c r="L124" s="61" t="s">
        <v>31</v>
      </c>
      <c r="M124" s="96"/>
      <c r="N124" s="61" t="s">
        <v>21</v>
      </c>
      <c r="O124" s="61" t="s">
        <v>1274</v>
      </c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</row>
    <row r="125" spans="1:29" s="54" customFormat="1" ht="57" customHeight="1">
      <c r="A125" s="61">
        <v>121</v>
      </c>
      <c r="B125" s="61" t="s">
        <v>1403</v>
      </c>
      <c r="C125" s="60" t="s">
        <v>324</v>
      </c>
      <c r="D125" s="60" t="s">
        <v>339</v>
      </c>
      <c r="E125" s="70" t="s">
        <v>340</v>
      </c>
      <c r="F125" s="69" t="s">
        <v>327</v>
      </c>
      <c r="G125" s="159">
        <v>4200000</v>
      </c>
      <c r="H125" s="72" t="s">
        <v>36</v>
      </c>
      <c r="I125" s="60"/>
      <c r="J125" s="60"/>
      <c r="K125" s="60" t="s">
        <v>30</v>
      </c>
      <c r="L125" s="61" t="s">
        <v>31</v>
      </c>
      <c r="M125" s="96"/>
      <c r="N125" s="61" t="s">
        <v>21</v>
      </c>
      <c r="O125" s="61" t="s">
        <v>1274</v>
      </c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</row>
    <row r="126" spans="1:29" s="54" customFormat="1" ht="57" customHeight="1">
      <c r="A126" s="61">
        <v>122</v>
      </c>
      <c r="B126" s="61" t="s">
        <v>1404</v>
      </c>
      <c r="C126" s="60" t="s">
        <v>324</v>
      </c>
      <c r="D126" s="60" t="s">
        <v>341</v>
      </c>
      <c r="E126" s="70" t="s">
        <v>342</v>
      </c>
      <c r="F126" s="69" t="s">
        <v>327</v>
      </c>
      <c r="G126" s="161">
        <v>2000000</v>
      </c>
      <c r="H126" s="61" t="s">
        <v>18</v>
      </c>
      <c r="I126" s="60"/>
      <c r="J126" s="60"/>
      <c r="K126" s="60" t="s">
        <v>30</v>
      </c>
      <c r="L126" s="61" t="s">
        <v>31</v>
      </c>
      <c r="M126" s="73"/>
      <c r="N126" s="61" t="s">
        <v>21</v>
      </c>
      <c r="O126" s="61" t="s">
        <v>1274</v>
      </c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</row>
    <row r="127" spans="1:29" s="54" customFormat="1" ht="57" customHeight="1">
      <c r="A127" s="61">
        <v>123</v>
      </c>
      <c r="B127" s="61" t="s">
        <v>1405</v>
      </c>
      <c r="C127" s="60" t="s">
        <v>324</v>
      </c>
      <c r="D127" s="60" t="s">
        <v>343</v>
      </c>
      <c r="E127" s="70"/>
      <c r="F127" s="69" t="s">
        <v>327</v>
      </c>
      <c r="G127" s="161">
        <v>3000000</v>
      </c>
      <c r="H127" s="61" t="s">
        <v>25</v>
      </c>
      <c r="I127" s="60"/>
      <c r="J127" s="60"/>
      <c r="K127" s="60" t="s">
        <v>30</v>
      </c>
      <c r="L127" s="61" t="s">
        <v>31</v>
      </c>
      <c r="M127" s="73"/>
      <c r="N127" s="61" t="s">
        <v>21</v>
      </c>
      <c r="O127" s="61" t="s">
        <v>1274</v>
      </c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</row>
    <row r="128" spans="1:29" s="54" customFormat="1" ht="57" customHeight="1">
      <c r="A128" s="61">
        <v>124</v>
      </c>
      <c r="B128" s="61" t="s">
        <v>1406</v>
      </c>
      <c r="C128" s="60" t="s">
        <v>324</v>
      </c>
      <c r="D128" s="60" t="s">
        <v>344</v>
      </c>
      <c r="E128" s="86"/>
      <c r="F128" s="69" t="s">
        <v>327</v>
      </c>
      <c r="G128" s="161">
        <v>4200000</v>
      </c>
      <c r="H128" s="72" t="s">
        <v>36</v>
      </c>
      <c r="I128" s="60"/>
      <c r="J128" s="60"/>
      <c r="K128" s="60" t="s">
        <v>30</v>
      </c>
      <c r="L128" s="61" t="s">
        <v>31</v>
      </c>
      <c r="M128" s="96"/>
      <c r="N128" s="61" t="s">
        <v>21</v>
      </c>
      <c r="O128" s="61" t="s">
        <v>1274</v>
      </c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</row>
    <row r="129" spans="1:29" s="54" customFormat="1" ht="57" customHeight="1">
      <c r="A129" s="61">
        <v>125</v>
      </c>
      <c r="B129" s="61" t="s">
        <v>1407</v>
      </c>
      <c r="C129" s="60" t="s">
        <v>324</v>
      </c>
      <c r="D129" s="60" t="s">
        <v>345</v>
      </c>
      <c r="E129" s="70"/>
      <c r="F129" s="69" t="s">
        <v>327</v>
      </c>
      <c r="G129" s="159">
        <v>21000000</v>
      </c>
      <c r="H129" s="72" t="s">
        <v>36</v>
      </c>
      <c r="I129" s="60"/>
      <c r="J129" s="60"/>
      <c r="K129" s="60" t="s">
        <v>19</v>
      </c>
      <c r="L129" s="61" t="s">
        <v>20</v>
      </c>
      <c r="M129" s="73"/>
      <c r="N129" s="61" t="s">
        <v>21</v>
      </c>
      <c r="O129" s="61" t="s">
        <v>1274</v>
      </c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</row>
    <row r="130" spans="1:29" s="54" customFormat="1" ht="57" customHeight="1">
      <c r="A130" s="61">
        <v>126</v>
      </c>
      <c r="B130" s="61" t="s">
        <v>1408</v>
      </c>
      <c r="C130" s="60" t="s">
        <v>324</v>
      </c>
      <c r="D130" s="60" t="s">
        <v>346</v>
      </c>
      <c r="E130" s="70"/>
      <c r="F130" s="71" t="s">
        <v>327</v>
      </c>
      <c r="G130" s="159">
        <v>38000000</v>
      </c>
      <c r="H130" s="72" t="s">
        <v>36</v>
      </c>
      <c r="I130" s="60"/>
      <c r="J130" s="60"/>
      <c r="K130" s="60" t="s">
        <v>19</v>
      </c>
      <c r="L130" s="61" t="s">
        <v>20</v>
      </c>
      <c r="M130" s="75"/>
      <c r="N130" s="61" t="s">
        <v>21</v>
      </c>
      <c r="O130" s="61" t="s">
        <v>1274</v>
      </c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</row>
    <row r="131" spans="1:29" s="54" customFormat="1" ht="57" customHeight="1">
      <c r="A131" s="61">
        <v>127</v>
      </c>
      <c r="B131" s="61" t="s">
        <v>1409</v>
      </c>
      <c r="C131" s="60" t="s">
        <v>324</v>
      </c>
      <c r="D131" s="60" t="s">
        <v>347</v>
      </c>
      <c r="E131" s="70" t="s">
        <v>348</v>
      </c>
      <c r="F131" s="69" t="s">
        <v>327</v>
      </c>
      <c r="G131" s="161">
        <v>4250000</v>
      </c>
      <c r="H131" s="72" t="s">
        <v>36</v>
      </c>
      <c r="I131" s="60"/>
      <c r="J131" s="60"/>
      <c r="K131" s="60" t="s">
        <v>19</v>
      </c>
      <c r="L131" s="61" t="s">
        <v>20</v>
      </c>
      <c r="M131" s="73"/>
      <c r="N131" s="61" t="s">
        <v>21</v>
      </c>
      <c r="O131" s="61" t="s">
        <v>1274</v>
      </c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</row>
    <row r="132" spans="1:29" s="54" customFormat="1" ht="77.25" customHeight="1">
      <c r="A132" s="61">
        <v>128</v>
      </c>
      <c r="B132" s="61" t="s">
        <v>1857</v>
      </c>
      <c r="C132" s="60" t="s">
        <v>349</v>
      </c>
      <c r="D132" s="77" t="s">
        <v>350</v>
      </c>
      <c r="E132" s="77" t="s">
        <v>351</v>
      </c>
      <c r="F132" s="67" t="s">
        <v>352</v>
      </c>
      <c r="G132" s="159">
        <v>870000</v>
      </c>
      <c r="H132" s="61" t="s">
        <v>25</v>
      </c>
      <c r="I132" s="60" t="s">
        <v>353</v>
      </c>
      <c r="J132" s="60" t="s">
        <v>354</v>
      </c>
      <c r="K132" s="60" t="s">
        <v>19</v>
      </c>
      <c r="L132" s="61" t="s">
        <v>20</v>
      </c>
      <c r="M132" s="81" t="s">
        <v>355</v>
      </c>
      <c r="N132" s="61" t="s">
        <v>21</v>
      </c>
      <c r="O132" s="61" t="s">
        <v>1274</v>
      </c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</row>
    <row r="133" spans="1:29" s="54" customFormat="1" ht="77.25" customHeight="1">
      <c r="A133" s="61">
        <v>129</v>
      </c>
      <c r="B133" s="61" t="s">
        <v>1858</v>
      </c>
      <c r="C133" s="60" t="s">
        <v>349</v>
      </c>
      <c r="D133" s="77" t="s">
        <v>356</v>
      </c>
      <c r="E133" s="77" t="s">
        <v>357</v>
      </c>
      <c r="F133" s="67" t="s">
        <v>352</v>
      </c>
      <c r="G133" s="159">
        <v>1235000</v>
      </c>
      <c r="H133" s="61" t="s">
        <v>25</v>
      </c>
      <c r="I133" s="60" t="s">
        <v>353</v>
      </c>
      <c r="J133" s="60" t="s">
        <v>354</v>
      </c>
      <c r="K133" s="60" t="s">
        <v>19</v>
      </c>
      <c r="L133" s="61" t="s">
        <v>20</v>
      </c>
      <c r="M133" s="81" t="s">
        <v>355</v>
      </c>
      <c r="N133" s="61" t="s">
        <v>21</v>
      </c>
      <c r="O133" s="61" t="s">
        <v>1274</v>
      </c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</row>
    <row r="134" spans="1:29" s="54" customFormat="1" ht="77.25" customHeight="1">
      <c r="A134" s="61">
        <v>130</v>
      </c>
      <c r="B134" s="61" t="s">
        <v>1859</v>
      </c>
      <c r="C134" s="60" t="s">
        <v>349</v>
      </c>
      <c r="D134" s="60" t="s">
        <v>358</v>
      </c>
      <c r="E134" s="84" t="s">
        <v>359</v>
      </c>
      <c r="F134" s="76" t="s">
        <v>360</v>
      </c>
      <c r="G134" s="161">
        <v>2000000</v>
      </c>
      <c r="H134" s="61" t="s">
        <v>36</v>
      </c>
      <c r="I134" s="60"/>
      <c r="J134" s="60"/>
      <c r="K134" s="60" t="s">
        <v>19</v>
      </c>
      <c r="L134" s="61" t="s">
        <v>20</v>
      </c>
      <c r="M134" s="83"/>
      <c r="N134" s="61" t="s">
        <v>21</v>
      </c>
      <c r="O134" s="61" t="s">
        <v>1274</v>
      </c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</row>
    <row r="135" spans="1:29" s="54" customFormat="1" ht="46.5">
      <c r="A135" s="61">
        <v>131</v>
      </c>
      <c r="B135" s="61" t="s">
        <v>1860</v>
      </c>
      <c r="C135" s="60" t="s">
        <v>349</v>
      </c>
      <c r="D135" s="70" t="s">
        <v>361</v>
      </c>
      <c r="E135" s="70" t="s">
        <v>362</v>
      </c>
      <c r="F135" s="69" t="s">
        <v>363</v>
      </c>
      <c r="G135" s="159">
        <v>1000000</v>
      </c>
      <c r="H135" s="61" t="s">
        <v>25</v>
      </c>
      <c r="I135" s="60"/>
      <c r="J135" s="60"/>
      <c r="K135" s="74" t="s">
        <v>197</v>
      </c>
      <c r="L135" s="61" t="s">
        <v>198</v>
      </c>
      <c r="M135" s="81"/>
      <c r="N135" s="61" t="s">
        <v>21</v>
      </c>
      <c r="O135" s="61" t="s">
        <v>1274</v>
      </c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</row>
    <row r="136" spans="1:29" s="54" customFormat="1" ht="46.5">
      <c r="A136" s="61">
        <v>132</v>
      </c>
      <c r="B136" s="61" t="s">
        <v>1861</v>
      </c>
      <c r="C136" s="60" t="s">
        <v>349</v>
      </c>
      <c r="D136" s="60" t="s">
        <v>364</v>
      </c>
      <c r="E136" s="77"/>
      <c r="F136" s="69" t="s">
        <v>365</v>
      </c>
      <c r="G136" s="159">
        <v>1200000</v>
      </c>
      <c r="H136" s="61" t="s">
        <v>36</v>
      </c>
      <c r="I136" s="60"/>
      <c r="J136" s="60"/>
      <c r="K136" s="60" t="s">
        <v>30</v>
      </c>
      <c r="L136" s="61" t="s">
        <v>31</v>
      </c>
      <c r="M136" s="83"/>
      <c r="N136" s="61" t="s">
        <v>21</v>
      </c>
      <c r="O136" s="61" t="s">
        <v>1274</v>
      </c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</row>
    <row r="137" spans="1:29" s="54" customFormat="1" ht="46.5">
      <c r="A137" s="61">
        <v>133</v>
      </c>
      <c r="B137" s="61" t="s">
        <v>1415</v>
      </c>
      <c r="C137" s="60" t="s">
        <v>366</v>
      </c>
      <c r="D137" s="60" t="s">
        <v>367</v>
      </c>
      <c r="E137" s="86" t="s">
        <v>368</v>
      </c>
      <c r="F137" s="69" t="s">
        <v>113</v>
      </c>
      <c r="G137" s="159">
        <v>250000</v>
      </c>
      <c r="H137" s="72" t="s">
        <v>186</v>
      </c>
      <c r="I137" s="60"/>
      <c r="J137" s="60"/>
      <c r="K137" s="60" t="s">
        <v>30</v>
      </c>
      <c r="L137" s="61" t="s">
        <v>31</v>
      </c>
      <c r="M137" s="81"/>
      <c r="N137" s="61" t="s">
        <v>21</v>
      </c>
      <c r="O137" s="61" t="s">
        <v>1274</v>
      </c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</row>
    <row r="138" spans="1:29" s="54" customFormat="1" ht="60" customHeight="1">
      <c r="A138" s="61">
        <v>134</v>
      </c>
      <c r="B138" s="61" t="s">
        <v>1416</v>
      </c>
      <c r="C138" s="60" t="s">
        <v>366</v>
      </c>
      <c r="D138" s="60" t="s">
        <v>369</v>
      </c>
      <c r="E138" s="74" t="s">
        <v>368</v>
      </c>
      <c r="F138" s="69" t="s">
        <v>113</v>
      </c>
      <c r="G138" s="159">
        <v>2000000</v>
      </c>
      <c r="H138" s="72" t="s">
        <v>25</v>
      </c>
      <c r="I138" s="60" t="s">
        <v>370</v>
      </c>
      <c r="J138" s="60"/>
      <c r="K138" s="60" t="s">
        <v>30</v>
      </c>
      <c r="L138" s="61" t="s">
        <v>31</v>
      </c>
      <c r="M138" s="81"/>
      <c r="N138" s="61" t="s">
        <v>21</v>
      </c>
      <c r="O138" s="61" t="s">
        <v>1274</v>
      </c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</row>
    <row r="139" spans="1:29" s="54" customFormat="1" ht="69.75">
      <c r="A139" s="61">
        <v>135</v>
      </c>
      <c r="B139" s="61" t="s">
        <v>1417</v>
      </c>
      <c r="C139" s="60" t="s">
        <v>371</v>
      </c>
      <c r="D139" s="60" t="s">
        <v>372</v>
      </c>
      <c r="E139" s="60"/>
      <c r="F139" s="69" t="s">
        <v>68</v>
      </c>
      <c r="G139" s="159">
        <v>20000</v>
      </c>
      <c r="H139" s="61" t="s">
        <v>69</v>
      </c>
      <c r="I139" s="60"/>
      <c r="J139" s="78"/>
      <c r="K139" s="60" t="s">
        <v>30</v>
      </c>
      <c r="L139" s="61" t="s">
        <v>31</v>
      </c>
      <c r="M139" s="83"/>
      <c r="N139" s="61" t="s">
        <v>21</v>
      </c>
      <c r="O139" s="61" t="s">
        <v>1274</v>
      </c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</row>
    <row r="140" spans="1:29" s="54" customFormat="1" ht="69.75">
      <c r="A140" s="61">
        <v>136</v>
      </c>
      <c r="B140" s="61" t="s">
        <v>1418</v>
      </c>
      <c r="C140" s="60" t="s">
        <v>371</v>
      </c>
      <c r="D140" s="80" t="s">
        <v>373</v>
      </c>
      <c r="E140" s="84" t="s">
        <v>374</v>
      </c>
      <c r="F140" s="76" t="s">
        <v>375</v>
      </c>
      <c r="G140" s="157">
        <v>2000000</v>
      </c>
      <c r="H140" s="59" t="s">
        <v>25</v>
      </c>
      <c r="I140" s="60"/>
      <c r="J140" s="60"/>
      <c r="K140" s="60" t="s">
        <v>30</v>
      </c>
      <c r="L140" s="61" t="s">
        <v>31</v>
      </c>
      <c r="M140" s="80"/>
      <c r="N140" s="61" t="s">
        <v>21</v>
      </c>
      <c r="O140" s="61" t="s">
        <v>1274</v>
      </c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</row>
    <row r="141" spans="1:29" s="54" customFormat="1" ht="69.75">
      <c r="A141" s="61">
        <v>137</v>
      </c>
      <c r="B141" s="61" t="s">
        <v>1419</v>
      </c>
      <c r="C141" s="60" t="s">
        <v>371</v>
      </c>
      <c r="D141" s="80" t="s">
        <v>376</v>
      </c>
      <c r="E141" s="84" t="s">
        <v>377</v>
      </c>
      <c r="F141" s="76" t="s">
        <v>375</v>
      </c>
      <c r="G141" s="157">
        <v>800000</v>
      </c>
      <c r="H141" s="59" t="s">
        <v>73</v>
      </c>
      <c r="I141" s="80"/>
      <c r="J141" s="80"/>
      <c r="K141" s="60" t="s">
        <v>30</v>
      </c>
      <c r="L141" s="61" t="s">
        <v>31</v>
      </c>
      <c r="M141" s="80"/>
      <c r="N141" s="61" t="s">
        <v>21</v>
      </c>
      <c r="O141" s="61" t="s">
        <v>1274</v>
      </c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</row>
    <row r="142" spans="1:29" s="54" customFormat="1" ht="69.75">
      <c r="A142" s="61">
        <v>138</v>
      </c>
      <c r="B142" s="61" t="s">
        <v>1420</v>
      </c>
      <c r="C142" s="60" t="s">
        <v>371</v>
      </c>
      <c r="D142" s="80" t="s">
        <v>378</v>
      </c>
      <c r="E142" s="84" t="s">
        <v>379</v>
      </c>
      <c r="F142" s="76" t="s">
        <v>375</v>
      </c>
      <c r="G142" s="157">
        <v>100000</v>
      </c>
      <c r="H142" s="59" t="s">
        <v>73</v>
      </c>
      <c r="I142" s="80"/>
      <c r="J142" s="80"/>
      <c r="K142" s="60" t="s">
        <v>30</v>
      </c>
      <c r="L142" s="61" t="s">
        <v>31</v>
      </c>
      <c r="M142" s="80"/>
      <c r="N142" s="61" t="s">
        <v>21</v>
      </c>
      <c r="O142" s="61" t="s">
        <v>1274</v>
      </c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</row>
    <row r="143" spans="1:29" s="54" customFormat="1" ht="69.75">
      <c r="A143" s="61">
        <v>139</v>
      </c>
      <c r="B143" s="61" t="s">
        <v>1421</v>
      </c>
      <c r="C143" s="60" t="s">
        <v>371</v>
      </c>
      <c r="D143" s="80" t="s">
        <v>380</v>
      </c>
      <c r="E143" s="84" t="s">
        <v>381</v>
      </c>
      <c r="F143" s="76" t="s">
        <v>375</v>
      </c>
      <c r="G143" s="157">
        <v>1500000</v>
      </c>
      <c r="H143" s="59" t="s">
        <v>25</v>
      </c>
      <c r="I143" s="80"/>
      <c r="J143" s="80"/>
      <c r="K143" s="60" t="s">
        <v>30</v>
      </c>
      <c r="L143" s="61" t="s">
        <v>31</v>
      </c>
      <c r="M143" s="80"/>
      <c r="N143" s="61" t="s">
        <v>21</v>
      </c>
      <c r="O143" s="61" t="s">
        <v>1274</v>
      </c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</row>
    <row r="144" spans="1:29" s="54" customFormat="1" ht="69.75">
      <c r="A144" s="61">
        <v>140</v>
      </c>
      <c r="B144" s="61" t="s">
        <v>1422</v>
      </c>
      <c r="C144" s="60" t="s">
        <v>371</v>
      </c>
      <c r="D144" s="80" t="s">
        <v>382</v>
      </c>
      <c r="E144" s="87"/>
      <c r="F144" s="69" t="s">
        <v>109</v>
      </c>
      <c r="G144" s="159">
        <v>1500000</v>
      </c>
      <c r="H144" s="61" t="s">
        <v>18</v>
      </c>
      <c r="I144" s="60"/>
      <c r="J144" s="60"/>
      <c r="K144" s="60" t="s">
        <v>30</v>
      </c>
      <c r="L144" s="61" t="s">
        <v>31</v>
      </c>
      <c r="M144" s="83"/>
      <c r="N144" s="61" t="s">
        <v>21</v>
      </c>
      <c r="O144" s="61" t="s">
        <v>1274</v>
      </c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</row>
    <row r="145" spans="1:29" s="54" customFormat="1" ht="69.75">
      <c r="A145" s="61">
        <v>141</v>
      </c>
      <c r="B145" s="61" t="s">
        <v>1423</v>
      </c>
      <c r="C145" s="60" t="s">
        <v>371</v>
      </c>
      <c r="D145" s="60" t="s">
        <v>383</v>
      </c>
      <c r="E145" s="70"/>
      <c r="F145" s="69" t="s">
        <v>236</v>
      </c>
      <c r="G145" s="159">
        <v>1000000</v>
      </c>
      <c r="H145" s="61" t="s">
        <v>154</v>
      </c>
      <c r="I145" s="60"/>
      <c r="J145" s="60"/>
      <c r="K145" s="60" t="s">
        <v>237</v>
      </c>
      <c r="L145" s="61" t="s">
        <v>238</v>
      </c>
      <c r="M145" s="81"/>
      <c r="N145" s="61" t="s">
        <v>21</v>
      </c>
      <c r="O145" s="61" t="s">
        <v>1274</v>
      </c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</row>
    <row r="146" spans="1:29" s="54" customFormat="1" ht="69.75">
      <c r="A146" s="61">
        <v>142</v>
      </c>
      <c r="B146" s="61" t="s">
        <v>1424</v>
      </c>
      <c r="C146" s="60" t="s">
        <v>371</v>
      </c>
      <c r="D146" s="60" t="s">
        <v>384</v>
      </c>
      <c r="E146" s="70"/>
      <c r="F146" s="69" t="s">
        <v>242</v>
      </c>
      <c r="G146" s="159">
        <v>1400000</v>
      </c>
      <c r="H146" s="61" t="s">
        <v>36</v>
      </c>
      <c r="I146" s="60"/>
      <c r="J146" s="60"/>
      <c r="K146" s="60" t="s">
        <v>19</v>
      </c>
      <c r="L146" s="61" t="s">
        <v>20</v>
      </c>
      <c r="M146" s="81"/>
      <c r="N146" s="61" t="s">
        <v>21</v>
      </c>
      <c r="O146" s="61" t="s">
        <v>1274</v>
      </c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</row>
    <row r="147" spans="1:29" s="54" customFormat="1" ht="69.75">
      <c r="A147" s="61">
        <v>143</v>
      </c>
      <c r="B147" s="61" t="s">
        <v>1425</v>
      </c>
      <c r="C147" s="60" t="s">
        <v>371</v>
      </c>
      <c r="D147" s="70" t="s">
        <v>385</v>
      </c>
      <c r="E147" s="70" t="s">
        <v>386</v>
      </c>
      <c r="F147" s="69" t="s">
        <v>327</v>
      </c>
      <c r="G147" s="161">
        <v>120000</v>
      </c>
      <c r="H147" s="72" t="s">
        <v>186</v>
      </c>
      <c r="I147" s="60"/>
      <c r="J147" s="60"/>
      <c r="K147" s="60" t="s">
        <v>30</v>
      </c>
      <c r="L147" s="61" t="s">
        <v>31</v>
      </c>
      <c r="M147" s="73" t="s">
        <v>387</v>
      </c>
      <c r="N147" s="61" t="s">
        <v>21</v>
      </c>
      <c r="O147" s="61" t="s">
        <v>1274</v>
      </c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</row>
    <row r="148" spans="1:29" s="54" customFormat="1" ht="69.75">
      <c r="A148" s="61">
        <v>144</v>
      </c>
      <c r="B148" s="61" t="s">
        <v>1426</v>
      </c>
      <c r="C148" s="60" t="s">
        <v>371</v>
      </c>
      <c r="D148" s="70" t="s">
        <v>388</v>
      </c>
      <c r="E148" s="70" t="s">
        <v>389</v>
      </c>
      <c r="F148" s="69" t="s">
        <v>327</v>
      </c>
      <c r="G148" s="161">
        <v>150000</v>
      </c>
      <c r="H148" s="72" t="s">
        <v>186</v>
      </c>
      <c r="I148" s="60"/>
      <c r="J148" s="60"/>
      <c r="K148" s="60" t="s">
        <v>30</v>
      </c>
      <c r="L148" s="61" t="s">
        <v>31</v>
      </c>
      <c r="M148" s="73"/>
      <c r="N148" s="61" t="s">
        <v>21</v>
      </c>
      <c r="O148" s="61" t="s">
        <v>1274</v>
      </c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</row>
    <row r="149" spans="1:29" s="54" customFormat="1" ht="69.75">
      <c r="A149" s="61">
        <v>145</v>
      </c>
      <c r="B149" s="61" t="s">
        <v>1427</v>
      </c>
      <c r="C149" s="60" t="s">
        <v>371</v>
      </c>
      <c r="D149" s="60" t="s">
        <v>390</v>
      </c>
      <c r="E149" s="70" t="s">
        <v>391</v>
      </c>
      <c r="F149" s="69" t="s">
        <v>327</v>
      </c>
      <c r="G149" s="161">
        <v>1500000</v>
      </c>
      <c r="H149" s="72" t="s">
        <v>25</v>
      </c>
      <c r="I149" s="60"/>
      <c r="J149" s="60"/>
      <c r="K149" s="60" t="s">
        <v>30</v>
      </c>
      <c r="L149" s="61" t="s">
        <v>31</v>
      </c>
      <c r="M149" s="73" t="s">
        <v>392</v>
      </c>
      <c r="N149" s="61" t="s">
        <v>21</v>
      </c>
      <c r="O149" s="61" t="s">
        <v>1274</v>
      </c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</row>
    <row r="150" spans="1:29" s="54" customFormat="1" ht="69.75">
      <c r="A150" s="61">
        <v>146</v>
      </c>
      <c r="B150" s="61" t="s">
        <v>1428</v>
      </c>
      <c r="C150" s="60" t="s">
        <v>371</v>
      </c>
      <c r="D150" s="60" t="s">
        <v>393</v>
      </c>
      <c r="E150" s="70" t="s">
        <v>394</v>
      </c>
      <c r="F150" s="69" t="s">
        <v>327</v>
      </c>
      <c r="G150" s="161">
        <v>7000000</v>
      </c>
      <c r="H150" s="72" t="s">
        <v>36</v>
      </c>
      <c r="I150" s="60"/>
      <c r="J150" s="60"/>
      <c r="K150" s="60" t="s">
        <v>137</v>
      </c>
      <c r="L150" s="61" t="s">
        <v>138</v>
      </c>
      <c r="M150" s="73"/>
      <c r="N150" s="61" t="s">
        <v>21</v>
      </c>
      <c r="O150" s="61" t="s">
        <v>1274</v>
      </c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</row>
    <row r="151" spans="1:29" s="54" customFormat="1" ht="69.75">
      <c r="A151" s="61">
        <v>147</v>
      </c>
      <c r="B151" s="61" t="s">
        <v>1429</v>
      </c>
      <c r="C151" s="60" t="s">
        <v>371</v>
      </c>
      <c r="D151" s="60" t="s">
        <v>395</v>
      </c>
      <c r="E151" s="70" t="s">
        <v>396</v>
      </c>
      <c r="F151" s="69" t="s">
        <v>327</v>
      </c>
      <c r="G151" s="161">
        <v>1500000</v>
      </c>
      <c r="H151" s="72" t="s">
        <v>25</v>
      </c>
      <c r="I151" s="60"/>
      <c r="J151" s="60"/>
      <c r="K151" s="60" t="s">
        <v>30</v>
      </c>
      <c r="L151" s="61" t="s">
        <v>31</v>
      </c>
      <c r="M151" s="73"/>
      <c r="N151" s="61" t="s">
        <v>21</v>
      </c>
      <c r="O151" s="61" t="s">
        <v>1274</v>
      </c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</row>
    <row r="152" spans="1:29" s="54" customFormat="1" ht="69.75">
      <c r="A152" s="61">
        <v>148</v>
      </c>
      <c r="B152" s="61" t="s">
        <v>1430</v>
      </c>
      <c r="C152" s="60" t="s">
        <v>371</v>
      </c>
      <c r="D152" s="60" t="s">
        <v>397</v>
      </c>
      <c r="E152" s="70" t="s">
        <v>398</v>
      </c>
      <c r="F152" s="69" t="s">
        <v>291</v>
      </c>
      <c r="G152" s="159">
        <v>3000000</v>
      </c>
      <c r="H152" s="61" t="s">
        <v>36</v>
      </c>
      <c r="I152" s="60"/>
      <c r="J152" s="60"/>
      <c r="K152" s="60" t="s">
        <v>30</v>
      </c>
      <c r="L152" s="61" t="s">
        <v>31</v>
      </c>
      <c r="M152" s="81"/>
      <c r="N152" s="61" t="s">
        <v>21</v>
      </c>
      <c r="O152" s="61" t="s">
        <v>1274</v>
      </c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</row>
    <row r="153" spans="1:29" s="54" customFormat="1" ht="69.75">
      <c r="A153" s="61">
        <v>149</v>
      </c>
      <c r="B153" s="61" t="s">
        <v>1431</v>
      </c>
      <c r="C153" s="60" t="s">
        <v>371</v>
      </c>
      <c r="D153" s="60" t="s">
        <v>399</v>
      </c>
      <c r="E153" s="70" t="s">
        <v>400</v>
      </c>
      <c r="F153" s="69" t="s">
        <v>327</v>
      </c>
      <c r="G153" s="161">
        <v>2600000</v>
      </c>
      <c r="H153" s="72" t="s">
        <v>25</v>
      </c>
      <c r="I153" s="60"/>
      <c r="J153" s="60"/>
      <c r="K153" s="60" t="s">
        <v>30</v>
      </c>
      <c r="L153" s="61" t="s">
        <v>31</v>
      </c>
      <c r="M153" s="73" t="s">
        <v>401</v>
      </c>
      <c r="N153" s="61" t="s">
        <v>21</v>
      </c>
      <c r="O153" s="61" t="s">
        <v>1274</v>
      </c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</row>
    <row r="154" spans="1:29" s="54" customFormat="1" ht="69.75">
      <c r="A154" s="61">
        <v>150</v>
      </c>
      <c r="B154" s="61" t="s">
        <v>1432</v>
      </c>
      <c r="C154" s="60" t="s">
        <v>371</v>
      </c>
      <c r="D154" s="60" t="s">
        <v>402</v>
      </c>
      <c r="E154" s="70" t="s">
        <v>403</v>
      </c>
      <c r="F154" s="69" t="s">
        <v>327</v>
      </c>
      <c r="G154" s="161">
        <v>1000000</v>
      </c>
      <c r="H154" s="61" t="s">
        <v>250</v>
      </c>
      <c r="I154" s="60"/>
      <c r="J154" s="60"/>
      <c r="K154" s="60" t="s">
        <v>30</v>
      </c>
      <c r="L154" s="61" t="s">
        <v>31</v>
      </c>
      <c r="M154" s="73"/>
      <c r="N154" s="61" t="s">
        <v>21</v>
      </c>
      <c r="O154" s="61" t="s">
        <v>1274</v>
      </c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</row>
    <row r="155" spans="1:29" s="54" customFormat="1" ht="69.75">
      <c r="A155" s="61">
        <v>151</v>
      </c>
      <c r="B155" s="61" t="s">
        <v>1433</v>
      </c>
      <c r="C155" s="60" t="s">
        <v>371</v>
      </c>
      <c r="D155" s="60" t="s">
        <v>404</v>
      </c>
      <c r="E155" s="70" t="s">
        <v>405</v>
      </c>
      <c r="F155" s="69" t="s">
        <v>327</v>
      </c>
      <c r="G155" s="159">
        <v>1600000</v>
      </c>
      <c r="H155" s="61" t="s">
        <v>73</v>
      </c>
      <c r="I155" s="60"/>
      <c r="J155" s="60"/>
      <c r="K155" s="60" t="s">
        <v>30</v>
      </c>
      <c r="L155" s="61" t="s">
        <v>31</v>
      </c>
      <c r="M155" s="73"/>
      <c r="N155" s="61" t="s">
        <v>21</v>
      </c>
      <c r="O155" s="61" t="s">
        <v>1274</v>
      </c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</row>
    <row r="156" spans="1:29" s="54" customFormat="1" ht="69.75">
      <c r="A156" s="61">
        <v>152</v>
      </c>
      <c r="B156" s="61" t="s">
        <v>1434</v>
      </c>
      <c r="C156" s="60" t="s">
        <v>371</v>
      </c>
      <c r="D156" s="60" t="s">
        <v>406</v>
      </c>
      <c r="E156" s="70" t="s">
        <v>407</v>
      </c>
      <c r="F156" s="69" t="s">
        <v>327</v>
      </c>
      <c r="G156" s="161">
        <v>2000000</v>
      </c>
      <c r="H156" s="61" t="s">
        <v>18</v>
      </c>
      <c r="I156" s="60"/>
      <c r="J156" s="60"/>
      <c r="K156" s="60" t="s">
        <v>30</v>
      </c>
      <c r="L156" s="61" t="s">
        <v>31</v>
      </c>
      <c r="M156" s="73"/>
      <c r="N156" s="61" t="s">
        <v>21</v>
      </c>
      <c r="O156" s="61" t="s">
        <v>1274</v>
      </c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</row>
    <row r="157" spans="1:29" s="54" customFormat="1" ht="69.75">
      <c r="A157" s="61">
        <v>153</v>
      </c>
      <c r="B157" s="61" t="s">
        <v>1435</v>
      </c>
      <c r="C157" s="60" t="s">
        <v>371</v>
      </c>
      <c r="D157" s="60" t="s">
        <v>408</v>
      </c>
      <c r="E157" s="70" t="s">
        <v>409</v>
      </c>
      <c r="F157" s="71" t="s">
        <v>327</v>
      </c>
      <c r="G157" s="159">
        <v>3600000</v>
      </c>
      <c r="H157" s="61" t="s">
        <v>18</v>
      </c>
      <c r="I157" s="60"/>
      <c r="J157" s="60"/>
      <c r="K157" s="60" t="s">
        <v>30</v>
      </c>
      <c r="L157" s="61" t="s">
        <v>31</v>
      </c>
      <c r="M157" s="75"/>
      <c r="N157" s="61" t="s">
        <v>21</v>
      </c>
      <c r="O157" s="61" t="s">
        <v>1274</v>
      </c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</row>
    <row r="158" spans="1:29" s="54" customFormat="1" ht="69.75">
      <c r="A158" s="61">
        <v>154</v>
      </c>
      <c r="B158" s="61" t="s">
        <v>1436</v>
      </c>
      <c r="C158" s="60" t="s">
        <v>371</v>
      </c>
      <c r="D158" s="60" t="s">
        <v>410</v>
      </c>
      <c r="E158" s="70"/>
      <c r="F158" s="69" t="s">
        <v>327</v>
      </c>
      <c r="G158" s="159">
        <v>200000</v>
      </c>
      <c r="H158" s="61" t="s">
        <v>250</v>
      </c>
      <c r="I158" s="60"/>
      <c r="J158" s="60"/>
      <c r="K158" s="60" t="s">
        <v>30</v>
      </c>
      <c r="L158" s="61" t="s">
        <v>31</v>
      </c>
      <c r="M158" s="73" t="s">
        <v>411</v>
      </c>
      <c r="N158" s="61" t="s">
        <v>21</v>
      </c>
      <c r="O158" s="61" t="s">
        <v>1274</v>
      </c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</row>
    <row r="159" spans="1:29" s="54" customFormat="1" ht="69.75">
      <c r="A159" s="61">
        <v>155</v>
      </c>
      <c r="B159" s="61" t="s">
        <v>1437</v>
      </c>
      <c r="C159" s="60" t="s">
        <v>371</v>
      </c>
      <c r="D159" s="60" t="s">
        <v>412</v>
      </c>
      <c r="E159" s="70"/>
      <c r="F159" s="69" t="s">
        <v>327</v>
      </c>
      <c r="G159" s="161">
        <v>150000</v>
      </c>
      <c r="H159" s="72" t="s">
        <v>186</v>
      </c>
      <c r="I159" s="60"/>
      <c r="J159" s="60"/>
      <c r="K159" s="60" t="s">
        <v>30</v>
      </c>
      <c r="L159" s="61" t="s">
        <v>31</v>
      </c>
      <c r="M159" s="73" t="s">
        <v>413</v>
      </c>
      <c r="N159" s="61" t="s">
        <v>21</v>
      </c>
      <c r="O159" s="61" t="s">
        <v>1274</v>
      </c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</row>
    <row r="160" spans="1:29" s="54" customFormat="1" ht="98.25" customHeight="1">
      <c r="A160" s="61">
        <v>156</v>
      </c>
      <c r="B160" s="61" t="s">
        <v>1438</v>
      </c>
      <c r="C160" s="60" t="s">
        <v>371</v>
      </c>
      <c r="D160" s="60" t="s">
        <v>414</v>
      </c>
      <c r="E160" s="70" t="s">
        <v>415</v>
      </c>
      <c r="F160" s="69" t="s">
        <v>327</v>
      </c>
      <c r="G160" s="159">
        <v>300000</v>
      </c>
      <c r="H160" s="72" t="s">
        <v>18</v>
      </c>
      <c r="I160" s="60"/>
      <c r="J160" s="60"/>
      <c r="K160" s="60" t="s">
        <v>30</v>
      </c>
      <c r="L160" s="61" t="s">
        <v>31</v>
      </c>
      <c r="M160" s="73" t="s">
        <v>416</v>
      </c>
      <c r="N160" s="61" t="s">
        <v>21</v>
      </c>
      <c r="O160" s="61" t="s">
        <v>1274</v>
      </c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</row>
    <row r="161" spans="1:30" s="54" customFormat="1" ht="98.25" customHeight="1">
      <c r="A161" s="61">
        <v>157</v>
      </c>
      <c r="B161" s="61" t="s">
        <v>1439</v>
      </c>
      <c r="C161" s="60" t="s">
        <v>371</v>
      </c>
      <c r="D161" s="60" t="s">
        <v>417</v>
      </c>
      <c r="E161" s="70"/>
      <c r="F161" s="71" t="s">
        <v>327</v>
      </c>
      <c r="G161" s="161">
        <v>645000</v>
      </c>
      <c r="H161" s="72" t="s">
        <v>186</v>
      </c>
      <c r="I161" s="60" t="s">
        <v>418</v>
      </c>
      <c r="J161" s="60"/>
      <c r="K161" s="60" t="s">
        <v>237</v>
      </c>
      <c r="L161" s="61" t="s">
        <v>238</v>
      </c>
      <c r="M161" s="73" t="s">
        <v>418</v>
      </c>
      <c r="N161" s="61" t="s">
        <v>21</v>
      </c>
      <c r="O161" s="61" t="s">
        <v>1274</v>
      </c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</row>
    <row r="162" spans="1:30" s="54" customFormat="1" ht="69.75">
      <c r="A162" s="61">
        <v>158</v>
      </c>
      <c r="B162" s="61" t="s">
        <v>1440</v>
      </c>
      <c r="C162" s="60" t="s">
        <v>371</v>
      </c>
      <c r="D162" s="70" t="s">
        <v>419</v>
      </c>
      <c r="E162" s="70" t="s">
        <v>420</v>
      </c>
      <c r="F162" s="69" t="s">
        <v>327</v>
      </c>
      <c r="G162" s="161">
        <v>2000000</v>
      </c>
      <c r="H162" s="72" t="s">
        <v>36</v>
      </c>
      <c r="I162" s="60"/>
      <c r="J162" s="60"/>
      <c r="K162" s="60" t="s">
        <v>19</v>
      </c>
      <c r="L162" s="61" t="s">
        <v>20</v>
      </c>
      <c r="M162" s="73"/>
      <c r="N162" s="61" t="s">
        <v>21</v>
      </c>
      <c r="O162" s="61" t="s">
        <v>1274</v>
      </c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</row>
    <row r="163" spans="1:30" s="54" customFormat="1" ht="69.75">
      <c r="A163" s="61">
        <v>159</v>
      </c>
      <c r="B163" s="61" t="s">
        <v>1441</v>
      </c>
      <c r="C163" s="60" t="s">
        <v>371</v>
      </c>
      <c r="D163" s="60" t="s">
        <v>421</v>
      </c>
      <c r="E163" s="70"/>
      <c r="F163" s="69" t="s">
        <v>327</v>
      </c>
      <c r="G163" s="159">
        <v>35000</v>
      </c>
      <c r="H163" s="72" t="s">
        <v>186</v>
      </c>
      <c r="I163" s="60"/>
      <c r="J163" s="60"/>
      <c r="K163" s="60" t="s">
        <v>30</v>
      </c>
      <c r="L163" s="61" t="s">
        <v>31</v>
      </c>
      <c r="M163" s="73" t="s">
        <v>422</v>
      </c>
      <c r="N163" s="61" t="s">
        <v>21</v>
      </c>
      <c r="O163" s="61" t="s">
        <v>1274</v>
      </c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</row>
    <row r="164" spans="1:30" s="54" customFormat="1" ht="69.75">
      <c r="A164" s="61">
        <v>160</v>
      </c>
      <c r="B164" s="61" t="s">
        <v>1442</v>
      </c>
      <c r="C164" s="60" t="s">
        <v>371</v>
      </c>
      <c r="D164" s="60" t="s">
        <v>423</v>
      </c>
      <c r="E164" s="70"/>
      <c r="F164" s="69" t="s">
        <v>327</v>
      </c>
      <c r="G164" s="161">
        <v>1200000</v>
      </c>
      <c r="H164" s="59" t="s">
        <v>18</v>
      </c>
      <c r="I164" s="80"/>
      <c r="J164" s="80"/>
      <c r="K164" s="60" t="s">
        <v>237</v>
      </c>
      <c r="L164" s="61" t="s">
        <v>238</v>
      </c>
      <c r="M164" s="73" t="s">
        <v>424</v>
      </c>
      <c r="N164" s="61" t="s">
        <v>21</v>
      </c>
      <c r="O164" s="61" t="s">
        <v>1274</v>
      </c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</row>
    <row r="165" spans="1:30" s="54" customFormat="1" ht="69.75">
      <c r="A165" s="61">
        <v>161</v>
      </c>
      <c r="B165" s="61" t="s">
        <v>1443</v>
      </c>
      <c r="C165" s="60" t="s">
        <v>371</v>
      </c>
      <c r="D165" s="60" t="s">
        <v>425</v>
      </c>
      <c r="E165" s="70"/>
      <c r="F165" s="69" t="s">
        <v>236</v>
      </c>
      <c r="G165" s="159">
        <v>1200000</v>
      </c>
      <c r="H165" s="61" t="s">
        <v>154</v>
      </c>
      <c r="I165" s="60"/>
      <c r="J165" s="60"/>
      <c r="K165" s="60" t="s">
        <v>237</v>
      </c>
      <c r="L165" s="61" t="s">
        <v>238</v>
      </c>
      <c r="M165" s="81"/>
      <c r="N165" s="61" t="s">
        <v>21</v>
      </c>
      <c r="O165" s="61" t="s">
        <v>1274</v>
      </c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</row>
    <row r="166" spans="1:30" s="54" customFormat="1" ht="46.5">
      <c r="A166" s="61">
        <v>162</v>
      </c>
      <c r="B166" s="61" t="s">
        <v>1444</v>
      </c>
      <c r="C166" s="60" t="s">
        <v>426</v>
      </c>
      <c r="D166" s="60" t="s">
        <v>427</v>
      </c>
      <c r="E166" s="70"/>
      <c r="F166" s="69"/>
      <c r="G166" s="161">
        <v>645000</v>
      </c>
      <c r="H166" s="72" t="s">
        <v>18</v>
      </c>
      <c r="I166" s="60"/>
      <c r="J166" s="60"/>
      <c r="K166" s="74" t="s">
        <v>197</v>
      </c>
      <c r="L166" s="72" t="s">
        <v>198</v>
      </c>
      <c r="M166" s="81"/>
      <c r="N166" s="61" t="s">
        <v>21</v>
      </c>
      <c r="O166" s="61" t="s">
        <v>1274</v>
      </c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</row>
    <row r="167" spans="1:30" s="54" customFormat="1" ht="46.5">
      <c r="A167" s="61">
        <v>163</v>
      </c>
      <c r="B167" s="61" t="s">
        <v>1445</v>
      </c>
      <c r="C167" s="60" t="s">
        <v>426</v>
      </c>
      <c r="D167" s="60" t="s">
        <v>428</v>
      </c>
      <c r="E167" s="70"/>
      <c r="F167" s="69"/>
      <c r="G167" s="161">
        <v>1070000</v>
      </c>
      <c r="H167" s="72" t="s">
        <v>18</v>
      </c>
      <c r="I167" s="60"/>
      <c r="J167" s="60"/>
      <c r="K167" s="74" t="s">
        <v>197</v>
      </c>
      <c r="L167" s="72" t="s">
        <v>198</v>
      </c>
      <c r="M167" s="81"/>
      <c r="N167" s="61" t="s">
        <v>21</v>
      </c>
      <c r="O167" s="61" t="s">
        <v>1274</v>
      </c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</row>
    <row r="168" spans="1:30" s="54" customFormat="1" ht="46.5">
      <c r="A168" s="61">
        <v>164</v>
      </c>
      <c r="B168" s="61" t="s">
        <v>1446</v>
      </c>
      <c r="C168" s="60" t="s">
        <v>426</v>
      </c>
      <c r="D168" s="60" t="s">
        <v>429</v>
      </c>
      <c r="E168" s="70"/>
      <c r="F168" s="71"/>
      <c r="G168" s="161">
        <v>4280000</v>
      </c>
      <c r="H168" s="72" t="s">
        <v>18</v>
      </c>
      <c r="I168" s="60"/>
      <c r="J168" s="60"/>
      <c r="K168" s="80" t="s">
        <v>197</v>
      </c>
      <c r="L168" s="93" t="s">
        <v>198</v>
      </c>
      <c r="M168" s="75"/>
      <c r="N168" s="61" t="s">
        <v>21</v>
      </c>
      <c r="O168" s="61" t="s">
        <v>1274</v>
      </c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</row>
    <row r="169" spans="1:30" s="54" customFormat="1" ht="46.5">
      <c r="A169" s="61">
        <v>165</v>
      </c>
      <c r="B169" s="61" t="s">
        <v>1447</v>
      </c>
      <c r="C169" s="60" t="s">
        <v>426</v>
      </c>
      <c r="D169" s="60" t="s">
        <v>430</v>
      </c>
      <c r="E169" s="70"/>
      <c r="F169" s="69"/>
      <c r="G169" s="161">
        <v>3200000</v>
      </c>
      <c r="H169" s="72" t="s">
        <v>18</v>
      </c>
      <c r="I169" s="60"/>
      <c r="J169" s="60"/>
      <c r="K169" s="74" t="s">
        <v>197</v>
      </c>
      <c r="L169" s="93" t="s">
        <v>198</v>
      </c>
      <c r="M169" s="81"/>
      <c r="N169" s="61" t="s">
        <v>21</v>
      </c>
      <c r="O169" s="61" t="s">
        <v>1274</v>
      </c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</row>
    <row r="170" spans="1:30" s="54" customFormat="1" ht="46.5">
      <c r="A170" s="61">
        <v>166</v>
      </c>
      <c r="B170" s="61" t="s">
        <v>1448</v>
      </c>
      <c r="C170" s="60" t="s">
        <v>426</v>
      </c>
      <c r="D170" s="60" t="s">
        <v>431</v>
      </c>
      <c r="E170" s="70"/>
      <c r="F170" s="69"/>
      <c r="G170" s="161">
        <v>860000</v>
      </c>
      <c r="H170" s="72" t="s">
        <v>18</v>
      </c>
      <c r="I170" s="60"/>
      <c r="J170" s="60"/>
      <c r="K170" s="74" t="s">
        <v>197</v>
      </c>
      <c r="L170" s="72" t="s">
        <v>198</v>
      </c>
      <c r="M170" s="81"/>
      <c r="N170" s="61" t="s">
        <v>21</v>
      </c>
      <c r="O170" s="61" t="s">
        <v>1274</v>
      </c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</row>
    <row r="171" spans="1:30" s="54" customFormat="1" ht="46.5">
      <c r="A171" s="61">
        <v>167</v>
      </c>
      <c r="B171" s="61" t="s">
        <v>1450</v>
      </c>
      <c r="C171" s="60" t="s">
        <v>1283</v>
      </c>
      <c r="D171" s="60" t="s">
        <v>1284</v>
      </c>
      <c r="E171" s="70"/>
      <c r="F171" s="69" t="s">
        <v>434</v>
      </c>
      <c r="G171" s="159">
        <v>1340000</v>
      </c>
      <c r="H171" s="61" t="s">
        <v>36</v>
      </c>
      <c r="I171" s="60"/>
      <c r="J171" s="60"/>
      <c r="K171" s="74" t="s">
        <v>197</v>
      </c>
      <c r="L171" s="61" t="s">
        <v>198</v>
      </c>
      <c r="M171" s="83"/>
      <c r="N171" s="59" t="s">
        <v>21</v>
      </c>
      <c r="O171" s="61" t="s">
        <v>1274</v>
      </c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</row>
    <row r="172" spans="1:30" s="54" customFormat="1" ht="46.5">
      <c r="A172" s="61">
        <v>168</v>
      </c>
      <c r="B172" s="61" t="s">
        <v>1451</v>
      </c>
      <c r="C172" s="60" t="s">
        <v>1283</v>
      </c>
      <c r="D172" s="80" t="s">
        <v>875</v>
      </c>
      <c r="E172" s="84" t="s">
        <v>876</v>
      </c>
      <c r="F172" s="69" t="s">
        <v>434</v>
      </c>
      <c r="G172" s="160">
        <v>270000</v>
      </c>
      <c r="H172" s="59" t="s">
        <v>73</v>
      </c>
      <c r="I172" s="80"/>
      <c r="J172" s="80"/>
      <c r="K172" s="74" t="s">
        <v>197</v>
      </c>
      <c r="L172" s="61" t="s">
        <v>198</v>
      </c>
      <c r="M172" s="83"/>
      <c r="N172" s="59" t="s">
        <v>21</v>
      </c>
      <c r="O172" s="61" t="s">
        <v>1274</v>
      </c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</row>
    <row r="173" spans="1:30" s="54" customFormat="1" ht="56.25" customHeight="1">
      <c r="A173" s="61">
        <v>169</v>
      </c>
      <c r="B173" s="61" t="s">
        <v>1452</v>
      </c>
      <c r="C173" s="60" t="s">
        <v>1283</v>
      </c>
      <c r="D173" s="60" t="s">
        <v>1168</v>
      </c>
      <c r="E173" s="70"/>
      <c r="F173" s="69" t="s">
        <v>434</v>
      </c>
      <c r="G173" s="159">
        <v>860000</v>
      </c>
      <c r="H173" s="61" t="s">
        <v>154</v>
      </c>
      <c r="I173" s="60"/>
      <c r="J173" s="60"/>
      <c r="K173" s="74" t="s">
        <v>197</v>
      </c>
      <c r="L173" s="61" t="s">
        <v>198</v>
      </c>
      <c r="M173" s="83"/>
      <c r="N173" s="59" t="s">
        <v>563</v>
      </c>
      <c r="O173" s="61" t="s">
        <v>1274</v>
      </c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</row>
    <row r="174" spans="1:30" s="54" customFormat="1" ht="56.25" customHeight="1">
      <c r="A174" s="61">
        <v>170</v>
      </c>
      <c r="B174" s="61" t="s">
        <v>1453</v>
      </c>
      <c r="C174" s="60" t="s">
        <v>1283</v>
      </c>
      <c r="D174" s="60" t="s">
        <v>1169</v>
      </c>
      <c r="E174" s="70"/>
      <c r="F174" s="69" t="s">
        <v>434</v>
      </c>
      <c r="G174" s="159">
        <v>1180000</v>
      </c>
      <c r="H174" s="61" t="s">
        <v>154</v>
      </c>
      <c r="I174" s="60"/>
      <c r="J174" s="60"/>
      <c r="K174" s="74" t="s">
        <v>197</v>
      </c>
      <c r="L174" s="61" t="s">
        <v>198</v>
      </c>
      <c r="M174" s="83"/>
      <c r="N174" s="59" t="s">
        <v>563</v>
      </c>
      <c r="O174" s="61" t="s">
        <v>1274</v>
      </c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</row>
    <row r="175" spans="1:30" s="54" customFormat="1" ht="56.25" customHeight="1">
      <c r="A175" s="61">
        <v>171</v>
      </c>
      <c r="B175" s="61" t="s">
        <v>1454</v>
      </c>
      <c r="C175" s="60" t="s">
        <v>1283</v>
      </c>
      <c r="D175" s="60" t="s">
        <v>1170</v>
      </c>
      <c r="E175" s="70"/>
      <c r="F175" s="69" t="s">
        <v>434</v>
      </c>
      <c r="G175" s="159">
        <v>1395000</v>
      </c>
      <c r="H175" s="61" t="s">
        <v>250</v>
      </c>
      <c r="I175" s="60"/>
      <c r="J175" s="60"/>
      <c r="K175" s="74" t="s">
        <v>197</v>
      </c>
      <c r="L175" s="61" t="s">
        <v>198</v>
      </c>
      <c r="M175" s="83"/>
      <c r="N175" s="59" t="s">
        <v>563</v>
      </c>
      <c r="O175" s="61" t="s">
        <v>1274</v>
      </c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</row>
    <row r="176" spans="1:30" s="54" customFormat="1" ht="56.25" customHeight="1">
      <c r="A176" s="61">
        <v>172</v>
      </c>
      <c r="B176" s="61" t="s">
        <v>1449</v>
      </c>
      <c r="C176" s="60" t="s">
        <v>1283</v>
      </c>
      <c r="D176" s="60" t="s">
        <v>1171</v>
      </c>
      <c r="E176" s="70"/>
      <c r="F176" s="69" t="s">
        <v>434</v>
      </c>
      <c r="G176" s="159">
        <v>1820000</v>
      </c>
      <c r="H176" s="61" t="s">
        <v>25</v>
      </c>
      <c r="I176" s="60"/>
      <c r="J176" s="60"/>
      <c r="K176" s="74" t="s">
        <v>197</v>
      </c>
      <c r="L176" s="61" t="s">
        <v>198</v>
      </c>
      <c r="M176" s="83"/>
      <c r="N176" s="59" t="s">
        <v>563</v>
      </c>
      <c r="O176" s="61" t="s">
        <v>1274</v>
      </c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</row>
    <row r="177" spans="1:30" s="54" customFormat="1" ht="56.25" customHeight="1">
      <c r="A177" s="61">
        <v>173</v>
      </c>
      <c r="B177" s="61" t="s">
        <v>1455</v>
      </c>
      <c r="C177" s="60" t="s">
        <v>1283</v>
      </c>
      <c r="D177" s="60" t="s">
        <v>1172</v>
      </c>
      <c r="E177" s="70"/>
      <c r="F177" s="69" t="s">
        <v>434</v>
      </c>
      <c r="G177" s="159">
        <v>2250000</v>
      </c>
      <c r="H177" s="61" t="s">
        <v>25</v>
      </c>
      <c r="I177" s="60"/>
      <c r="J177" s="60"/>
      <c r="K177" s="74" t="s">
        <v>197</v>
      </c>
      <c r="L177" s="61" t="s">
        <v>198</v>
      </c>
      <c r="M177" s="83"/>
      <c r="N177" s="59" t="s">
        <v>563</v>
      </c>
      <c r="O177" s="61" t="s">
        <v>1274</v>
      </c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</row>
    <row r="178" spans="1:30" s="54" customFormat="1" ht="56.25" customHeight="1">
      <c r="A178" s="61">
        <v>174</v>
      </c>
      <c r="B178" s="61" t="s">
        <v>1456</v>
      </c>
      <c r="C178" s="60" t="s">
        <v>1283</v>
      </c>
      <c r="D178" s="60" t="s">
        <v>1173</v>
      </c>
      <c r="E178" s="70"/>
      <c r="F178" s="69" t="s">
        <v>434</v>
      </c>
      <c r="G178" s="159">
        <v>750000</v>
      </c>
      <c r="H178" s="61" t="s">
        <v>154</v>
      </c>
      <c r="I178" s="80"/>
      <c r="J178" s="60"/>
      <c r="K178" s="74" t="s">
        <v>197</v>
      </c>
      <c r="L178" s="61" t="s">
        <v>198</v>
      </c>
      <c r="M178" s="83"/>
      <c r="N178" s="59" t="s">
        <v>563</v>
      </c>
      <c r="O178" s="61" t="s">
        <v>1274</v>
      </c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</row>
    <row r="179" spans="1:30" s="54" customFormat="1" ht="56.25" customHeight="1">
      <c r="A179" s="61">
        <v>175</v>
      </c>
      <c r="B179" s="61" t="s">
        <v>1457</v>
      </c>
      <c r="C179" s="60" t="s">
        <v>1283</v>
      </c>
      <c r="D179" s="60" t="s">
        <v>1174</v>
      </c>
      <c r="E179" s="70"/>
      <c r="F179" s="69" t="s">
        <v>434</v>
      </c>
      <c r="G179" s="159">
        <v>910000</v>
      </c>
      <c r="H179" s="61" t="s">
        <v>154</v>
      </c>
      <c r="I179" s="80"/>
      <c r="J179" s="60"/>
      <c r="K179" s="74" t="s">
        <v>197</v>
      </c>
      <c r="L179" s="61" t="s">
        <v>198</v>
      </c>
      <c r="M179" s="83"/>
      <c r="N179" s="59" t="s">
        <v>563</v>
      </c>
      <c r="O179" s="61" t="s">
        <v>1274</v>
      </c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</row>
    <row r="180" spans="1:30" s="54" customFormat="1" ht="56.25" customHeight="1">
      <c r="A180" s="61">
        <v>176</v>
      </c>
      <c r="B180" s="61" t="s">
        <v>1458</v>
      </c>
      <c r="C180" s="60" t="s">
        <v>1283</v>
      </c>
      <c r="D180" s="60" t="s">
        <v>1175</v>
      </c>
      <c r="E180" s="70"/>
      <c r="F180" s="69" t="s">
        <v>434</v>
      </c>
      <c r="G180" s="159">
        <v>1070000</v>
      </c>
      <c r="H180" s="61" t="s">
        <v>250</v>
      </c>
      <c r="I180" s="80"/>
      <c r="J180" s="60"/>
      <c r="K180" s="74" t="s">
        <v>197</v>
      </c>
      <c r="L180" s="61" t="s">
        <v>198</v>
      </c>
      <c r="M180" s="83"/>
      <c r="N180" s="59" t="s">
        <v>563</v>
      </c>
      <c r="O180" s="61" t="s">
        <v>1274</v>
      </c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</row>
    <row r="181" spans="1:30" s="54" customFormat="1" ht="56.25" customHeight="1">
      <c r="A181" s="61">
        <v>177</v>
      </c>
      <c r="B181" s="61" t="s">
        <v>1459</v>
      </c>
      <c r="C181" s="60" t="s">
        <v>1283</v>
      </c>
      <c r="D181" s="60" t="s">
        <v>1176</v>
      </c>
      <c r="E181" s="70"/>
      <c r="F181" s="69" t="s">
        <v>434</v>
      </c>
      <c r="G181" s="159">
        <v>1180000</v>
      </c>
      <c r="H181" s="61" t="s">
        <v>25</v>
      </c>
      <c r="I181" s="80"/>
      <c r="J181" s="60"/>
      <c r="K181" s="74" t="s">
        <v>197</v>
      </c>
      <c r="L181" s="61" t="s">
        <v>198</v>
      </c>
      <c r="M181" s="83"/>
      <c r="N181" s="59" t="s">
        <v>563</v>
      </c>
      <c r="O181" s="61" t="s">
        <v>1274</v>
      </c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</row>
    <row r="182" spans="1:30" s="54" customFormat="1" ht="56.25" customHeight="1">
      <c r="A182" s="61">
        <v>178</v>
      </c>
      <c r="B182" s="61" t="s">
        <v>1460</v>
      </c>
      <c r="C182" s="60" t="s">
        <v>1283</v>
      </c>
      <c r="D182" s="60" t="s">
        <v>1177</v>
      </c>
      <c r="E182" s="70"/>
      <c r="F182" s="69" t="s">
        <v>434</v>
      </c>
      <c r="G182" s="159">
        <v>1926000</v>
      </c>
      <c r="H182" s="61" t="s">
        <v>25</v>
      </c>
      <c r="I182" s="80"/>
      <c r="J182" s="60"/>
      <c r="K182" s="74" t="s">
        <v>197</v>
      </c>
      <c r="L182" s="61" t="s">
        <v>198</v>
      </c>
      <c r="M182" s="83"/>
      <c r="N182" s="59" t="s">
        <v>563</v>
      </c>
      <c r="O182" s="61" t="s">
        <v>1274</v>
      </c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</row>
    <row r="183" spans="1:30" s="54" customFormat="1" ht="56.25" customHeight="1">
      <c r="A183" s="61">
        <v>179</v>
      </c>
      <c r="B183" s="61" t="s">
        <v>1862</v>
      </c>
      <c r="C183" s="60" t="s">
        <v>432</v>
      </c>
      <c r="D183" s="60" t="s">
        <v>433</v>
      </c>
      <c r="E183" s="70"/>
      <c r="F183" s="69" t="s">
        <v>434</v>
      </c>
      <c r="G183" s="159">
        <v>500000</v>
      </c>
      <c r="H183" s="61" t="s">
        <v>154</v>
      </c>
      <c r="I183" s="60"/>
      <c r="J183" s="60"/>
      <c r="K183" s="60" t="s">
        <v>19</v>
      </c>
      <c r="L183" s="61" t="s">
        <v>20</v>
      </c>
      <c r="M183" s="81"/>
      <c r="N183" s="61" t="s">
        <v>21</v>
      </c>
      <c r="O183" s="61" t="s">
        <v>1274</v>
      </c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</row>
    <row r="184" spans="1:30" s="54" customFormat="1" ht="56.25" customHeight="1">
      <c r="A184" s="61">
        <v>180</v>
      </c>
      <c r="B184" s="61" t="s">
        <v>1863</v>
      </c>
      <c r="C184" s="60" t="s">
        <v>432</v>
      </c>
      <c r="D184" s="60" t="s">
        <v>435</v>
      </c>
      <c r="E184" s="70"/>
      <c r="F184" s="69" t="s">
        <v>434</v>
      </c>
      <c r="G184" s="159">
        <v>600000</v>
      </c>
      <c r="H184" s="61" t="s">
        <v>25</v>
      </c>
      <c r="I184" s="60"/>
      <c r="J184" s="60"/>
      <c r="K184" s="60" t="s">
        <v>19</v>
      </c>
      <c r="L184" s="61" t="s">
        <v>20</v>
      </c>
      <c r="M184" s="81"/>
      <c r="N184" s="61" t="s">
        <v>21</v>
      </c>
      <c r="O184" s="61" t="s">
        <v>1274</v>
      </c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</row>
    <row r="185" spans="1:30" s="54" customFormat="1" ht="56.25" customHeight="1">
      <c r="A185" s="61">
        <v>181</v>
      </c>
      <c r="B185" s="61" t="s">
        <v>1864</v>
      </c>
      <c r="C185" s="60" t="s">
        <v>432</v>
      </c>
      <c r="D185" s="60" t="s">
        <v>436</v>
      </c>
      <c r="E185" s="70"/>
      <c r="F185" s="69" t="s">
        <v>434</v>
      </c>
      <c r="G185" s="159">
        <v>860000</v>
      </c>
      <c r="H185" s="61" t="s">
        <v>18</v>
      </c>
      <c r="I185" s="60"/>
      <c r="J185" s="60"/>
      <c r="K185" s="60" t="s">
        <v>19</v>
      </c>
      <c r="L185" s="61" t="s">
        <v>20</v>
      </c>
      <c r="M185" s="81"/>
      <c r="N185" s="61" t="s">
        <v>21</v>
      </c>
      <c r="O185" s="61" t="s">
        <v>1274</v>
      </c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</row>
    <row r="186" spans="1:30" s="54" customFormat="1" ht="56.25" customHeight="1">
      <c r="A186" s="61">
        <v>182</v>
      </c>
      <c r="B186" s="61" t="s">
        <v>1865</v>
      </c>
      <c r="C186" s="60" t="s">
        <v>432</v>
      </c>
      <c r="D186" s="60" t="s">
        <v>437</v>
      </c>
      <c r="E186" s="70"/>
      <c r="F186" s="69" t="s">
        <v>434</v>
      </c>
      <c r="G186" s="159">
        <v>1450000</v>
      </c>
      <c r="H186" s="61" t="s">
        <v>25</v>
      </c>
      <c r="I186" s="60"/>
      <c r="J186" s="60"/>
      <c r="K186" s="60" t="s">
        <v>19</v>
      </c>
      <c r="L186" s="61" t="s">
        <v>20</v>
      </c>
      <c r="M186" s="81"/>
      <c r="N186" s="61" t="s">
        <v>21</v>
      </c>
      <c r="O186" s="61" t="s">
        <v>1274</v>
      </c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</row>
    <row r="187" spans="1:30" s="54" customFormat="1" ht="56.25" customHeight="1">
      <c r="A187" s="61">
        <v>183</v>
      </c>
      <c r="B187" s="61" t="s">
        <v>1866</v>
      </c>
      <c r="C187" s="60" t="s">
        <v>432</v>
      </c>
      <c r="D187" s="60" t="s">
        <v>438</v>
      </c>
      <c r="E187" s="70"/>
      <c r="F187" s="69" t="s">
        <v>434</v>
      </c>
      <c r="G187" s="159">
        <v>1550000</v>
      </c>
      <c r="H187" s="61" t="s">
        <v>25</v>
      </c>
      <c r="I187" s="60"/>
      <c r="J187" s="60"/>
      <c r="K187" s="60" t="s">
        <v>19</v>
      </c>
      <c r="L187" s="61" t="s">
        <v>20</v>
      </c>
      <c r="M187" s="81"/>
      <c r="N187" s="61" t="s">
        <v>21</v>
      </c>
      <c r="O187" s="61" t="s">
        <v>1274</v>
      </c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</row>
    <row r="188" spans="1:30" s="54" customFormat="1" ht="56.25" customHeight="1">
      <c r="A188" s="61">
        <v>184</v>
      </c>
      <c r="B188" s="61" t="s">
        <v>1867</v>
      </c>
      <c r="C188" s="60" t="s">
        <v>432</v>
      </c>
      <c r="D188" s="60" t="s">
        <v>909</v>
      </c>
      <c r="E188" s="70"/>
      <c r="F188" s="69" t="s">
        <v>434</v>
      </c>
      <c r="G188" s="159">
        <v>430000</v>
      </c>
      <c r="H188" s="61" t="s">
        <v>154</v>
      </c>
      <c r="I188" s="60"/>
      <c r="J188" s="60"/>
      <c r="K188" s="74" t="s">
        <v>197</v>
      </c>
      <c r="L188" s="61" t="s">
        <v>198</v>
      </c>
      <c r="M188" s="83"/>
      <c r="N188" s="61" t="s">
        <v>21</v>
      </c>
      <c r="O188" s="61" t="s">
        <v>1274</v>
      </c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</row>
    <row r="189" spans="1:30" s="54" customFormat="1" ht="23.25">
      <c r="A189" s="61">
        <v>185</v>
      </c>
      <c r="B189" s="61" t="s">
        <v>1461</v>
      </c>
      <c r="C189" s="60" t="s">
        <v>439</v>
      </c>
      <c r="D189" s="60" t="s">
        <v>440</v>
      </c>
      <c r="E189" s="70"/>
      <c r="F189" s="69" t="s">
        <v>441</v>
      </c>
      <c r="G189" s="159">
        <v>215000</v>
      </c>
      <c r="H189" s="61" t="s">
        <v>186</v>
      </c>
      <c r="I189" s="60"/>
      <c r="J189" s="60"/>
      <c r="K189" s="60" t="s">
        <v>19</v>
      </c>
      <c r="L189" s="61" t="s">
        <v>20</v>
      </c>
      <c r="M189" s="81"/>
      <c r="N189" s="61" t="s">
        <v>21</v>
      </c>
      <c r="O189" s="61" t="s">
        <v>1274</v>
      </c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</row>
    <row r="190" spans="1:30" s="54" customFormat="1" ht="23.25">
      <c r="A190" s="61">
        <v>186</v>
      </c>
      <c r="B190" s="61" t="s">
        <v>1462</v>
      </c>
      <c r="C190" s="60" t="s">
        <v>439</v>
      </c>
      <c r="D190" s="60" t="s">
        <v>442</v>
      </c>
      <c r="E190" s="70"/>
      <c r="F190" s="69" t="s">
        <v>441</v>
      </c>
      <c r="G190" s="159">
        <v>260000</v>
      </c>
      <c r="H190" s="61" t="s">
        <v>154</v>
      </c>
      <c r="I190" s="60"/>
      <c r="J190" s="60"/>
      <c r="K190" s="60" t="s">
        <v>19</v>
      </c>
      <c r="L190" s="61" t="s">
        <v>20</v>
      </c>
      <c r="M190" s="81"/>
      <c r="N190" s="61" t="s">
        <v>21</v>
      </c>
      <c r="O190" s="61" t="s">
        <v>1274</v>
      </c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</row>
    <row r="191" spans="1:30" s="54" customFormat="1" ht="23.25">
      <c r="A191" s="61">
        <v>187</v>
      </c>
      <c r="B191" s="61" t="s">
        <v>1463</v>
      </c>
      <c r="C191" s="60" t="s">
        <v>439</v>
      </c>
      <c r="D191" s="60" t="s">
        <v>443</v>
      </c>
      <c r="E191" s="70"/>
      <c r="F191" s="69" t="s">
        <v>441</v>
      </c>
      <c r="G191" s="159">
        <v>250000</v>
      </c>
      <c r="H191" s="61" t="s">
        <v>25</v>
      </c>
      <c r="I191" s="60"/>
      <c r="J191" s="60"/>
      <c r="K191" s="60" t="s">
        <v>19</v>
      </c>
      <c r="L191" s="61" t="s">
        <v>20</v>
      </c>
      <c r="M191" s="81"/>
      <c r="N191" s="61" t="s">
        <v>21</v>
      </c>
      <c r="O191" s="61" t="s">
        <v>1274</v>
      </c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</row>
    <row r="192" spans="1:30" s="54" customFormat="1" ht="23.25">
      <c r="A192" s="61">
        <v>188</v>
      </c>
      <c r="B192" s="61" t="s">
        <v>1464</v>
      </c>
      <c r="C192" s="60" t="s">
        <v>439</v>
      </c>
      <c r="D192" s="60" t="s">
        <v>444</v>
      </c>
      <c r="E192" s="70"/>
      <c r="F192" s="69" t="s">
        <v>441</v>
      </c>
      <c r="G192" s="159">
        <v>86000</v>
      </c>
      <c r="H192" s="61" t="s">
        <v>154</v>
      </c>
      <c r="I192" s="60"/>
      <c r="J192" s="60"/>
      <c r="K192" s="60" t="s">
        <v>19</v>
      </c>
      <c r="L192" s="61" t="s">
        <v>20</v>
      </c>
      <c r="M192" s="81"/>
      <c r="N192" s="61" t="s">
        <v>21</v>
      </c>
      <c r="O192" s="61" t="s">
        <v>1274</v>
      </c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</row>
    <row r="193" spans="1:29" s="54" customFormat="1" ht="23.25">
      <c r="A193" s="61">
        <v>189</v>
      </c>
      <c r="B193" s="61" t="s">
        <v>1465</v>
      </c>
      <c r="C193" s="60" t="s">
        <v>439</v>
      </c>
      <c r="D193" s="60" t="s">
        <v>445</v>
      </c>
      <c r="E193" s="70"/>
      <c r="F193" s="69" t="s">
        <v>441</v>
      </c>
      <c r="G193" s="159">
        <v>300000</v>
      </c>
      <c r="H193" s="61" t="s">
        <v>250</v>
      </c>
      <c r="I193" s="60"/>
      <c r="J193" s="60"/>
      <c r="K193" s="60" t="s">
        <v>19</v>
      </c>
      <c r="L193" s="61" t="s">
        <v>20</v>
      </c>
      <c r="M193" s="81"/>
      <c r="N193" s="61" t="s">
        <v>21</v>
      </c>
      <c r="O193" s="61" t="s">
        <v>1274</v>
      </c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</row>
    <row r="194" spans="1:29" s="54" customFormat="1" ht="23.25">
      <c r="A194" s="61">
        <v>190</v>
      </c>
      <c r="B194" s="61" t="s">
        <v>1466</v>
      </c>
      <c r="C194" s="60" t="s">
        <v>439</v>
      </c>
      <c r="D194" s="60" t="s">
        <v>446</v>
      </c>
      <c r="E194" s="70"/>
      <c r="F194" s="69" t="s">
        <v>441</v>
      </c>
      <c r="G194" s="159">
        <v>520000</v>
      </c>
      <c r="H194" s="61" t="s">
        <v>154</v>
      </c>
      <c r="I194" s="60"/>
      <c r="J194" s="60"/>
      <c r="K194" s="60" t="s">
        <v>19</v>
      </c>
      <c r="L194" s="61" t="s">
        <v>20</v>
      </c>
      <c r="M194" s="81"/>
      <c r="N194" s="61" t="s">
        <v>21</v>
      </c>
      <c r="O194" s="61" t="s">
        <v>1274</v>
      </c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</row>
    <row r="195" spans="1:29" s="54" customFormat="1" ht="23.25">
      <c r="A195" s="61">
        <v>191</v>
      </c>
      <c r="B195" s="61" t="s">
        <v>1467</v>
      </c>
      <c r="C195" s="60" t="s">
        <v>439</v>
      </c>
      <c r="D195" s="60" t="s">
        <v>447</v>
      </c>
      <c r="E195" s="70"/>
      <c r="F195" s="69" t="s">
        <v>441</v>
      </c>
      <c r="G195" s="159">
        <v>375000</v>
      </c>
      <c r="H195" s="61" t="s">
        <v>154</v>
      </c>
      <c r="I195" s="60"/>
      <c r="J195" s="60"/>
      <c r="K195" s="60" t="s">
        <v>19</v>
      </c>
      <c r="L195" s="61" t="s">
        <v>20</v>
      </c>
      <c r="M195" s="81"/>
      <c r="N195" s="61" t="s">
        <v>21</v>
      </c>
      <c r="O195" s="61" t="s">
        <v>1274</v>
      </c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</row>
    <row r="196" spans="1:29" s="54" customFormat="1" ht="23.25">
      <c r="A196" s="61">
        <v>192</v>
      </c>
      <c r="B196" s="61" t="s">
        <v>1468</v>
      </c>
      <c r="C196" s="60" t="s">
        <v>439</v>
      </c>
      <c r="D196" s="60" t="s">
        <v>448</v>
      </c>
      <c r="E196" s="70"/>
      <c r="F196" s="69" t="s">
        <v>441</v>
      </c>
      <c r="G196" s="159">
        <v>161000</v>
      </c>
      <c r="H196" s="61" t="s">
        <v>154</v>
      </c>
      <c r="I196" s="60"/>
      <c r="J196" s="60"/>
      <c r="K196" s="60" t="s">
        <v>19</v>
      </c>
      <c r="L196" s="61" t="s">
        <v>20</v>
      </c>
      <c r="M196" s="81"/>
      <c r="N196" s="61" t="s">
        <v>21</v>
      </c>
      <c r="O196" s="61" t="s">
        <v>1274</v>
      </c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</row>
    <row r="197" spans="1:29" s="54" customFormat="1" ht="23.25">
      <c r="A197" s="61">
        <v>193</v>
      </c>
      <c r="B197" s="61" t="s">
        <v>1469</v>
      </c>
      <c r="C197" s="60" t="s">
        <v>439</v>
      </c>
      <c r="D197" s="60" t="s">
        <v>449</v>
      </c>
      <c r="E197" s="70"/>
      <c r="F197" s="71" t="s">
        <v>441</v>
      </c>
      <c r="G197" s="159">
        <v>1500000</v>
      </c>
      <c r="H197" s="61" t="s">
        <v>18</v>
      </c>
      <c r="I197" s="60"/>
      <c r="J197" s="60"/>
      <c r="K197" s="60" t="s">
        <v>30</v>
      </c>
      <c r="L197" s="61" t="s">
        <v>31</v>
      </c>
      <c r="M197" s="75"/>
      <c r="N197" s="61" t="s">
        <v>21</v>
      </c>
      <c r="O197" s="61" t="s">
        <v>1274</v>
      </c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</row>
    <row r="198" spans="1:29" s="54" customFormat="1" ht="23.25">
      <c r="A198" s="61">
        <v>194</v>
      </c>
      <c r="B198" s="61" t="s">
        <v>1470</v>
      </c>
      <c r="C198" s="60" t="s">
        <v>439</v>
      </c>
      <c r="D198" s="60" t="s">
        <v>450</v>
      </c>
      <c r="E198" s="70"/>
      <c r="F198" s="69" t="s">
        <v>441</v>
      </c>
      <c r="G198" s="159">
        <v>3640000</v>
      </c>
      <c r="H198" s="61" t="s">
        <v>25</v>
      </c>
      <c r="I198" s="60"/>
      <c r="J198" s="60"/>
      <c r="K198" s="60" t="s">
        <v>30</v>
      </c>
      <c r="L198" s="61" t="s">
        <v>31</v>
      </c>
      <c r="M198" s="81"/>
      <c r="N198" s="61" t="s">
        <v>21</v>
      </c>
      <c r="O198" s="61" t="s">
        <v>1274</v>
      </c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</row>
    <row r="199" spans="1:29" s="54" customFormat="1" ht="23.25">
      <c r="A199" s="61">
        <v>195</v>
      </c>
      <c r="B199" s="61" t="s">
        <v>1471</v>
      </c>
      <c r="C199" s="60" t="s">
        <v>439</v>
      </c>
      <c r="D199" s="60" t="s">
        <v>451</v>
      </c>
      <c r="E199" s="70"/>
      <c r="F199" s="69" t="s">
        <v>441</v>
      </c>
      <c r="G199" s="159">
        <v>1500000</v>
      </c>
      <c r="H199" s="61" t="s">
        <v>25</v>
      </c>
      <c r="I199" s="60"/>
      <c r="J199" s="60"/>
      <c r="K199" s="60" t="s">
        <v>30</v>
      </c>
      <c r="L199" s="61" t="s">
        <v>31</v>
      </c>
      <c r="M199" s="81"/>
      <c r="N199" s="61" t="s">
        <v>21</v>
      </c>
      <c r="O199" s="61" t="s">
        <v>1274</v>
      </c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</row>
    <row r="200" spans="1:29" s="54" customFormat="1" ht="23.25">
      <c r="A200" s="61">
        <v>196</v>
      </c>
      <c r="B200" s="61" t="s">
        <v>1472</v>
      </c>
      <c r="C200" s="60" t="s">
        <v>439</v>
      </c>
      <c r="D200" s="60" t="s">
        <v>366</v>
      </c>
      <c r="E200" s="70"/>
      <c r="F200" s="69" t="s">
        <v>441</v>
      </c>
      <c r="G200" s="159">
        <v>260000</v>
      </c>
      <c r="H200" s="61" t="s">
        <v>154</v>
      </c>
      <c r="I200" s="60"/>
      <c r="J200" s="60"/>
      <c r="K200" s="60" t="s">
        <v>30</v>
      </c>
      <c r="L200" s="61" t="s">
        <v>31</v>
      </c>
      <c r="M200" s="81"/>
      <c r="N200" s="61" t="s">
        <v>21</v>
      </c>
      <c r="O200" s="61" t="s">
        <v>1274</v>
      </c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</row>
    <row r="201" spans="1:29" s="54" customFormat="1" ht="23.25">
      <c r="A201" s="61">
        <v>197</v>
      </c>
      <c r="B201" s="61" t="s">
        <v>1473</v>
      </c>
      <c r="C201" s="60" t="s">
        <v>439</v>
      </c>
      <c r="D201" s="60" t="s">
        <v>452</v>
      </c>
      <c r="E201" s="70"/>
      <c r="F201" s="69" t="s">
        <v>441</v>
      </c>
      <c r="G201" s="159">
        <v>2000000</v>
      </c>
      <c r="H201" s="61" t="s">
        <v>25</v>
      </c>
      <c r="I201" s="60"/>
      <c r="J201" s="60"/>
      <c r="K201" s="60" t="s">
        <v>30</v>
      </c>
      <c r="L201" s="61" t="s">
        <v>31</v>
      </c>
      <c r="M201" s="81"/>
      <c r="N201" s="61" t="s">
        <v>21</v>
      </c>
      <c r="O201" s="61" t="s">
        <v>1274</v>
      </c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</row>
    <row r="202" spans="1:29" s="54" customFormat="1" ht="23.25">
      <c r="A202" s="61">
        <v>198</v>
      </c>
      <c r="B202" s="61" t="s">
        <v>1474</v>
      </c>
      <c r="C202" s="60" t="s">
        <v>439</v>
      </c>
      <c r="D202" s="60" t="s">
        <v>453</v>
      </c>
      <c r="E202" s="70"/>
      <c r="F202" s="69" t="s">
        <v>441</v>
      </c>
      <c r="G202" s="159">
        <v>1300000</v>
      </c>
      <c r="H202" s="61" t="s">
        <v>25</v>
      </c>
      <c r="I202" s="60"/>
      <c r="J202" s="60"/>
      <c r="K202" s="60" t="s">
        <v>30</v>
      </c>
      <c r="L202" s="61" t="s">
        <v>31</v>
      </c>
      <c r="M202" s="81"/>
      <c r="N202" s="61" t="s">
        <v>21</v>
      </c>
      <c r="O202" s="61" t="s">
        <v>1274</v>
      </c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</row>
    <row r="203" spans="1:29" s="54" customFormat="1" ht="23.25">
      <c r="A203" s="61">
        <v>199</v>
      </c>
      <c r="B203" s="61" t="s">
        <v>1475</v>
      </c>
      <c r="C203" s="60" t="s">
        <v>439</v>
      </c>
      <c r="D203" s="60" t="s">
        <v>454</v>
      </c>
      <c r="E203" s="70"/>
      <c r="F203" s="69" t="s">
        <v>441</v>
      </c>
      <c r="G203" s="159">
        <v>260000</v>
      </c>
      <c r="H203" s="61" t="s">
        <v>154</v>
      </c>
      <c r="I203" s="60"/>
      <c r="J203" s="60"/>
      <c r="K203" s="60" t="s">
        <v>19</v>
      </c>
      <c r="L203" s="61" t="s">
        <v>20</v>
      </c>
      <c r="M203" s="81"/>
      <c r="N203" s="61" t="s">
        <v>21</v>
      </c>
      <c r="O203" s="61" t="s">
        <v>1274</v>
      </c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</row>
    <row r="204" spans="1:29" s="54" customFormat="1" ht="23.25">
      <c r="A204" s="61">
        <v>200</v>
      </c>
      <c r="B204" s="61" t="s">
        <v>1476</v>
      </c>
      <c r="C204" s="60" t="s">
        <v>439</v>
      </c>
      <c r="D204" s="60" t="s">
        <v>455</v>
      </c>
      <c r="E204" s="70"/>
      <c r="F204" s="69" t="s">
        <v>441</v>
      </c>
      <c r="G204" s="159">
        <v>310000</v>
      </c>
      <c r="H204" s="61" t="s">
        <v>154</v>
      </c>
      <c r="I204" s="60"/>
      <c r="J204" s="60"/>
      <c r="K204" s="60" t="s">
        <v>19</v>
      </c>
      <c r="L204" s="61" t="s">
        <v>20</v>
      </c>
      <c r="M204" s="81"/>
      <c r="N204" s="61" t="s">
        <v>21</v>
      </c>
      <c r="O204" s="61" t="s">
        <v>1274</v>
      </c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</row>
    <row r="205" spans="1:29" s="54" customFormat="1" ht="23.25">
      <c r="A205" s="61">
        <v>201</v>
      </c>
      <c r="B205" s="61" t="s">
        <v>1477</v>
      </c>
      <c r="C205" s="60" t="s">
        <v>439</v>
      </c>
      <c r="D205" s="60" t="s">
        <v>456</v>
      </c>
      <c r="E205" s="70"/>
      <c r="F205" s="69" t="s">
        <v>441</v>
      </c>
      <c r="G205" s="159">
        <v>38000</v>
      </c>
      <c r="H205" s="61" t="s">
        <v>154</v>
      </c>
      <c r="I205" s="60"/>
      <c r="J205" s="60"/>
      <c r="K205" s="60" t="s">
        <v>19</v>
      </c>
      <c r="L205" s="61" t="s">
        <v>20</v>
      </c>
      <c r="M205" s="81"/>
      <c r="N205" s="61" t="s">
        <v>21</v>
      </c>
      <c r="O205" s="61" t="s">
        <v>1274</v>
      </c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</row>
    <row r="206" spans="1:29" s="54" customFormat="1" ht="23.25">
      <c r="A206" s="61">
        <v>202</v>
      </c>
      <c r="B206" s="61" t="s">
        <v>1478</v>
      </c>
      <c r="C206" s="60" t="s">
        <v>439</v>
      </c>
      <c r="D206" s="60" t="s">
        <v>457</v>
      </c>
      <c r="E206" s="70"/>
      <c r="F206" s="69" t="s">
        <v>441</v>
      </c>
      <c r="G206" s="159">
        <v>520000</v>
      </c>
      <c r="H206" s="61" t="s">
        <v>186</v>
      </c>
      <c r="I206" s="60"/>
      <c r="J206" s="60"/>
      <c r="K206" s="60" t="s">
        <v>19</v>
      </c>
      <c r="L206" s="61" t="s">
        <v>20</v>
      </c>
      <c r="M206" s="61"/>
      <c r="N206" s="61" t="s">
        <v>21</v>
      </c>
      <c r="O206" s="61" t="s">
        <v>1274</v>
      </c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</row>
    <row r="207" spans="1:29" s="54" customFormat="1" ht="23.25">
      <c r="A207" s="61">
        <v>203</v>
      </c>
      <c r="B207" s="61" t="s">
        <v>1479</v>
      </c>
      <c r="C207" s="60" t="s">
        <v>439</v>
      </c>
      <c r="D207" s="60" t="s">
        <v>458</v>
      </c>
      <c r="E207" s="70"/>
      <c r="F207" s="69" t="s">
        <v>441</v>
      </c>
      <c r="G207" s="159">
        <v>33000</v>
      </c>
      <c r="H207" s="61" t="s">
        <v>186</v>
      </c>
      <c r="I207" s="60"/>
      <c r="J207" s="60"/>
      <c r="K207" s="74" t="s">
        <v>197</v>
      </c>
      <c r="L207" s="61" t="s">
        <v>198</v>
      </c>
      <c r="M207" s="81"/>
      <c r="N207" s="61" t="s">
        <v>21</v>
      </c>
      <c r="O207" s="61" t="s">
        <v>1274</v>
      </c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</row>
    <row r="208" spans="1:29" s="54" customFormat="1" ht="23.25">
      <c r="A208" s="61">
        <v>204</v>
      </c>
      <c r="B208" s="61" t="s">
        <v>1480</v>
      </c>
      <c r="C208" s="60" t="s">
        <v>439</v>
      </c>
      <c r="D208" s="60" t="s">
        <v>459</v>
      </c>
      <c r="E208" s="70"/>
      <c r="F208" s="69" t="s">
        <v>441</v>
      </c>
      <c r="G208" s="159">
        <v>2000000</v>
      </c>
      <c r="H208" s="61" t="s">
        <v>25</v>
      </c>
      <c r="I208" s="60"/>
      <c r="J208" s="60"/>
      <c r="K208" s="60" t="s">
        <v>19</v>
      </c>
      <c r="L208" s="61" t="s">
        <v>20</v>
      </c>
      <c r="M208" s="81"/>
      <c r="N208" s="61" t="s">
        <v>21</v>
      </c>
      <c r="O208" s="61" t="s">
        <v>1274</v>
      </c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</row>
    <row r="209" spans="1:29" s="54" customFormat="1" ht="23.25">
      <c r="A209" s="61">
        <v>205</v>
      </c>
      <c r="B209" s="61" t="s">
        <v>1481</v>
      </c>
      <c r="C209" s="60" t="s">
        <v>439</v>
      </c>
      <c r="D209" s="60" t="s">
        <v>460</v>
      </c>
      <c r="E209" s="70"/>
      <c r="F209" s="69" t="s">
        <v>441</v>
      </c>
      <c r="G209" s="159">
        <v>900000</v>
      </c>
      <c r="H209" s="61" t="s">
        <v>25</v>
      </c>
      <c r="I209" s="60"/>
      <c r="J209" s="60"/>
      <c r="K209" s="60" t="s">
        <v>19</v>
      </c>
      <c r="L209" s="61" t="s">
        <v>20</v>
      </c>
      <c r="M209" s="81"/>
      <c r="N209" s="61" t="s">
        <v>21</v>
      </c>
      <c r="O209" s="61" t="s">
        <v>1274</v>
      </c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</row>
    <row r="210" spans="1:29" s="54" customFormat="1" ht="23.25">
      <c r="A210" s="61">
        <v>206</v>
      </c>
      <c r="B210" s="61" t="s">
        <v>1482</v>
      </c>
      <c r="C210" s="60" t="s">
        <v>439</v>
      </c>
      <c r="D210" s="60" t="s">
        <v>461</v>
      </c>
      <c r="E210" s="70"/>
      <c r="F210" s="69" t="s">
        <v>441</v>
      </c>
      <c r="G210" s="159">
        <v>850000</v>
      </c>
      <c r="H210" s="61" t="s">
        <v>25</v>
      </c>
      <c r="I210" s="60"/>
      <c r="J210" s="60"/>
      <c r="K210" s="60" t="s">
        <v>19</v>
      </c>
      <c r="L210" s="61" t="s">
        <v>20</v>
      </c>
      <c r="M210" s="81"/>
      <c r="N210" s="61" t="s">
        <v>21</v>
      </c>
      <c r="O210" s="61" t="s">
        <v>1274</v>
      </c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</row>
    <row r="211" spans="1:29" s="54" customFormat="1" ht="23.25">
      <c r="A211" s="61">
        <v>207</v>
      </c>
      <c r="B211" s="61" t="s">
        <v>1483</v>
      </c>
      <c r="C211" s="60" t="s">
        <v>439</v>
      </c>
      <c r="D211" s="60" t="s">
        <v>462</v>
      </c>
      <c r="E211" s="70"/>
      <c r="F211" s="69" t="s">
        <v>441</v>
      </c>
      <c r="G211" s="159">
        <v>375000</v>
      </c>
      <c r="H211" s="61" t="s">
        <v>250</v>
      </c>
      <c r="I211" s="60"/>
      <c r="J211" s="60"/>
      <c r="K211" s="60" t="s">
        <v>19</v>
      </c>
      <c r="L211" s="61" t="s">
        <v>20</v>
      </c>
      <c r="M211" s="81"/>
      <c r="N211" s="61" t="s">
        <v>21</v>
      </c>
      <c r="O211" s="61" t="s">
        <v>1274</v>
      </c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</row>
    <row r="212" spans="1:29" s="54" customFormat="1" ht="23.25">
      <c r="A212" s="61">
        <v>208</v>
      </c>
      <c r="B212" s="61" t="s">
        <v>1484</v>
      </c>
      <c r="C212" s="60" t="s">
        <v>439</v>
      </c>
      <c r="D212" s="60" t="s">
        <v>463</v>
      </c>
      <c r="E212" s="70"/>
      <c r="F212" s="69" t="s">
        <v>441</v>
      </c>
      <c r="G212" s="159">
        <v>90000</v>
      </c>
      <c r="H212" s="61" t="s">
        <v>186</v>
      </c>
      <c r="I212" s="60"/>
      <c r="J212" s="60"/>
      <c r="K212" s="60" t="s">
        <v>30</v>
      </c>
      <c r="L212" s="61" t="s">
        <v>31</v>
      </c>
      <c r="M212" s="81"/>
      <c r="N212" s="61" t="s">
        <v>21</v>
      </c>
      <c r="O212" s="61" t="s">
        <v>1274</v>
      </c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</row>
    <row r="213" spans="1:29" s="54" customFormat="1" ht="23.25">
      <c r="A213" s="61">
        <v>209</v>
      </c>
      <c r="B213" s="61" t="s">
        <v>1485</v>
      </c>
      <c r="C213" s="60" t="s">
        <v>439</v>
      </c>
      <c r="D213" s="60" t="s">
        <v>464</v>
      </c>
      <c r="E213" s="70"/>
      <c r="F213" s="69" t="s">
        <v>441</v>
      </c>
      <c r="G213" s="159">
        <v>85000</v>
      </c>
      <c r="H213" s="61" t="s">
        <v>186</v>
      </c>
      <c r="I213" s="60"/>
      <c r="J213" s="60"/>
      <c r="K213" s="74" t="s">
        <v>197</v>
      </c>
      <c r="L213" s="61" t="s">
        <v>198</v>
      </c>
      <c r="M213" s="81"/>
      <c r="N213" s="61" t="s">
        <v>220</v>
      </c>
      <c r="O213" s="61" t="s">
        <v>1274</v>
      </c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</row>
    <row r="214" spans="1:29" s="54" customFormat="1" ht="23.25">
      <c r="A214" s="61">
        <v>210</v>
      </c>
      <c r="B214" s="61" t="s">
        <v>1486</v>
      </c>
      <c r="C214" s="60" t="s">
        <v>439</v>
      </c>
      <c r="D214" s="60" t="s">
        <v>465</v>
      </c>
      <c r="E214" s="70"/>
      <c r="F214" s="69" t="s">
        <v>441</v>
      </c>
      <c r="G214" s="159">
        <v>54000</v>
      </c>
      <c r="H214" s="61" t="s">
        <v>154</v>
      </c>
      <c r="I214" s="60"/>
      <c r="J214" s="60"/>
      <c r="K214" s="74" t="s">
        <v>197</v>
      </c>
      <c r="L214" s="61" t="s">
        <v>198</v>
      </c>
      <c r="M214" s="81"/>
      <c r="N214" s="61" t="s">
        <v>220</v>
      </c>
      <c r="O214" s="61" t="s">
        <v>1274</v>
      </c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</row>
    <row r="215" spans="1:29" s="54" customFormat="1" ht="23.25">
      <c r="A215" s="61">
        <v>211</v>
      </c>
      <c r="B215" s="61" t="s">
        <v>1487</v>
      </c>
      <c r="C215" s="60" t="s">
        <v>439</v>
      </c>
      <c r="D215" s="60" t="s">
        <v>466</v>
      </c>
      <c r="E215" s="70"/>
      <c r="F215" s="69" t="s">
        <v>441</v>
      </c>
      <c r="G215" s="159">
        <v>50000</v>
      </c>
      <c r="H215" s="61" t="s">
        <v>186</v>
      </c>
      <c r="I215" s="60"/>
      <c r="J215" s="60"/>
      <c r="K215" s="74" t="s">
        <v>197</v>
      </c>
      <c r="L215" s="61" t="s">
        <v>198</v>
      </c>
      <c r="M215" s="81"/>
      <c r="N215" s="61" t="s">
        <v>23</v>
      </c>
      <c r="O215" s="61" t="s">
        <v>1274</v>
      </c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</row>
    <row r="216" spans="1:29" s="54" customFormat="1" ht="23.25">
      <c r="A216" s="61">
        <v>212</v>
      </c>
      <c r="B216" s="61" t="s">
        <v>1488</v>
      </c>
      <c r="C216" s="60" t="s">
        <v>439</v>
      </c>
      <c r="D216" s="60" t="s">
        <v>467</v>
      </c>
      <c r="E216" s="70"/>
      <c r="F216" s="69" t="s">
        <v>441</v>
      </c>
      <c r="G216" s="159">
        <v>120000</v>
      </c>
      <c r="H216" s="61" t="s">
        <v>186</v>
      </c>
      <c r="I216" s="60"/>
      <c r="J216" s="60"/>
      <c r="K216" s="74" t="s">
        <v>197</v>
      </c>
      <c r="L216" s="61" t="s">
        <v>198</v>
      </c>
      <c r="M216" s="81"/>
      <c r="N216" s="61" t="s">
        <v>21</v>
      </c>
      <c r="O216" s="61" t="s">
        <v>1274</v>
      </c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</row>
    <row r="217" spans="1:29" s="54" customFormat="1" ht="23.25">
      <c r="A217" s="61">
        <v>213</v>
      </c>
      <c r="B217" s="61" t="s">
        <v>1489</v>
      </c>
      <c r="C217" s="60" t="s">
        <v>439</v>
      </c>
      <c r="D217" s="60" t="s">
        <v>468</v>
      </c>
      <c r="E217" s="70"/>
      <c r="F217" s="69" t="s">
        <v>441</v>
      </c>
      <c r="G217" s="159">
        <v>54000</v>
      </c>
      <c r="H217" s="61" t="s">
        <v>18</v>
      </c>
      <c r="I217" s="60"/>
      <c r="J217" s="60"/>
      <c r="K217" s="74" t="s">
        <v>197</v>
      </c>
      <c r="L217" s="61" t="s">
        <v>198</v>
      </c>
      <c r="M217" s="81"/>
      <c r="N217" s="61" t="s">
        <v>21</v>
      </c>
      <c r="O217" s="61" t="s">
        <v>1274</v>
      </c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</row>
    <row r="218" spans="1:29" s="54" customFormat="1" ht="23.25">
      <c r="A218" s="61">
        <v>214</v>
      </c>
      <c r="B218" s="61" t="s">
        <v>1490</v>
      </c>
      <c r="C218" s="60" t="s">
        <v>439</v>
      </c>
      <c r="D218" s="60" t="s">
        <v>469</v>
      </c>
      <c r="E218" s="70"/>
      <c r="F218" s="69" t="s">
        <v>441</v>
      </c>
      <c r="G218" s="159">
        <v>97000</v>
      </c>
      <c r="H218" s="61" t="s">
        <v>154</v>
      </c>
      <c r="I218" s="60"/>
      <c r="J218" s="60"/>
      <c r="K218" s="74" t="s">
        <v>197</v>
      </c>
      <c r="L218" s="61" t="s">
        <v>198</v>
      </c>
      <c r="M218" s="81"/>
      <c r="N218" s="61" t="s">
        <v>21</v>
      </c>
      <c r="O218" s="61" t="s">
        <v>1274</v>
      </c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</row>
    <row r="219" spans="1:29" s="54" customFormat="1" ht="23.25">
      <c r="A219" s="61">
        <v>215</v>
      </c>
      <c r="B219" s="61" t="s">
        <v>1491</v>
      </c>
      <c r="C219" s="60" t="s">
        <v>439</v>
      </c>
      <c r="D219" s="60" t="s">
        <v>470</v>
      </c>
      <c r="E219" s="70"/>
      <c r="F219" s="69" t="s">
        <v>441</v>
      </c>
      <c r="G219" s="159">
        <v>60000</v>
      </c>
      <c r="H219" s="61" t="s">
        <v>186</v>
      </c>
      <c r="I219" s="60"/>
      <c r="J219" s="60"/>
      <c r="K219" s="60" t="s">
        <v>19</v>
      </c>
      <c r="L219" s="61" t="s">
        <v>20</v>
      </c>
      <c r="M219" s="81"/>
      <c r="N219" s="61" t="s">
        <v>21</v>
      </c>
      <c r="O219" s="61" t="s">
        <v>1274</v>
      </c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</row>
    <row r="220" spans="1:29" s="54" customFormat="1" ht="69.75">
      <c r="A220" s="61">
        <v>216</v>
      </c>
      <c r="B220" s="61" t="s">
        <v>1492</v>
      </c>
      <c r="C220" s="60" t="s">
        <v>471</v>
      </c>
      <c r="D220" s="70" t="s">
        <v>472</v>
      </c>
      <c r="E220" s="70" t="s">
        <v>473</v>
      </c>
      <c r="F220" s="69" t="s">
        <v>474</v>
      </c>
      <c r="G220" s="159">
        <v>50000</v>
      </c>
      <c r="H220" s="61" t="s">
        <v>18</v>
      </c>
      <c r="I220" s="60"/>
      <c r="J220" s="60"/>
      <c r="K220" s="60" t="s">
        <v>19</v>
      </c>
      <c r="L220" s="61" t="s">
        <v>20</v>
      </c>
      <c r="M220" s="81"/>
      <c r="N220" s="61" t="s">
        <v>21</v>
      </c>
      <c r="O220" s="61" t="s">
        <v>1274</v>
      </c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</row>
    <row r="221" spans="1:29" s="54" customFormat="1" ht="73.5" customHeight="1">
      <c r="A221" s="61">
        <v>217</v>
      </c>
      <c r="B221" s="61" t="s">
        <v>1493</v>
      </c>
      <c r="C221" s="60" t="s">
        <v>471</v>
      </c>
      <c r="D221" s="70" t="s">
        <v>475</v>
      </c>
      <c r="E221" s="70" t="s">
        <v>476</v>
      </c>
      <c r="F221" s="69" t="s">
        <v>474</v>
      </c>
      <c r="G221" s="159">
        <v>300000</v>
      </c>
      <c r="H221" s="61" t="s">
        <v>25</v>
      </c>
      <c r="I221" s="60" t="s">
        <v>477</v>
      </c>
      <c r="J221" s="60"/>
      <c r="K221" s="74" t="s">
        <v>197</v>
      </c>
      <c r="L221" s="61" t="s">
        <v>198</v>
      </c>
      <c r="M221" s="81"/>
      <c r="N221" s="61" t="s">
        <v>21</v>
      </c>
      <c r="O221" s="61" t="s">
        <v>1274</v>
      </c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</row>
    <row r="222" spans="1:29" s="54" customFormat="1" ht="96" customHeight="1">
      <c r="A222" s="61">
        <v>218</v>
      </c>
      <c r="B222" s="61" t="s">
        <v>1494</v>
      </c>
      <c r="C222" s="60" t="s">
        <v>471</v>
      </c>
      <c r="D222" s="70" t="s">
        <v>478</v>
      </c>
      <c r="E222" s="70" t="s">
        <v>479</v>
      </c>
      <c r="F222" s="69" t="s">
        <v>474</v>
      </c>
      <c r="G222" s="159">
        <v>100000</v>
      </c>
      <c r="H222" s="61" t="s">
        <v>25</v>
      </c>
      <c r="I222" s="60" t="s">
        <v>480</v>
      </c>
      <c r="J222" s="60"/>
      <c r="K222" s="74" t="s">
        <v>197</v>
      </c>
      <c r="L222" s="61" t="s">
        <v>198</v>
      </c>
      <c r="M222" s="81"/>
      <c r="N222" s="61" t="s">
        <v>481</v>
      </c>
      <c r="O222" s="61" t="s">
        <v>1274</v>
      </c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</row>
    <row r="223" spans="1:29" s="54" customFormat="1" ht="46.5">
      <c r="A223" s="61">
        <v>219</v>
      </c>
      <c r="B223" s="61" t="s">
        <v>1495</v>
      </c>
      <c r="C223" s="60" t="s">
        <v>471</v>
      </c>
      <c r="D223" s="60" t="s">
        <v>482</v>
      </c>
      <c r="E223" s="60" t="s">
        <v>483</v>
      </c>
      <c r="F223" s="66" t="s">
        <v>484</v>
      </c>
      <c r="G223" s="161">
        <v>100000</v>
      </c>
      <c r="H223" s="61" t="s">
        <v>73</v>
      </c>
      <c r="I223" s="86" t="s">
        <v>485</v>
      </c>
      <c r="J223" s="60"/>
      <c r="K223" s="74" t="s">
        <v>197</v>
      </c>
      <c r="L223" s="61" t="s">
        <v>198</v>
      </c>
      <c r="M223" s="96"/>
      <c r="N223" s="61" t="s">
        <v>21</v>
      </c>
      <c r="O223" s="61" t="s">
        <v>1274</v>
      </c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</row>
    <row r="224" spans="1:29" s="54" customFormat="1" ht="56.25" customHeight="1">
      <c r="A224" s="61">
        <v>220</v>
      </c>
      <c r="B224" s="61" t="s">
        <v>1496</v>
      </c>
      <c r="C224" s="60" t="s">
        <v>471</v>
      </c>
      <c r="D224" s="60" t="s">
        <v>486</v>
      </c>
      <c r="E224" s="60" t="s">
        <v>487</v>
      </c>
      <c r="F224" s="66" t="s">
        <v>484</v>
      </c>
      <c r="G224" s="159">
        <v>80000</v>
      </c>
      <c r="H224" s="61" t="s">
        <v>186</v>
      </c>
      <c r="I224" s="86" t="s">
        <v>488</v>
      </c>
      <c r="J224" s="60"/>
      <c r="K224" s="74" t="s">
        <v>197</v>
      </c>
      <c r="L224" s="61" t="s">
        <v>198</v>
      </c>
      <c r="M224" s="96"/>
      <c r="N224" s="61" t="s">
        <v>21</v>
      </c>
      <c r="O224" s="61" t="s">
        <v>1274</v>
      </c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</row>
    <row r="225" spans="1:29" s="54" customFormat="1" ht="46.5">
      <c r="A225" s="61">
        <v>221</v>
      </c>
      <c r="B225" s="61" t="s">
        <v>1497</v>
      </c>
      <c r="C225" s="60" t="s">
        <v>471</v>
      </c>
      <c r="D225" s="60" t="s">
        <v>489</v>
      </c>
      <c r="E225" s="60" t="s">
        <v>490</v>
      </c>
      <c r="F225" s="66" t="s">
        <v>484</v>
      </c>
      <c r="G225" s="161">
        <v>30000</v>
      </c>
      <c r="H225" s="61" t="s">
        <v>69</v>
      </c>
      <c r="I225" s="86" t="s">
        <v>488</v>
      </c>
      <c r="J225" s="60"/>
      <c r="K225" s="74" t="s">
        <v>197</v>
      </c>
      <c r="L225" s="61" t="s">
        <v>198</v>
      </c>
      <c r="M225" s="96"/>
      <c r="N225" s="61" t="s">
        <v>21</v>
      </c>
      <c r="O225" s="61" t="s">
        <v>1274</v>
      </c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</row>
    <row r="226" spans="1:29" s="54" customFormat="1" ht="56.25" customHeight="1">
      <c r="A226" s="61">
        <v>222</v>
      </c>
      <c r="B226" s="61" t="s">
        <v>1498</v>
      </c>
      <c r="C226" s="60" t="s">
        <v>471</v>
      </c>
      <c r="D226" s="70" t="s">
        <v>492</v>
      </c>
      <c r="E226" s="70"/>
      <c r="F226" s="66" t="s">
        <v>484</v>
      </c>
      <c r="G226" s="161">
        <v>1600000</v>
      </c>
      <c r="H226" s="61" t="s">
        <v>18</v>
      </c>
      <c r="I226" s="86" t="s">
        <v>485</v>
      </c>
      <c r="J226" s="60"/>
      <c r="K226" s="74" t="s">
        <v>197</v>
      </c>
      <c r="L226" s="61" t="s">
        <v>198</v>
      </c>
      <c r="M226" s="96"/>
      <c r="N226" s="61" t="s">
        <v>21</v>
      </c>
      <c r="O226" s="61" t="s">
        <v>1274</v>
      </c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</row>
    <row r="227" spans="1:29" s="54" customFormat="1" ht="56.25" customHeight="1">
      <c r="A227" s="61">
        <v>223</v>
      </c>
      <c r="B227" s="61" t="s">
        <v>1499</v>
      </c>
      <c r="C227" s="60" t="s">
        <v>471</v>
      </c>
      <c r="D227" s="70" t="s">
        <v>491</v>
      </c>
      <c r="E227" s="70"/>
      <c r="F227" s="66" t="s">
        <v>484</v>
      </c>
      <c r="G227" s="161">
        <v>1800000</v>
      </c>
      <c r="H227" s="61" t="s">
        <v>25</v>
      </c>
      <c r="I227" s="86" t="s">
        <v>485</v>
      </c>
      <c r="J227" s="60"/>
      <c r="K227" s="74" t="s">
        <v>197</v>
      </c>
      <c r="L227" s="61" t="s">
        <v>198</v>
      </c>
      <c r="M227" s="96"/>
      <c r="N227" s="61" t="s">
        <v>21</v>
      </c>
      <c r="O227" s="61" t="s">
        <v>1274</v>
      </c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</row>
    <row r="228" spans="1:29" s="54" customFormat="1" ht="56.25" customHeight="1">
      <c r="A228" s="61">
        <v>224</v>
      </c>
      <c r="B228" s="61" t="s">
        <v>1500</v>
      </c>
      <c r="C228" s="60" t="s">
        <v>471</v>
      </c>
      <c r="D228" s="60" t="s">
        <v>493</v>
      </c>
      <c r="E228" s="60" t="s">
        <v>494</v>
      </c>
      <c r="F228" s="66" t="s">
        <v>484</v>
      </c>
      <c r="G228" s="161">
        <v>130000</v>
      </c>
      <c r="H228" s="61" t="s">
        <v>73</v>
      </c>
      <c r="I228" s="86" t="s">
        <v>485</v>
      </c>
      <c r="J228" s="60"/>
      <c r="K228" s="74" t="s">
        <v>197</v>
      </c>
      <c r="L228" s="61" t="s">
        <v>198</v>
      </c>
      <c r="M228" s="96"/>
      <c r="N228" s="61" t="s">
        <v>21</v>
      </c>
      <c r="O228" s="61" t="s">
        <v>1274</v>
      </c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</row>
    <row r="229" spans="1:29" s="54" customFormat="1" ht="56.25" customHeight="1">
      <c r="A229" s="61">
        <v>225</v>
      </c>
      <c r="B229" s="61" t="s">
        <v>1501</v>
      </c>
      <c r="C229" s="60" t="s">
        <v>471</v>
      </c>
      <c r="D229" s="60" t="s">
        <v>495</v>
      </c>
      <c r="E229" s="60" t="s">
        <v>496</v>
      </c>
      <c r="F229" s="66" t="s">
        <v>484</v>
      </c>
      <c r="G229" s="159">
        <v>100000</v>
      </c>
      <c r="H229" s="61" t="s">
        <v>73</v>
      </c>
      <c r="I229" s="86" t="s">
        <v>485</v>
      </c>
      <c r="J229" s="60"/>
      <c r="K229" s="74" t="s">
        <v>197</v>
      </c>
      <c r="L229" s="61" t="s">
        <v>198</v>
      </c>
      <c r="M229" s="96"/>
      <c r="N229" s="61" t="s">
        <v>21</v>
      </c>
      <c r="O229" s="61" t="s">
        <v>1274</v>
      </c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</row>
    <row r="230" spans="1:29" s="54" customFormat="1" ht="56.25" customHeight="1">
      <c r="A230" s="61">
        <v>226</v>
      </c>
      <c r="B230" s="61" t="s">
        <v>1502</v>
      </c>
      <c r="C230" s="60" t="s">
        <v>471</v>
      </c>
      <c r="D230" s="60" t="s">
        <v>497</v>
      </c>
      <c r="E230" s="60" t="s">
        <v>498</v>
      </c>
      <c r="F230" s="66" t="s">
        <v>484</v>
      </c>
      <c r="G230" s="161">
        <v>268800</v>
      </c>
      <c r="H230" s="61" t="s">
        <v>18</v>
      </c>
      <c r="I230" s="86" t="s">
        <v>485</v>
      </c>
      <c r="J230" s="60"/>
      <c r="K230" s="74" t="s">
        <v>197</v>
      </c>
      <c r="L230" s="61" t="s">
        <v>198</v>
      </c>
      <c r="M230" s="96"/>
      <c r="N230" s="61" t="s">
        <v>21</v>
      </c>
      <c r="O230" s="61" t="s">
        <v>1274</v>
      </c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</row>
    <row r="231" spans="1:29" s="54" customFormat="1" ht="56.25" customHeight="1">
      <c r="A231" s="61">
        <v>227</v>
      </c>
      <c r="B231" s="61" t="s">
        <v>1503</v>
      </c>
      <c r="C231" s="60" t="s">
        <v>471</v>
      </c>
      <c r="D231" s="60" t="s">
        <v>499</v>
      </c>
      <c r="E231" s="60" t="s">
        <v>500</v>
      </c>
      <c r="F231" s="66" t="s">
        <v>484</v>
      </c>
      <c r="G231" s="161">
        <v>400000</v>
      </c>
      <c r="H231" s="61" t="s">
        <v>18</v>
      </c>
      <c r="I231" s="86" t="s">
        <v>485</v>
      </c>
      <c r="J231" s="60"/>
      <c r="K231" s="74" t="s">
        <v>197</v>
      </c>
      <c r="L231" s="61" t="s">
        <v>198</v>
      </c>
      <c r="M231" s="96"/>
      <c r="N231" s="61" t="s">
        <v>21</v>
      </c>
      <c r="O231" s="61" t="s">
        <v>1274</v>
      </c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</row>
    <row r="232" spans="1:29" s="54" customFormat="1" ht="56.25" customHeight="1">
      <c r="A232" s="61">
        <v>228</v>
      </c>
      <c r="B232" s="61" t="s">
        <v>1504</v>
      </c>
      <c r="C232" s="60" t="s">
        <v>471</v>
      </c>
      <c r="D232" s="60" t="s">
        <v>501</v>
      </c>
      <c r="E232" s="60" t="s">
        <v>502</v>
      </c>
      <c r="F232" s="66" t="s">
        <v>484</v>
      </c>
      <c r="G232" s="161">
        <v>500000</v>
      </c>
      <c r="H232" s="61" t="s">
        <v>73</v>
      </c>
      <c r="I232" s="86" t="s">
        <v>485</v>
      </c>
      <c r="J232" s="60"/>
      <c r="K232" s="74" t="s">
        <v>197</v>
      </c>
      <c r="L232" s="61" t="s">
        <v>198</v>
      </c>
      <c r="M232" s="96"/>
      <c r="N232" s="61" t="s">
        <v>481</v>
      </c>
      <c r="O232" s="61" t="s">
        <v>1274</v>
      </c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</row>
    <row r="233" spans="1:29" s="54" customFormat="1" ht="56.25" customHeight="1">
      <c r="A233" s="61">
        <v>229</v>
      </c>
      <c r="B233" s="61" t="s">
        <v>1505</v>
      </c>
      <c r="C233" s="60" t="s">
        <v>471</v>
      </c>
      <c r="D233" s="60" t="s">
        <v>1869</v>
      </c>
      <c r="E233" s="60" t="s">
        <v>502</v>
      </c>
      <c r="F233" s="66" t="s">
        <v>484</v>
      </c>
      <c r="G233" s="161">
        <v>650000</v>
      </c>
      <c r="H233" s="61" t="s">
        <v>18</v>
      </c>
      <c r="I233" s="86" t="s">
        <v>485</v>
      </c>
      <c r="J233" s="60"/>
      <c r="K233" s="74" t="s">
        <v>197</v>
      </c>
      <c r="L233" s="61" t="s">
        <v>198</v>
      </c>
      <c r="M233" s="96"/>
      <c r="N233" s="61" t="s">
        <v>481</v>
      </c>
      <c r="O233" s="61" t="s">
        <v>1274</v>
      </c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</row>
    <row r="234" spans="1:29" s="54" customFormat="1" ht="56.25" customHeight="1">
      <c r="A234" s="61">
        <v>230</v>
      </c>
      <c r="B234" s="61" t="s">
        <v>1506</v>
      </c>
      <c r="C234" s="60" t="s">
        <v>471</v>
      </c>
      <c r="D234" s="60" t="s">
        <v>503</v>
      </c>
      <c r="E234" s="60" t="s">
        <v>502</v>
      </c>
      <c r="F234" s="66" t="s">
        <v>484</v>
      </c>
      <c r="G234" s="161">
        <v>900000</v>
      </c>
      <c r="H234" s="61" t="s">
        <v>25</v>
      </c>
      <c r="I234" s="86" t="s">
        <v>485</v>
      </c>
      <c r="J234" s="60"/>
      <c r="K234" s="74" t="s">
        <v>197</v>
      </c>
      <c r="L234" s="61" t="s">
        <v>198</v>
      </c>
      <c r="M234" s="96"/>
      <c r="N234" s="61" t="s">
        <v>481</v>
      </c>
      <c r="O234" s="61" t="s">
        <v>1274</v>
      </c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</row>
    <row r="235" spans="1:29" s="54" customFormat="1" ht="56.25" customHeight="1">
      <c r="A235" s="61">
        <v>231</v>
      </c>
      <c r="B235" s="61" t="s">
        <v>1507</v>
      </c>
      <c r="C235" s="60" t="s">
        <v>471</v>
      </c>
      <c r="D235" s="60" t="s">
        <v>506</v>
      </c>
      <c r="E235" s="60" t="s">
        <v>505</v>
      </c>
      <c r="F235" s="66" t="s">
        <v>484</v>
      </c>
      <c r="G235" s="159">
        <v>60000</v>
      </c>
      <c r="H235" s="61" t="s">
        <v>73</v>
      </c>
      <c r="I235" s="86" t="s">
        <v>485</v>
      </c>
      <c r="J235" s="60"/>
      <c r="K235" s="74" t="s">
        <v>197</v>
      </c>
      <c r="L235" s="61" t="s">
        <v>198</v>
      </c>
      <c r="M235" s="96"/>
      <c r="N235" s="61" t="s">
        <v>481</v>
      </c>
      <c r="O235" s="61" t="s">
        <v>1274</v>
      </c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</row>
    <row r="236" spans="1:29" s="54" customFormat="1" ht="56.25" customHeight="1">
      <c r="A236" s="61">
        <v>232</v>
      </c>
      <c r="B236" s="61" t="s">
        <v>1508</v>
      </c>
      <c r="C236" s="60" t="s">
        <v>471</v>
      </c>
      <c r="D236" s="60" t="s">
        <v>504</v>
      </c>
      <c r="E236" s="60" t="s">
        <v>505</v>
      </c>
      <c r="F236" s="66" t="s">
        <v>484</v>
      </c>
      <c r="G236" s="159">
        <v>100000</v>
      </c>
      <c r="H236" s="61" t="s">
        <v>18</v>
      </c>
      <c r="I236" s="86" t="s">
        <v>485</v>
      </c>
      <c r="J236" s="60"/>
      <c r="K236" s="74" t="s">
        <v>197</v>
      </c>
      <c r="L236" s="61" t="s">
        <v>198</v>
      </c>
      <c r="M236" s="96"/>
      <c r="N236" s="61" t="s">
        <v>481</v>
      </c>
      <c r="O236" s="61" t="s">
        <v>1274</v>
      </c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</row>
    <row r="237" spans="1:29" s="54" customFormat="1" ht="56.25" customHeight="1">
      <c r="A237" s="61">
        <v>233</v>
      </c>
      <c r="B237" s="61" t="s">
        <v>1509</v>
      </c>
      <c r="C237" s="60" t="s">
        <v>471</v>
      </c>
      <c r="D237" s="60" t="s">
        <v>507</v>
      </c>
      <c r="E237" s="60" t="s">
        <v>508</v>
      </c>
      <c r="F237" s="66" t="s">
        <v>484</v>
      </c>
      <c r="G237" s="159">
        <v>140000</v>
      </c>
      <c r="H237" s="61" t="s">
        <v>18</v>
      </c>
      <c r="I237" s="86" t="s">
        <v>485</v>
      </c>
      <c r="J237" s="60"/>
      <c r="K237" s="74" t="s">
        <v>197</v>
      </c>
      <c r="L237" s="61" t="s">
        <v>198</v>
      </c>
      <c r="M237" s="96"/>
      <c r="N237" s="61" t="s">
        <v>481</v>
      </c>
      <c r="O237" s="61" t="s">
        <v>1274</v>
      </c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</row>
    <row r="238" spans="1:29" s="54" customFormat="1" ht="56.25" customHeight="1">
      <c r="A238" s="61">
        <v>234</v>
      </c>
      <c r="B238" s="61" t="s">
        <v>1510</v>
      </c>
      <c r="C238" s="60" t="s">
        <v>471</v>
      </c>
      <c r="D238" s="60" t="s">
        <v>509</v>
      </c>
      <c r="E238" s="60" t="s">
        <v>508</v>
      </c>
      <c r="F238" s="66" t="s">
        <v>484</v>
      </c>
      <c r="G238" s="159">
        <v>260000</v>
      </c>
      <c r="H238" s="61" t="s">
        <v>18</v>
      </c>
      <c r="I238" s="86" t="s">
        <v>485</v>
      </c>
      <c r="J238" s="60"/>
      <c r="K238" s="74" t="s">
        <v>197</v>
      </c>
      <c r="L238" s="61" t="s">
        <v>198</v>
      </c>
      <c r="M238" s="96"/>
      <c r="N238" s="61" t="s">
        <v>481</v>
      </c>
      <c r="O238" s="61" t="s">
        <v>1274</v>
      </c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</row>
    <row r="239" spans="1:29" s="54" customFormat="1" ht="52.5" customHeight="1">
      <c r="A239" s="61">
        <v>235</v>
      </c>
      <c r="B239" s="61" t="s">
        <v>1511</v>
      </c>
      <c r="C239" s="60" t="s">
        <v>471</v>
      </c>
      <c r="D239" s="60" t="s">
        <v>510</v>
      </c>
      <c r="E239" s="60" t="s">
        <v>511</v>
      </c>
      <c r="F239" s="66" t="s">
        <v>484</v>
      </c>
      <c r="G239" s="159">
        <v>165000</v>
      </c>
      <c r="H239" s="61" t="s">
        <v>186</v>
      </c>
      <c r="I239" s="60" t="s">
        <v>512</v>
      </c>
      <c r="J239" s="60"/>
      <c r="K239" s="74" t="s">
        <v>197</v>
      </c>
      <c r="L239" s="61" t="s">
        <v>198</v>
      </c>
      <c r="M239" s="96"/>
      <c r="N239" s="61" t="s">
        <v>481</v>
      </c>
      <c r="O239" s="61" t="s">
        <v>1274</v>
      </c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</row>
    <row r="240" spans="1:29" s="54" customFormat="1" ht="52.5" customHeight="1">
      <c r="A240" s="61">
        <v>236</v>
      </c>
      <c r="B240" s="61" t="s">
        <v>1512</v>
      </c>
      <c r="C240" s="60" t="s">
        <v>471</v>
      </c>
      <c r="D240" s="60" t="s">
        <v>513</v>
      </c>
      <c r="E240" s="60" t="s">
        <v>514</v>
      </c>
      <c r="F240" s="66" t="s">
        <v>484</v>
      </c>
      <c r="G240" s="159">
        <v>300000</v>
      </c>
      <c r="H240" s="61" t="s">
        <v>73</v>
      </c>
      <c r="I240" s="60" t="s">
        <v>512</v>
      </c>
      <c r="J240" s="60"/>
      <c r="K240" s="74" t="s">
        <v>197</v>
      </c>
      <c r="L240" s="61" t="s">
        <v>198</v>
      </c>
      <c r="M240" s="96"/>
      <c r="N240" s="61" t="s">
        <v>481</v>
      </c>
      <c r="O240" s="61" t="s">
        <v>1274</v>
      </c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</row>
    <row r="241" spans="1:29" s="54" customFormat="1" ht="52.5" customHeight="1">
      <c r="A241" s="61">
        <v>237</v>
      </c>
      <c r="B241" s="61" t="s">
        <v>1513</v>
      </c>
      <c r="C241" s="60" t="s">
        <v>471</v>
      </c>
      <c r="D241" s="60" t="s">
        <v>515</v>
      </c>
      <c r="E241" s="60" t="s">
        <v>516</v>
      </c>
      <c r="F241" s="66" t="s">
        <v>484</v>
      </c>
      <c r="G241" s="159">
        <v>420000</v>
      </c>
      <c r="H241" s="61" t="s">
        <v>18</v>
      </c>
      <c r="I241" s="60" t="s">
        <v>512</v>
      </c>
      <c r="J241" s="60"/>
      <c r="K241" s="74" t="s">
        <v>197</v>
      </c>
      <c r="L241" s="61" t="s">
        <v>198</v>
      </c>
      <c r="M241" s="96"/>
      <c r="N241" s="61" t="s">
        <v>481</v>
      </c>
      <c r="O241" s="61" t="s">
        <v>1274</v>
      </c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</row>
    <row r="242" spans="1:29" s="54" customFormat="1" ht="56.25" customHeight="1">
      <c r="A242" s="61">
        <v>238</v>
      </c>
      <c r="B242" s="61" t="s">
        <v>1514</v>
      </c>
      <c r="C242" s="60" t="s">
        <v>471</v>
      </c>
      <c r="D242" s="60" t="s">
        <v>517</v>
      </c>
      <c r="E242" s="60"/>
      <c r="F242" s="66" t="s">
        <v>484</v>
      </c>
      <c r="G242" s="159">
        <v>500000</v>
      </c>
      <c r="H242" s="61" t="s">
        <v>154</v>
      </c>
      <c r="I242" s="86"/>
      <c r="J242" s="60"/>
      <c r="K242" s="74" t="s">
        <v>197</v>
      </c>
      <c r="L242" s="61" t="s">
        <v>198</v>
      </c>
      <c r="M242" s="96"/>
      <c r="N242" s="61" t="s">
        <v>481</v>
      </c>
      <c r="O242" s="61" t="s">
        <v>1274</v>
      </c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</row>
    <row r="243" spans="1:29" s="54" customFormat="1" ht="48.75" customHeight="1">
      <c r="A243" s="61">
        <v>239</v>
      </c>
      <c r="B243" s="61" t="s">
        <v>1515</v>
      </c>
      <c r="C243" s="60" t="s">
        <v>518</v>
      </c>
      <c r="D243" s="60" t="s">
        <v>519</v>
      </c>
      <c r="E243" s="70" t="s">
        <v>520</v>
      </c>
      <c r="F243" s="63" t="s">
        <v>72</v>
      </c>
      <c r="G243" s="159">
        <v>700000</v>
      </c>
      <c r="H243" s="61" t="s">
        <v>73</v>
      </c>
      <c r="I243" s="60"/>
      <c r="J243" s="60"/>
      <c r="K243" s="74" t="s">
        <v>197</v>
      </c>
      <c r="L243" s="61" t="s">
        <v>198</v>
      </c>
      <c r="M243" s="81"/>
      <c r="N243" s="61" t="s">
        <v>21</v>
      </c>
      <c r="O243" s="61" t="s">
        <v>1274</v>
      </c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</row>
    <row r="244" spans="1:29" s="54" customFormat="1" ht="48.75" customHeight="1">
      <c r="A244" s="61">
        <v>240</v>
      </c>
      <c r="B244" s="61" t="s">
        <v>1516</v>
      </c>
      <c r="C244" s="60" t="s">
        <v>518</v>
      </c>
      <c r="D244" s="60" t="s">
        <v>521</v>
      </c>
      <c r="E244" s="70" t="s">
        <v>520</v>
      </c>
      <c r="F244" s="63" t="s">
        <v>72</v>
      </c>
      <c r="G244" s="159">
        <v>1400000</v>
      </c>
      <c r="H244" s="61" t="s">
        <v>73</v>
      </c>
      <c r="I244" s="60"/>
      <c r="J244" s="60"/>
      <c r="K244" s="74" t="s">
        <v>197</v>
      </c>
      <c r="L244" s="61" t="s">
        <v>198</v>
      </c>
      <c r="M244" s="81"/>
      <c r="N244" s="61" t="s">
        <v>21</v>
      </c>
      <c r="O244" s="61" t="s">
        <v>1274</v>
      </c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</row>
    <row r="245" spans="1:29" s="54" customFormat="1" ht="48.75" customHeight="1">
      <c r="A245" s="61">
        <v>241</v>
      </c>
      <c r="B245" s="61" t="s">
        <v>1517</v>
      </c>
      <c r="C245" s="60" t="s">
        <v>518</v>
      </c>
      <c r="D245" s="60" t="s">
        <v>522</v>
      </c>
      <c r="E245" s="88"/>
      <c r="F245" s="67" t="s">
        <v>72</v>
      </c>
      <c r="G245" s="159">
        <v>700000</v>
      </c>
      <c r="H245" s="61" t="s">
        <v>73</v>
      </c>
      <c r="I245" s="60"/>
      <c r="J245" s="60"/>
      <c r="K245" s="74" t="s">
        <v>197</v>
      </c>
      <c r="L245" s="61" t="s">
        <v>198</v>
      </c>
      <c r="M245" s="92"/>
      <c r="N245" s="61" t="s">
        <v>21</v>
      </c>
      <c r="O245" s="61" t="s">
        <v>1274</v>
      </c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</row>
    <row r="246" spans="1:29" s="54" customFormat="1" ht="56.25" customHeight="1">
      <c r="A246" s="61">
        <v>242</v>
      </c>
      <c r="B246" s="61" t="s">
        <v>1518</v>
      </c>
      <c r="C246" s="60" t="s">
        <v>518</v>
      </c>
      <c r="D246" s="60" t="s">
        <v>523</v>
      </c>
      <c r="E246" s="74"/>
      <c r="F246" s="49" t="s">
        <v>201</v>
      </c>
      <c r="G246" s="161">
        <v>95000</v>
      </c>
      <c r="H246" s="93" t="s">
        <v>69</v>
      </c>
      <c r="I246" s="74"/>
      <c r="J246" s="74"/>
      <c r="K246" s="74" t="s">
        <v>197</v>
      </c>
      <c r="L246" s="93" t="s">
        <v>198</v>
      </c>
      <c r="M246" s="94"/>
      <c r="N246" s="61" t="s">
        <v>21</v>
      </c>
      <c r="O246" s="61" t="s">
        <v>1274</v>
      </c>
      <c r="P246" s="95"/>
      <c r="Q246" s="95"/>
      <c r="R246" s="95"/>
      <c r="S246" s="95"/>
      <c r="T246" s="95"/>
      <c r="U246" s="95"/>
      <c r="V246" s="95"/>
      <c r="W246" s="95"/>
      <c r="X246" s="95"/>
      <c r="Y246" s="95"/>
      <c r="Z246" s="95"/>
      <c r="AA246" s="95"/>
      <c r="AB246" s="95"/>
      <c r="AC246" s="95"/>
    </row>
    <row r="247" spans="1:29" s="54" customFormat="1" ht="46.5">
      <c r="A247" s="61">
        <v>243</v>
      </c>
      <c r="B247" s="61" t="s">
        <v>1519</v>
      </c>
      <c r="C247" s="60" t="s">
        <v>518</v>
      </c>
      <c r="D247" s="80" t="s">
        <v>524</v>
      </c>
      <c r="E247" s="74"/>
      <c r="F247" s="49" t="s">
        <v>201</v>
      </c>
      <c r="G247" s="157">
        <v>80000</v>
      </c>
      <c r="H247" s="93" t="s">
        <v>69</v>
      </c>
      <c r="I247" s="74"/>
      <c r="J247" s="74"/>
      <c r="K247" s="74" t="s">
        <v>197</v>
      </c>
      <c r="L247" s="93" t="s">
        <v>198</v>
      </c>
      <c r="M247" s="94"/>
      <c r="N247" s="61" t="s">
        <v>21</v>
      </c>
      <c r="O247" s="61" t="s">
        <v>1274</v>
      </c>
      <c r="P247" s="95"/>
      <c r="Q247" s="95"/>
      <c r="R247" s="95"/>
      <c r="S247" s="95"/>
      <c r="T247" s="95"/>
      <c r="U247" s="95"/>
      <c r="V247" s="95"/>
      <c r="W247" s="95"/>
      <c r="X247" s="95"/>
      <c r="Y247" s="95"/>
      <c r="Z247" s="95"/>
      <c r="AA247" s="95"/>
      <c r="AB247" s="95"/>
      <c r="AC247" s="95"/>
    </row>
    <row r="248" spans="1:29" s="54" customFormat="1" ht="56.25" customHeight="1">
      <c r="A248" s="61">
        <v>244</v>
      </c>
      <c r="B248" s="61" t="s">
        <v>1520</v>
      </c>
      <c r="C248" s="60" t="s">
        <v>518</v>
      </c>
      <c r="D248" s="80" t="s">
        <v>525</v>
      </c>
      <c r="E248" s="74"/>
      <c r="F248" s="49" t="s">
        <v>201</v>
      </c>
      <c r="G248" s="157">
        <v>28000</v>
      </c>
      <c r="H248" s="93" t="s">
        <v>69</v>
      </c>
      <c r="I248" s="74"/>
      <c r="J248" s="74"/>
      <c r="K248" s="74" t="s">
        <v>197</v>
      </c>
      <c r="L248" s="93" t="s">
        <v>198</v>
      </c>
      <c r="M248" s="94"/>
      <c r="N248" s="61" t="s">
        <v>21</v>
      </c>
      <c r="O248" s="61" t="s">
        <v>1274</v>
      </c>
      <c r="P248" s="95"/>
      <c r="Q248" s="95"/>
      <c r="R248" s="95"/>
      <c r="S248" s="95"/>
      <c r="T248" s="95"/>
      <c r="U248" s="95"/>
      <c r="V248" s="95"/>
      <c r="W248" s="95"/>
      <c r="X248" s="95"/>
      <c r="Y248" s="95"/>
      <c r="Z248" s="95"/>
      <c r="AA248" s="95"/>
      <c r="AB248" s="95"/>
      <c r="AC248" s="95"/>
    </row>
    <row r="249" spans="1:29" s="54" customFormat="1" ht="56.25" customHeight="1">
      <c r="A249" s="61">
        <v>245</v>
      </c>
      <c r="B249" s="61" t="s">
        <v>1521</v>
      </c>
      <c r="C249" s="60" t="s">
        <v>518</v>
      </c>
      <c r="D249" s="80" t="s">
        <v>526</v>
      </c>
      <c r="E249" s="74"/>
      <c r="F249" s="49" t="s">
        <v>201</v>
      </c>
      <c r="G249" s="157">
        <v>40000</v>
      </c>
      <c r="H249" s="93" t="s">
        <v>69</v>
      </c>
      <c r="I249" s="74"/>
      <c r="J249" s="74"/>
      <c r="K249" s="74" t="s">
        <v>197</v>
      </c>
      <c r="L249" s="93" t="s">
        <v>198</v>
      </c>
      <c r="M249" s="94"/>
      <c r="N249" s="61" t="s">
        <v>21</v>
      </c>
      <c r="O249" s="61" t="s">
        <v>1274</v>
      </c>
      <c r="P249" s="95"/>
      <c r="Q249" s="95"/>
      <c r="R249" s="95"/>
      <c r="S249" s="95"/>
      <c r="T249" s="95"/>
      <c r="U249" s="95"/>
      <c r="V249" s="95"/>
      <c r="W249" s="95"/>
      <c r="X249" s="95"/>
      <c r="Y249" s="95"/>
      <c r="Z249" s="95"/>
      <c r="AA249" s="95"/>
      <c r="AB249" s="95"/>
      <c r="AC249" s="95"/>
    </row>
    <row r="250" spans="1:29" s="54" customFormat="1" ht="56.25" customHeight="1">
      <c r="A250" s="61">
        <v>246</v>
      </c>
      <c r="B250" s="61" t="s">
        <v>1522</v>
      </c>
      <c r="C250" s="60" t="s">
        <v>518</v>
      </c>
      <c r="D250" s="80" t="s">
        <v>527</v>
      </c>
      <c r="E250" s="74"/>
      <c r="F250" s="49" t="s">
        <v>201</v>
      </c>
      <c r="G250" s="160">
        <v>25000</v>
      </c>
      <c r="H250" s="93" t="s">
        <v>69</v>
      </c>
      <c r="I250" s="74"/>
      <c r="J250" s="74"/>
      <c r="K250" s="74" t="s">
        <v>197</v>
      </c>
      <c r="L250" s="93" t="s">
        <v>198</v>
      </c>
      <c r="M250" s="94"/>
      <c r="N250" s="61" t="s">
        <v>21</v>
      </c>
      <c r="O250" s="61" t="s">
        <v>1274</v>
      </c>
      <c r="P250" s="95"/>
      <c r="Q250" s="95"/>
      <c r="R250" s="95"/>
      <c r="S250" s="95"/>
      <c r="T250" s="95"/>
      <c r="U250" s="95"/>
      <c r="V250" s="95"/>
      <c r="W250" s="95"/>
      <c r="X250" s="95"/>
      <c r="Y250" s="95"/>
      <c r="Z250" s="95"/>
      <c r="AA250" s="95"/>
      <c r="AB250" s="95"/>
      <c r="AC250" s="95"/>
    </row>
    <row r="251" spans="1:29" s="54" customFormat="1" ht="56.25" customHeight="1">
      <c r="A251" s="61">
        <v>247</v>
      </c>
      <c r="B251" s="61" t="s">
        <v>1523</v>
      </c>
      <c r="C251" s="60" t="s">
        <v>518</v>
      </c>
      <c r="D251" s="80" t="s">
        <v>528</v>
      </c>
      <c r="E251" s="70"/>
      <c r="F251" s="69" t="s">
        <v>529</v>
      </c>
      <c r="G251" s="157">
        <v>2600000</v>
      </c>
      <c r="H251" s="61" t="s">
        <v>18</v>
      </c>
      <c r="I251" s="60"/>
      <c r="J251" s="60"/>
      <c r="K251" s="74" t="s">
        <v>197</v>
      </c>
      <c r="L251" s="61" t="s">
        <v>198</v>
      </c>
      <c r="M251" s="83"/>
      <c r="N251" s="61" t="s">
        <v>21</v>
      </c>
      <c r="O251" s="61" t="s">
        <v>1274</v>
      </c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</row>
    <row r="252" spans="1:29" s="54" customFormat="1" ht="56.25" customHeight="1">
      <c r="A252" s="61">
        <v>248</v>
      </c>
      <c r="B252" s="61" t="s">
        <v>1524</v>
      </c>
      <c r="C252" s="60" t="s">
        <v>518</v>
      </c>
      <c r="D252" s="80" t="s">
        <v>530</v>
      </c>
      <c r="E252" s="70"/>
      <c r="F252" s="69" t="s">
        <v>529</v>
      </c>
      <c r="G252" s="157">
        <v>3000000</v>
      </c>
      <c r="H252" s="61" t="s">
        <v>18</v>
      </c>
      <c r="I252" s="60"/>
      <c r="J252" s="60"/>
      <c r="K252" s="74" t="s">
        <v>197</v>
      </c>
      <c r="L252" s="61" t="s">
        <v>198</v>
      </c>
      <c r="M252" s="83"/>
      <c r="N252" s="61" t="s">
        <v>21</v>
      </c>
      <c r="O252" s="61" t="s">
        <v>1274</v>
      </c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</row>
    <row r="253" spans="1:29" s="54" customFormat="1" ht="56.25" customHeight="1">
      <c r="A253" s="61">
        <v>249</v>
      </c>
      <c r="B253" s="61" t="s">
        <v>1525</v>
      </c>
      <c r="C253" s="60" t="s">
        <v>518</v>
      </c>
      <c r="D253" s="80" t="s">
        <v>531</v>
      </c>
      <c r="E253" s="70"/>
      <c r="F253" s="69" t="s">
        <v>529</v>
      </c>
      <c r="G253" s="157">
        <v>4500000</v>
      </c>
      <c r="H253" s="61" t="s">
        <v>25</v>
      </c>
      <c r="I253" s="60"/>
      <c r="J253" s="60"/>
      <c r="K253" s="74" t="s">
        <v>197</v>
      </c>
      <c r="L253" s="61" t="s">
        <v>198</v>
      </c>
      <c r="M253" s="83"/>
      <c r="N253" s="61" t="s">
        <v>21</v>
      </c>
      <c r="O253" s="61" t="s">
        <v>1274</v>
      </c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</row>
    <row r="254" spans="1:29" s="54" customFormat="1" ht="46.5">
      <c r="A254" s="61">
        <v>250</v>
      </c>
      <c r="B254" s="61" t="s">
        <v>1526</v>
      </c>
      <c r="C254" s="60" t="s">
        <v>518</v>
      </c>
      <c r="D254" s="60" t="s">
        <v>532</v>
      </c>
      <c r="E254" s="70"/>
      <c r="F254" s="69" t="s">
        <v>529</v>
      </c>
      <c r="G254" s="159">
        <v>730000</v>
      </c>
      <c r="H254" s="61" t="s">
        <v>250</v>
      </c>
      <c r="I254" s="60"/>
      <c r="J254" s="60"/>
      <c r="K254" s="74" t="s">
        <v>197</v>
      </c>
      <c r="L254" s="61" t="s">
        <v>198</v>
      </c>
      <c r="M254" s="81"/>
      <c r="N254" s="61" t="s">
        <v>21</v>
      </c>
      <c r="O254" s="61" t="s">
        <v>1274</v>
      </c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</row>
    <row r="255" spans="1:29" s="54" customFormat="1" ht="54.75" customHeight="1">
      <c r="A255" s="61">
        <v>251</v>
      </c>
      <c r="B255" s="61" t="s">
        <v>1527</v>
      </c>
      <c r="C255" s="60" t="s">
        <v>518</v>
      </c>
      <c r="D255" s="60" t="s">
        <v>533</v>
      </c>
      <c r="E255" s="70"/>
      <c r="F255" s="69" t="s">
        <v>534</v>
      </c>
      <c r="G255" s="161">
        <v>1500000</v>
      </c>
      <c r="H255" s="61" t="s">
        <v>25</v>
      </c>
      <c r="I255" s="60"/>
      <c r="J255" s="60"/>
      <c r="K255" s="74" t="s">
        <v>197</v>
      </c>
      <c r="L255" s="61" t="s">
        <v>198</v>
      </c>
      <c r="M255" s="83"/>
      <c r="N255" s="61" t="s">
        <v>21</v>
      </c>
      <c r="O255" s="61" t="s">
        <v>1274</v>
      </c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</row>
    <row r="256" spans="1:29" s="54" customFormat="1" ht="56.25" customHeight="1">
      <c r="A256" s="61">
        <v>252</v>
      </c>
      <c r="B256" s="61" t="s">
        <v>1528</v>
      </c>
      <c r="C256" s="60" t="s">
        <v>518</v>
      </c>
      <c r="D256" s="80" t="s">
        <v>535</v>
      </c>
      <c r="E256" s="70"/>
      <c r="F256" s="69" t="s">
        <v>529</v>
      </c>
      <c r="G256" s="157">
        <v>430000</v>
      </c>
      <c r="H256" s="61" t="s">
        <v>186</v>
      </c>
      <c r="I256" s="60"/>
      <c r="J256" s="60"/>
      <c r="K256" s="74" t="s">
        <v>197</v>
      </c>
      <c r="L256" s="61" t="s">
        <v>198</v>
      </c>
      <c r="M256" s="83"/>
      <c r="N256" s="61" t="s">
        <v>21</v>
      </c>
      <c r="O256" s="61" t="s">
        <v>1274</v>
      </c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</row>
    <row r="257" spans="1:29" s="54" customFormat="1" ht="56.25" customHeight="1">
      <c r="A257" s="61">
        <v>253</v>
      </c>
      <c r="B257" s="61" t="s">
        <v>1529</v>
      </c>
      <c r="C257" s="60" t="s">
        <v>518</v>
      </c>
      <c r="D257" s="60" t="s">
        <v>536</v>
      </c>
      <c r="E257" s="70"/>
      <c r="F257" s="69" t="s">
        <v>529</v>
      </c>
      <c r="G257" s="159">
        <v>5140000</v>
      </c>
      <c r="H257" s="61" t="s">
        <v>25</v>
      </c>
      <c r="I257" s="60"/>
      <c r="J257" s="60"/>
      <c r="K257" s="74" t="s">
        <v>197</v>
      </c>
      <c r="L257" s="61" t="s">
        <v>198</v>
      </c>
      <c r="M257" s="81"/>
      <c r="N257" s="61" t="s">
        <v>21</v>
      </c>
      <c r="O257" s="61" t="s">
        <v>1274</v>
      </c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</row>
    <row r="258" spans="1:29" s="54" customFormat="1" ht="56.25" customHeight="1">
      <c r="A258" s="61">
        <v>254</v>
      </c>
      <c r="B258" s="61" t="s">
        <v>1530</v>
      </c>
      <c r="C258" s="60" t="s">
        <v>518</v>
      </c>
      <c r="D258" s="60" t="s">
        <v>538</v>
      </c>
      <c r="E258" s="70"/>
      <c r="F258" s="69" t="s">
        <v>529</v>
      </c>
      <c r="G258" s="159">
        <v>300000</v>
      </c>
      <c r="H258" s="61" t="s">
        <v>186</v>
      </c>
      <c r="I258" s="60"/>
      <c r="J258" s="60"/>
      <c r="K258" s="74" t="s">
        <v>197</v>
      </c>
      <c r="L258" s="61" t="s">
        <v>198</v>
      </c>
      <c r="M258" s="81"/>
      <c r="N258" s="61" t="s">
        <v>21</v>
      </c>
      <c r="O258" s="61" t="s">
        <v>1274</v>
      </c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</row>
    <row r="259" spans="1:29" s="54" customFormat="1" ht="56.25" customHeight="1">
      <c r="A259" s="61">
        <v>255</v>
      </c>
      <c r="B259" s="61" t="s">
        <v>1531</v>
      </c>
      <c r="C259" s="60" t="s">
        <v>518</v>
      </c>
      <c r="D259" s="60" t="s">
        <v>537</v>
      </c>
      <c r="E259" s="70"/>
      <c r="F259" s="69" t="s">
        <v>529</v>
      </c>
      <c r="G259" s="159">
        <v>610000</v>
      </c>
      <c r="H259" s="61" t="s">
        <v>186</v>
      </c>
      <c r="I259" s="60"/>
      <c r="J259" s="60"/>
      <c r="K259" s="74" t="s">
        <v>197</v>
      </c>
      <c r="L259" s="61" t="s">
        <v>198</v>
      </c>
      <c r="M259" s="83"/>
      <c r="N259" s="61" t="s">
        <v>21</v>
      </c>
      <c r="O259" s="61" t="s">
        <v>1274</v>
      </c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</row>
    <row r="260" spans="1:29" s="54" customFormat="1" ht="56.25" customHeight="1">
      <c r="A260" s="61">
        <v>256</v>
      </c>
      <c r="B260" s="61" t="s">
        <v>1532</v>
      </c>
      <c r="C260" s="60" t="s">
        <v>518</v>
      </c>
      <c r="D260" s="60" t="s">
        <v>539</v>
      </c>
      <c r="E260" s="70"/>
      <c r="F260" s="69" t="s">
        <v>529</v>
      </c>
      <c r="G260" s="159">
        <v>1930000</v>
      </c>
      <c r="H260" s="61" t="s">
        <v>154</v>
      </c>
      <c r="I260" s="60"/>
      <c r="J260" s="60"/>
      <c r="K260" s="74" t="s">
        <v>197</v>
      </c>
      <c r="L260" s="61" t="s">
        <v>198</v>
      </c>
      <c r="M260" s="81"/>
      <c r="N260" s="61" t="s">
        <v>21</v>
      </c>
      <c r="O260" s="61" t="s">
        <v>1274</v>
      </c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</row>
    <row r="261" spans="1:29" s="54" customFormat="1" ht="56.25" customHeight="1">
      <c r="A261" s="61">
        <v>257</v>
      </c>
      <c r="B261" s="61" t="s">
        <v>1533</v>
      </c>
      <c r="C261" s="60" t="s">
        <v>518</v>
      </c>
      <c r="D261" s="60" t="s">
        <v>1870</v>
      </c>
      <c r="E261" s="70"/>
      <c r="F261" s="71" t="s">
        <v>529</v>
      </c>
      <c r="G261" s="159">
        <v>2500000</v>
      </c>
      <c r="H261" s="61" t="s">
        <v>18</v>
      </c>
      <c r="I261" s="60"/>
      <c r="J261" s="60"/>
      <c r="K261" s="80" t="s">
        <v>197</v>
      </c>
      <c r="L261" s="61" t="s">
        <v>198</v>
      </c>
      <c r="M261" s="75"/>
      <c r="N261" s="61" t="s">
        <v>21</v>
      </c>
      <c r="O261" s="61" t="s">
        <v>1274</v>
      </c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</row>
    <row r="262" spans="1:29" s="54" customFormat="1" ht="56.25" customHeight="1">
      <c r="A262" s="61">
        <v>258</v>
      </c>
      <c r="B262" s="61" t="s">
        <v>1534</v>
      </c>
      <c r="C262" s="60" t="s">
        <v>518</v>
      </c>
      <c r="D262" s="60" t="s">
        <v>1871</v>
      </c>
      <c r="E262" s="70"/>
      <c r="F262" s="71" t="s">
        <v>529</v>
      </c>
      <c r="G262" s="159">
        <v>4815000</v>
      </c>
      <c r="H262" s="61" t="s">
        <v>18</v>
      </c>
      <c r="I262" s="60"/>
      <c r="J262" s="60"/>
      <c r="K262" s="80" t="s">
        <v>197</v>
      </c>
      <c r="L262" s="61" t="s">
        <v>198</v>
      </c>
      <c r="M262" s="75"/>
      <c r="N262" s="61" t="s">
        <v>21</v>
      </c>
      <c r="O262" s="61" t="s">
        <v>1274</v>
      </c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</row>
    <row r="263" spans="1:29" s="54" customFormat="1" ht="56.25" customHeight="1">
      <c r="A263" s="61">
        <v>259</v>
      </c>
      <c r="B263" s="61" t="s">
        <v>1535</v>
      </c>
      <c r="C263" s="60" t="s">
        <v>518</v>
      </c>
      <c r="D263" s="60" t="s">
        <v>1873</v>
      </c>
      <c r="E263" s="70"/>
      <c r="F263" s="71" t="s">
        <v>529</v>
      </c>
      <c r="G263" s="159">
        <v>5885000</v>
      </c>
      <c r="H263" s="61" t="s">
        <v>25</v>
      </c>
      <c r="I263" s="60"/>
      <c r="J263" s="60"/>
      <c r="K263" s="80" t="s">
        <v>197</v>
      </c>
      <c r="L263" s="61" t="s">
        <v>198</v>
      </c>
      <c r="M263" s="75"/>
      <c r="N263" s="61" t="s">
        <v>21</v>
      </c>
      <c r="O263" s="61" t="s">
        <v>1274</v>
      </c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</row>
    <row r="264" spans="1:29" s="54" customFormat="1" ht="56.25" customHeight="1">
      <c r="A264" s="61">
        <v>260</v>
      </c>
      <c r="B264" s="61" t="s">
        <v>1536</v>
      </c>
      <c r="C264" s="60" t="s">
        <v>518</v>
      </c>
      <c r="D264" s="60" t="s">
        <v>1872</v>
      </c>
      <c r="E264" s="70"/>
      <c r="F264" s="69" t="s">
        <v>529</v>
      </c>
      <c r="G264" s="159">
        <v>840000</v>
      </c>
      <c r="H264" s="61" t="s">
        <v>154</v>
      </c>
      <c r="I264" s="60"/>
      <c r="J264" s="60"/>
      <c r="K264" s="74" t="s">
        <v>197</v>
      </c>
      <c r="L264" s="61" t="s">
        <v>198</v>
      </c>
      <c r="M264" s="81"/>
      <c r="N264" s="61" t="s">
        <v>21</v>
      </c>
      <c r="O264" s="61" t="s">
        <v>1274</v>
      </c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</row>
    <row r="265" spans="1:29" s="54" customFormat="1" ht="56.25" customHeight="1">
      <c r="A265" s="61">
        <v>261</v>
      </c>
      <c r="B265" s="61" t="s">
        <v>1537</v>
      </c>
      <c r="C265" s="60" t="s">
        <v>518</v>
      </c>
      <c r="D265" s="60" t="s">
        <v>540</v>
      </c>
      <c r="E265" s="70"/>
      <c r="F265" s="69" t="s">
        <v>529</v>
      </c>
      <c r="G265" s="159">
        <v>1500000</v>
      </c>
      <c r="H265" s="61" t="s">
        <v>154</v>
      </c>
      <c r="I265" s="60"/>
      <c r="J265" s="60"/>
      <c r="K265" s="74" t="s">
        <v>197</v>
      </c>
      <c r="L265" s="61" t="s">
        <v>198</v>
      </c>
      <c r="M265" s="72"/>
      <c r="N265" s="61" t="s">
        <v>21</v>
      </c>
      <c r="O265" s="61" t="s">
        <v>1274</v>
      </c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</row>
    <row r="266" spans="1:29" s="54" customFormat="1" ht="56.25" customHeight="1">
      <c r="A266" s="61">
        <v>262</v>
      </c>
      <c r="B266" s="61" t="s">
        <v>1538</v>
      </c>
      <c r="C266" s="60" t="s">
        <v>518</v>
      </c>
      <c r="D266" s="60" t="s">
        <v>541</v>
      </c>
      <c r="E266" s="70"/>
      <c r="F266" s="69" t="s">
        <v>529</v>
      </c>
      <c r="G266" s="159">
        <v>100000</v>
      </c>
      <c r="H266" s="61" t="s">
        <v>69</v>
      </c>
      <c r="I266" s="60"/>
      <c r="J266" s="60"/>
      <c r="K266" s="74" t="s">
        <v>197</v>
      </c>
      <c r="L266" s="61" t="s">
        <v>198</v>
      </c>
      <c r="M266" s="83"/>
      <c r="N266" s="61" t="s">
        <v>21</v>
      </c>
      <c r="O266" s="61" t="s">
        <v>1274</v>
      </c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</row>
    <row r="267" spans="1:29" s="54" customFormat="1" ht="56.25" customHeight="1">
      <c r="A267" s="61">
        <v>263</v>
      </c>
      <c r="B267" s="61" t="s">
        <v>1539</v>
      </c>
      <c r="C267" s="60" t="s">
        <v>518</v>
      </c>
      <c r="D267" s="60" t="s">
        <v>542</v>
      </c>
      <c r="E267" s="70"/>
      <c r="F267" s="69" t="s">
        <v>529</v>
      </c>
      <c r="G267" s="159">
        <v>1400000</v>
      </c>
      <c r="H267" s="61" t="s">
        <v>73</v>
      </c>
      <c r="I267" s="60"/>
      <c r="J267" s="60"/>
      <c r="K267" s="74" t="s">
        <v>197</v>
      </c>
      <c r="L267" s="61" t="s">
        <v>198</v>
      </c>
      <c r="M267" s="81"/>
      <c r="N267" s="61" t="s">
        <v>21</v>
      </c>
      <c r="O267" s="61" t="s">
        <v>1274</v>
      </c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</row>
    <row r="268" spans="1:29" s="54" customFormat="1" ht="56.25" customHeight="1">
      <c r="A268" s="61">
        <v>264</v>
      </c>
      <c r="B268" s="61" t="s">
        <v>1540</v>
      </c>
      <c r="C268" s="60" t="s">
        <v>518</v>
      </c>
      <c r="D268" s="60" t="s">
        <v>543</v>
      </c>
      <c r="E268" s="70"/>
      <c r="F268" s="69" t="s">
        <v>529</v>
      </c>
      <c r="G268" s="159">
        <v>650000</v>
      </c>
      <c r="H268" s="61" t="s">
        <v>154</v>
      </c>
      <c r="I268" s="60"/>
      <c r="J268" s="60"/>
      <c r="K268" s="74" t="s">
        <v>197</v>
      </c>
      <c r="L268" s="61" t="s">
        <v>198</v>
      </c>
      <c r="M268" s="81"/>
      <c r="N268" s="61" t="s">
        <v>21</v>
      </c>
      <c r="O268" s="61" t="s">
        <v>1274</v>
      </c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</row>
    <row r="269" spans="1:29" s="54" customFormat="1" ht="56.25" customHeight="1">
      <c r="A269" s="61">
        <v>265</v>
      </c>
      <c r="B269" s="61" t="s">
        <v>1541</v>
      </c>
      <c r="C269" s="60" t="s">
        <v>518</v>
      </c>
      <c r="D269" s="60" t="s">
        <v>545</v>
      </c>
      <c r="E269" s="70"/>
      <c r="F269" s="71" t="s">
        <v>529</v>
      </c>
      <c r="G269" s="159">
        <v>1340000</v>
      </c>
      <c r="H269" s="61" t="s">
        <v>154</v>
      </c>
      <c r="I269" s="60"/>
      <c r="J269" s="60"/>
      <c r="K269" s="80" t="s">
        <v>197</v>
      </c>
      <c r="L269" s="61" t="s">
        <v>198</v>
      </c>
      <c r="M269" s="75"/>
      <c r="N269" s="61" t="s">
        <v>21</v>
      </c>
      <c r="O269" s="61" t="s">
        <v>1274</v>
      </c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</row>
    <row r="270" spans="1:29" s="54" customFormat="1" ht="56.25" customHeight="1">
      <c r="A270" s="61">
        <v>266</v>
      </c>
      <c r="B270" s="61" t="s">
        <v>1542</v>
      </c>
      <c r="C270" s="60" t="s">
        <v>518</v>
      </c>
      <c r="D270" s="60" t="s">
        <v>546</v>
      </c>
      <c r="E270" s="70"/>
      <c r="F270" s="69" t="s">
        <v>529</v>
      </c>
      <c r="G270" s="159">
        <v>1580000</v>
      </c>
      <c r="H270" s="61" t="s">
        <v>154</v>
      </c>
      <c r="I270" s="60"/>
      <c r="J270" s="60"/>
      <c r="K270" s="74" t="s">
        <v>197</v>
      </c>
      <c r="L270" s="61" t="s">
        <v>198</v>
      </c>
      <c r="M270" s="81"/>
      <c r="N270" s="61" t="s">
        <v>21</v>
      </c>
      <c r="O270" s="61" t="s">
        <v>1274</v>
      </c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</row>
    <row r="271" spans="1:29" s="54" customFormat="1" ht="56.25" customHeight="1">
      <c r="A271" s="61">
        <v>267</v>
      </c>
      <c r="B271" s="61" t="s">
        <v>1543</v>
      </c>
      <c r="C271" s="60" t="s">
        <v>518</v>
      </c>
      <c r="D271" s="60" t="s">
        <v>547</v>
      </c>
      <c r="E271" s="70"/>
      <c r="F271" s="69" t="s">
        <v>529</v>
      </c>
      <c r="G271" s="159">
        <v>3500000</v>
      </c>
      <c r="H271" s="61" t="s">
        <v>73</v>
      </c>
      <c r="I271" s="60"/>
      <c r="J271" s="60"/>
      <c r="K271" s="74" t="s">
        <v>197</v>
      </c>
      <c r="L271" s="61" t="s">
        <v>198</v>
      </c>
      <c r="M271" s="81"/>
      <c r="N271" s="61" t="s">
        <v>21</v>
      </c>
      <c r="O271" s="61" t="s">
        <v>1274</v>
      </c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</row>
    <row r="272" spans="1:29" s="54" customFormat="1" ht="56.25" customHeight="1">
      <c r="A272" s="61">
        <v>268</v>
      </c>
      <c r="B272" s="61" t="s">
        <v>1544</v>
      </c>
      <c r="C272" s="60" t="s">
        <v>518</v>
      </c>
      <c r="D272" s="60" t="s">
        <v>544</v>
      </c>
      <c r="E272" s="70"/>
      <c r="F272" s="69" t="s">
        <v>529</v>
      </c>
      <c r="G272" s="159">
        <v>4930000</v>
      </c>
      <c r="H272" s="61" t="s">
        <v>25</v>
      </c>
      <c r="I272" s="60"/>
      <c r="J272" s="60"/>
      <c r="K272" s="74" t="s">
        <v>197</v>
      </c>
      <c r="L272" s="61" t="s">
        <v>198</v>
      </c>
      <c r="M272" s="81"/>
      <c r="N272" s="61" t="s">
        <v>21</v>
      </c>
      <c r="O272" s="61" t="s">
        <v>1274</v>
      </c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</row>
    <row r="273" spans="1:29" s="54" customFormat="1" ht="56.25" customHeight="1">
      <c r="A273" s="61">
        <v>269</v>
      </c>
      <c r="B273" s="61" t="s">
        <v>1545</v>
      </c>
      <c r="C273" s="60" t="s">
        <v>518</v>
      </c>
      <c r="D273" s="60" t="s">
        <v>548</v>
      </c>
      <c r="E273" s="70"/>
      <c r="F273" s="69" t="s">
        <v>529</v>
      </c>
      <c r="G273" s="159">
        <v>107000</v>
      </c>
      <c r="H273" s="61" t="s">
        <v>154</v>
      </c>
      <c r="I273" s="60"/>
      <c r="J273" s="60"/>
      <c r="K273" s="74" t="s">
        <v>197</v>
      </c>
      <c r="L273" s="61" t="s">
        <v>198</v>
      </c>
      <c r="M273" s="81"/>
      <c r="N273" s="61" t="s">
        <v>21</v>
      </c>
      <c r="O273" s="61" t="s">
        <v>1274</v>
      </c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</row>
    <row r="274" spans="1:29" s="54" customFormat="1" ht="56.25" customHeight="1">
      <c r="A274" s="61">
        <v>270</v>
      </c>
      <c r="B274" s="61" t="s">
        <v>1546</v>
      </c>
      <c r="C274" s="60" t="s">
        <v>518</v>
      </c>
      <c r="D274" s="60" t="s">
        <v>549</v>
      </c>
      <c r="E274" s="70"/>
      <c r="F274" s="69" t="s">
        <v>529</v>
      </c>
      <c r="G274" s="159">
        <v>290000</v>
      </c>
      <c r="H274" s="61" t="s">
        <v>250</v>
      </c>
      <c r="I274" s="60"/>
      <c r="J274" s="60"/>
      <c r="K274" s="74" t="s">
        <v>197</v>
      </c>
      <c r="L274" s="61" t="s">
        <v>198</v>
      </c>
      <c r="M274" s="81"/>
      <c r="N274" s="61" t="s">
        <v>21</v>
      </c>
      <c r="O274" s="61" t="s">
        <v>1274</v>
      </c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</row>
    <row r="275" spans="1:29" s="54" customFormat="1" ht="46.5">
      <c r="A275" s="61">
        <v>271</v>
      </c>
      <c r="B275" s="61" t="s">
        <v>1547</v>
      </c>
      <c r="C275" s="60" t="s">
        <v>518</v>
      </c>
      <c r="D275" s="60" t="s">
        <v>550</v>
      </c>
      <c r="E275" s="70"/>
      <c r="F275" s="69" t="s">
        <v>529</v>
      </c>
      <c r="G275" s="159">
        <v>375000</v>
      </c>
      <c r="H275" s="61" t="s">
        <v>250</v>
      </c>
      <c r="I275" s="60"/>
      <c r="J275" s="60"/>
      <c r="K275" s="74" t="s">
        <v>197</v>
      </c>
      <c r="L275" s="61" t="s">
        <v>198</v>
      </c>
      <c r="M275" s="81"/>
      <c r="N275" s="61" t="s">
        <v>21</v>
      </c>
      <c r="O275" s="61" t="s">
        <v>1274</v>
      </c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</row>
    <row r="276" spans="1:29" s="54" customFormat="1" ht="46.5">
      <c r="A276" s="61">
        <v>272</v>
      </c>
      <c r="B276" s="61" t="s">
        <v>1548</v>
      </c>
      <c r="C276" s="60" t="s">
        <v>518</v>
      </c>
      <c r="D276" s="60" t="s">
        <v>552</v>
      </c>
      <c r="E276" s="70"/>
      <c r="F276" s="69" t="s">
        <v>529</v>
      </c>
      <c r="G276" s="159">
        <v>520000</v>
      </c>
      <c r="H276" s="61" t="s">
        <v>250</v>
      </c>
      <c r="I276" s="60"/>
      <c r="J276" s="60"/>
      <c r="K276" s="74" t="s">
        <v>197</v>
      </c>
      <c r="L276" s="61" t="s">
        <v>198</v>
      </c>
      <c r="M276" s="81"/>
      <c r="N276" s="61" t="s">
        <v>21</v>
      </c>
      <c r="O276" s="61" t="s">
        <v>1274</v>
      </c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</row>
    <row r="277" spans="1:29" s="54" customFormat="1" ht="46.5">
      <c r="A277" s="61">
        <v>273</v>
      </c>
      <c r="B277" s="61" t="s">
        <v>1549</v>
      </c>
      <c r="C277" s="60" t="s">
        <v>518</v>
      </c>
      <c r="D277" s="60" t="s">
        <v>551</v>
      </c>
      <c r="E277" s="70"/>
      <c r="F277" s="69" t="s">
        <v>529</v>
      </c>
      <c r="G277" s="159">
        <v>720000</v>
      </c>
      <c r="H277" s="61" t="s">
        <v>250</v>
      </c>
      <c r="I277" s="60"/>
      <c r="J277" s="60"/>
      <c r="K277" s="74" t="s">
        <v>197</v>
      </c>
      <c r="L277" s="61" t="s">
        <v>198</v>
      </c>
      <c r="M277" s="81"/>
      <c r="N277" s="61" t="s">
        <v>21</v>
      </c>
      <c r="O277" s="61" t="s">
        <v>1274</v>
      </c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</row>
    <row r="278" spans="1:29" s="54" customFormat="1" ht="69.75">
      <c r="A278" s="61">
        <v>274</v>
      </c>
      <c r="B278" s="61" t="s">
        <v>1550</v>
      </c>
      <c r="C278" s="60" t="s">
        <v>518</v>
      </c>
      <c r="D278" s="70" t="s">
        <v>553</v>
      </c>
      <c r="E278" s="70"/>
      <c r="F278" s="69" t="s">
        <v>529</v>
      </c>
      <c r="G278" s="159">
        <v>2800000</v>
      </c>
      <c r="H278" s="61" t="s">
        <v>73</v>
      </c>
      <c r="I278" s="60"/>
      <c r="J278" s="60"/>
      <c r="K278" s="74" t="s">
        <v>197</v>
      </c>
      <c r="L278" s="61" t="s">
        <v>198</v>
      </c>
      <c r="M278" s="81"/>
      <c r="N278" s="61" t="s">
        <v>21</v>
      </c>
      <c r="O278" s="61" t="s">
        <v>1274</v>
      </c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</row>
    <row r="279" spans="1:29" s="54" customFormat="1" ht="46.5">
      <c r="A279" s="61">
        <v>275</v>
      </c>
      <c r="B279" s="61" t="s">
        <v>1551</v>
      </c>
      <c r="C279" s="60" t="s">
        <v>518</v>
      </c>
      <c r="D279" s="60" t="s">
        <v>555</v>
      </c>
      <c r="E279" s="70"/>
      <c r="F279" s="69" t="s">
        <v>529</v>
      </c>
      <c r="G279" s="159">
        <v>1070000</v>
      </c>
      <c r="H279" s="61" t="s">
        <v>154</v>
      </c>
      <c r="I279" s="60"/>
      <c r="J279" s="60"/>
      <c r="K279" s="74" t="s">
        <v>197</v>
      </c>
      <c r="L279" s="61" t="s">
        <v>198</v>
      </c>
      <c r="M279" s="81"/>
      <c r="N279" s="61" t="s">
        <v>21</v>
      </c>
      <c r="O279" s="61" t="s">
        <v>1274</v>
      </c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</row>
    <row r="280" spans="1:29" s="54" customFormat="1" ht="46.5">
      <c r="A280" s="61">
        <v>276</v>
      </c>
      <c r="B280" s="61" t="s">
        <v>1552</v>
      </c>
      <c r="C280" s="60" t="s">
        <v>518</v>
      </c>
      <c r="D280" s="60" t="s">
        <v>554</v>
      </c>
      <c r="E280" s="70"/>
      <c r="F280" s="69" t="s">
        <v>529</v>
      </c>
      <c r="G280" s="159">
        <v>1650000</v>
      </c>
      <c r="H280" s="61" t="s">
        <v>250</v>
      </c>
      <c r="I280" s="60"/>
      <c r="J280" s="60"/>
      <c r="K280" s="74" t="s">
        <v>197</v>
      </c>
      <c r="L280" s="61" t="s">
        <v>198</v>
      </c>
      <c r="M280" s="81"/>
      <c r="N280" s="61" t="s">
        <v>21</v>
      </c>
      <c r="O280" s="61" t="s">
        <v>1274</v>
      </c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</row>
    <row r="281" spans="1:29" s="54" customFormat="1" ht="46.5">
      <c r="A281" s="61">
        <v>277</v>
      </c>
      <c r="B281" s="61" t="s">
        <v>1553</v>
      </c>
      <c r="C281" s="60" t="s">
        <v>518</v>
      </c>
      <c r="D281" s="80" t="s">
        <v>2397</v>
      </c>
      <c r="E281" s="70"/>
      <c r="F281" s="69" t="s">
        <v>529</v>
      </c>
      <c r="G281" s="157">
        <v>3000000</v>
      </c>
      <c r="H281" s="61" t="s">
        <v>25</v>
      </c>
      <c r="I281" s="60"/>
      <c r="J281" s="60"/>
      <c r="K281" s="74" t="s">
        <v>197</v>
      </c>
      <c r="L281" s="61" t="s">
        <v>198</v>
      </c>
      <c r="M281" s="83"/>
      <c r="N281" s="61" t="s">
        <v>21</v>
      </c>
      <c r="O281" s="61" t="s">
        <v>1274</v>
      </c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</row>
    <row r="282" spans="1:29" s="54" customFormat="1" ht="46.5">
      <c r="A282" s="61">
        <v>278</v>
      </c>
      <c r="B282" s="61" t="s">
        <v>1554</v>
      </c>
      <c r="C282" s="60" t="s">
        <v>518</v>
      </c>
      <c r="D282" s="60" t="s">
        <v>2398</v>
      </c>
      <c r="E282" s="70"/>
      <c r="F282" s="69" t="s">
        <v>529</v>
      </c>
      <c r="G282" s="159">
        <v>790000</v>
      </c>
      <c r="H282" s="61" t="s">
        <v>154</v>
      </c>
      <c r="I282" s="60"/>
      <c r="J282" s="60"/>
      <c r="K282" s="74" t="s">
        <v>197</v>
      </c>
      <c r="L282" s="61" t="s">
        <v>198</v>
      </c>
      <c r="M282" s="81"/>
      <c r="N282" s="61" t="s">
        <v>21</v>
      </c>
      <c r="O282" s="61" t="s">
        <v>1274</v>
      </c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</row>
    <row r="283" spans="1:29" s="54" customFormat="1" ht="46.5">
      <c r="A283" s="61">
        <v>279</v>
      </c>
      <c r="B283" s="61" t="s">
        <v>1555</v>
      </c>
      <c r="C283" s="60" t="s">
        <v>518</v>
      </c>
      <c r="D283" s="60" t="s">
        <v>2399</v>
      </c>
      <c r="E283" s="70"/>
      <c r="F283" s="69" t="s">
        <v>529</v>
      </c>
      <c r="G283" s="159">
        <v>2270000</v>
      </c>
      <c r="H283" s="61" t="s">
        <v>73</v>
      </c>
      <c r="I283" s="60"/>
      <c r="J283" s="60"/>
      <c r="K283" s="74" t="s">
        <v>197</v>
      </c>
      <c r="L283" s="61" t="s">
        <v>198</v>
      </c>
      <c r="M283" s="81"/>
      <c r="N283" s="61" t="s">
        <v>21</v>
      </c>
      <c r="O283" s="61" t="s">
        <v>1274</v>
      </c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</row>
    <row r="284" spans="1:29" s="54" customFormat="1" ht="46.5">
      <c r="A284" s="61">
        <v>280</v>
      </c>
      <c r="B284" s="61" t="s">
        <v>1556</v>
      </c>
      <c r="C284" s="60" t="s">
        <v>518</v>
      </c>
      <c r="D284" s="60" t="s">
        <v>2400</v>
      </c>
      <c r="E284" s="70"/>
      <c r="F284" s="69" t="s">
        <v>529</v>
      </c>
      <c r="G284" s="159">
        <v>3090000</v>
      </c>
      <c r="H284" s="61" t="s">
        <v>18</v>
      </c>
      <c r="I284" s="60"/>
      <c r="J284" s="60"/>
      <c r="K284" s="74" t="s">
        <v>197</v>
      </c>
      <c r="L284" s="61" t="s">
        <v>198</v>
      </c>
      <c r="M284" s="81"/>
      <c r="N284" s="61" t="s">
        <v>21</v>
      </c>
      <c r="O284" s="61" t="s">
        <v>1274</v>
      </c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</row>
    <row r="285" spans="1:29" s="54" customFormat="1" ht="46.5">
      <c r="A285" s="61">
        <v>281</v>
      </c>
      <c r="B285" s="61" t="s">
        <v>1557</v>
      </c>
      <c r="C285" s="60" t="s">
        <v>518</v>
      </c>
      <c r="D285" s="60" t="s">
        <v>2401</v>
      </c>
      <c r="E285" s="70"/>
      <c r="F285" s="69" t="s">
        <v>529</v>
      </c>
      <c r="G285" s="159">
        <v>4390000</v>
      </c>
      <c r="H285" s="61" t="s">
        <v>25</v>
      </c>
      <c r="I285" s="60"/>
      <c r="J285" s="60"/>
      <c r="K285" s="74" t="s">
        <v>197</v>
      </c>
      <c r="L285" s="61" t="s">
        <v>198</v>
      </c>
      <c r="M285" s="81"/>
      <c r="N285" s="61" t="s">
        <v>21</v>
      </c>
      <c r="O285" s="61" t="s">
        <v>1274</v>
      </c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</row>
    <row r="286" spans="1:29" s="54" customFormat="1" ht="46.5">
      <c r="A286" s="61">
        <v>282</v>
      </c>
      <c r="B286" s="61" t="s">
        <v>1558</v>
      </c>
      <c r="C286" s="60" t="s">
        <v>518</v>
      </c>
      <c r="D286" s="60" t="s">
        <v>556</v>
      </c>
      <c r="E286" s="70"/>
      <c r="F286" s="69" t="s">
        <v>529</v>
      </c>
      <c r="G286" s="159">
        <v>1910000</v>
      </c>
      <c r="H286" s="61" t="s">
        <v>250</v>
      </c>
      <c r="I286" s="60"/>
      <c r="J286" s="60"/>
      <c r="K286" s="74" t="s">
        <v>197</v>
      </c>
      <c r="L286" s="61" t="s">
        <v>198</v>
      </c>
      <c r="M286" s="81"/>
      <c r="N286" s="61" t="s">
        <v>21</v>
      </c>
      <c r="O286" s="61" t="s">
        <v>1274</v>
      </c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</row>
    <row r="287" spans="1:29" s="54" customFormat="1" ht="46.5">
      <c r="A287" s="61">
        <v>283</v>
      </c>
      <c r="B287" s="61" t="s">
        <v>1559</v>
      </c>
      <c r="C287" s="60" t="s">
        <v>518</v>
      </c>
      <c r="D287" s="60" t="s">
        <v>557</v>
      </c>
      <c r="E287" s="70"/>
      <c r="F287" s="69" t="s">
        <v>529</v>
      </c>
      <c r="G287" s="159">
        <v>2540000</v>
      </c>
      <c r="H287" s="61" t="s">
        <v>250</v>
      </c>
      <c r="I287" s="60"/>
      <c r="J287" s="60"/>
      <c r="K287" s="74" t="s">
        <v>197</v>
      </c>
      <c r="L287" s="61" t="s">
        <v>198</v>
      </c>
      <c r="M287" s="81"/>
      <c r="N287" s="61" t="s">
        <v>21</v>
      </c>
      <c r="O287" s="61" t="s">
        <v>1274</v>
      </c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</row>
    <row r="288" spans="1:29" s="54" customFormat="1" ht="56.25" customHeight="1">
      <c r="A288" s="61">
        <v>284</v>
      </c>
      <c r="B288" s="61" t="s">
        <v>1560</v>
      </c>
      <c r="C288" s="60" t="s">
        <v>518</v>
      </c>
      <c r="D288" s="60" t="s">
        <v>558</v>
      </c>
      <c r="E288" s="70"/>
      <c r="F288" s="69" t="s">
        <v>534</v>
      </c>
      <c r="G288" s="161">
        <v>1500000</v>
      </c>
      <c r="H288" s="61" t="s">
        <v>36</v>
      </c>
      <c r="I288" s="60"/>
      <c r="J288" s="60"/>
      <c r="K288" s="74" t="s">
        <v>197</v>
      </c>
      <c r="L288" s="61" t="s">
        <v>198</v>
      </c>
      <c r="M288" s="83"/>
      <c r="N288" s="61" t="s">
        <v>21</v>
      </c>
      <c r="O288" s="61" t="s">
        <v>1274</v>
      </c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</row>
    <row r="289" spans="1:29" s="54" customFormat="1" ht="56.25" customHeight="1">
      <c r="A289" s="61">
        <v>285</v>
      </c>
      <c r="B289" s="61" t="s">
        <v>1561</v>
      </c>
      <c r="C289" s="60" t="s">
        <v>518</v>
      </c>
      <c r="D289" s="60" t="s">
        <v>559</v>
      </c>
      <c r="E289" s="70"/>
      <c r="F289" s="69" t="s">
        <v>529</v>
      </c>
      <c r="G289" s="161">
        <v>100000</v>
      </c>
      <c r="H289" s="61" t="s">
        <v>186</v>
      </c>
      <c r="I289" s="60"/>
      <c r="J289" s="60"/>
      <c r="K289" s="74" t="s">
        <v>197</v>
      </c>
      <c r="L289" s="61" t="s">
        <v>198</v>
      </c>
      <c r="M289" s="83"/>
      <c r="N289" s="59" t="s">
        <v>481</v>
      </c>
      <c r="O289" s="61" t="s">
        <v>1274</v>
      </c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</row>
    <row r="290" spans="1:29" s="54" customFormat="1" ht="56.25" customHeight="1">
      <c r="A290" s="61">
        <v>286</v>
      </c>
      <c r="B290" s="61" t="s">
        <v>1562</v>
      </c>
      <c r="C290" s="60" t="s">
        <v>518</v>
      </c>
      <c r="D290" s="80" t="s">
        <v>562</v>
      </c>
      <c r="E290" s="70"/>
      <c r="F290" s="69" t="s">
        <v>534</v>
      </c>
      <c r="G290" s="157">
        <v>7000000</v>
      </c>
      <c r="H290" s="61" t="s">
        <v>25</v>
      </c>
      <c r="I290" s="60"/>
      <c r="J290" s="60"/>
      <c r="K290" s="74" t="s">
        <v>197</v>
      </c>
      <c r="L290" s="61" t="s">
        <v>198</v>
      </c>
      <c r="M290" s="83"/>
      <c r="N290" s="59" t="s">
        <v>563</v>
      </c>
      <c r="O290" s="61" t="s">
        <v>1274</v>
      </c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</row>
    <row r="291" spans="1:29" s="54" customFormat="1" ht="46.5">
      <c r="A291" s="61">
        <v>287</v>
      </c>
      <c r="B291" s="61" t="s">
        <v>1563</v>
      </c>
      <c r="C291" s="60" t="s">
        <v>518</v>
      </c>
      <c r="D291" s="60" t="s">
        <v>624</v>
      </c>
      <c r="E291" s="70"/>
      <c r="F291" s="69" t="s">
        <v>217</v>
      </c>
      <c r="G291" s="159">
        <v>535000</v>
      </c>
      <c r="H291" s="61" t="s">
        <v>73</v>
      </c>
      <c r="I291" s="60"/>
      <c r="J291" s="60"/>
      <c r="K291" s="74" t="s">
        <v>197</v>
      </c>
      <c r="L291" s="61" t="s">
        <v>198</v>
      </c>
      <c r="M291" s="81"/>
      <c r="N291" s="61" t="s">
        <v>21</v>
      </c>
      <c r="O291" s="61" t="s">
        <v>1274</v>
      </c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</row>
    <row r="292" spans="1:29" s="54" customFormat="1" ht="46.5">
      <c r="A292" s="61">
        <v>288</v>
      </c>
      <c r="B292" s="61" t="s">
        <v>1564</v>
      </c>
      <c r="C292" s="60" t="s">
        <v>568</v>
      </c>
      <c r="D292" s="60" t="s">
        <v>569</v>
      </c>
      <c r="E292" s="84" t="s">
        <v>570</v>
      </c>
      <c r="F292" s="69" t="s">
        <v>291</v>
      </c>
      <c r="G292" s="161">
        <v>70000</v>
      </c>
      <c r="H292" s="61" t="s">
        <v>154</v>
      </c>
      <c r="I292" s="60"/>
      <c r="J292" s="60"/>
      <c r="K292" s="60" t="s">
        <v>19</v>
      </c>
      <c r="L292" s="61" t="s">
        <v>20</v>
      </c>
      <c r="M292" s="83"/>
      <c r="N292" s="59" t="s">
        <v>21</v>
      </c>
      <c r="O292" s="61" t="s">
        <v>1274</v>
      </c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</row>
    <row r="293" spans="1:29" s="54" customFormat="1" ht="46.5">
      <c r="A293" s="61">
        <v>289</v>
      </c>
      <c r="B293" s="61" t="s">
        <v>1565</v>
      </c>
      <c r="C293" s="60" t="s">
        <v>568</v>
      </c>
      <c r="D293" s="60" t="s">
        <v>574</v>
      </c>
      <c r="E293" s="84" t="s">
        <v>575</v>
      </c>
      <c r="F293" s="69" t="s">
        <v>291</v>
      </c>
      <c r="G293" s="161">
        <v>700000</v>
      </c>
      <c r="H293" s="61" t="s">
        <v>36</v>
      </c>
      <c r="I293" s="60"/>
      <c r="J293" s="60"/>
      <c r="K293" s="60" t="s">
        <v>19</v>
      </c>
      <c r="L293" s="61" t="s">
        <v>20</v>
      </c>
      <c r="M293" s="83"/>
      <c r="N293" s="59" t="s">
        <v>21</v>
      </c>
      <c r="O293" s="61" t="s">
        <v>1274</v>
      </c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</row>
    <row r="294" spans="1:29" s="54" customFormat="1" ht="46.5">
      <c r="A294" s="61">
        <v>290</v>
      </c>
      <c r="B294" s="61" t="s">
        <v>1566</v>
      </c>
      <c r="C294" s="60" t="s">
        <v>568</v>
      </c>
      <c r="D294" s="60" t="s">
        <v>578</v>
      </c>
      <c r="E294" s="70" t="s">
        <v>579</v>
      </c>
      <c r="F294" s="71" t="s">
        <v>291</v>
      </c>
      <c r="G294" s="159">
        <v>1500000</v>
      </c>
      <c r="H294" s="61" t="s">
        <v>36</v>
      </c>
      <c r="I294" s="60"/>
      <c r="J294" s="60"/>
      <c r="K294" s="60" t="s">
        <v>19</v>
      </c>
      <c r="L294" s="61" t="s">
        <v>20</v>
      </c>
      <c r="M294" s="75"/>
      <c r="N294" s="59" t="s">
        <v>21</v>
      </c>
      <c r="O294" s="61" t="s">
        <v>1274</v>
      </c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</row>
    <row r="295" spans="1:29" s="54" customFormat="1" ht="46.5">
      <c r="A295" s="61">
        <v>291</v>
      </c>
      <c r="B295" s="61" t="s">
        <v>1567</v>
      </c>
      <c r="C295" s="60" t="s">
        <v>568</v>
      </c>
      <c r="D295" s="60" t="s">
        <v>582</v>
      </c>
      <c r="E295" s="84" t="s">
        <v>583</v>
      </c>
      <c r="F295" s="69" t="s">
        <v>291</v>
      </c>
      <c r="G295" s="161">
        <v>70000</v>
      </c>
      <c r="H295" s="61" t="s">
        <v>154</v>
      </c>
      <c r="I295" s="60"/>
      <c r="J295" s="60"/>
      <c r="K295" s="60" t="s">
        <v>19</v>
      </c>
      <c r="L295" s="61" t="s">
        <v>20</v>
      </c>
      <c r="M295" s="83" t="s">
        <v>585</v>
      </c>
      <c r="N295" s="59" t="s">
        <v>21</v>
      </c>
      <c r="O295" s="61" t="s">
        <v>1274</v>
      </c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</row>
    <row r="296" spans="1:29" s="54" customFormat="1" ht="46.5">
      <c r="A296" s="61">
        <v>292</v>
      </c>
      <c r="B296" s="61" t="s">
        <v>1568</v>
      </c>
      <c r="C296" s="60" t="s">
        <v>568</v>
      </c>
      <c r="D296" s="60" t="s">
        <v>587</v>
      </c>
      <c r="E296" s="86" t="s">
        <v>588</v>
      </c>
      <c r="F296" s="69" t="s">
        <v>291</v>
      </c>
      <c r="G296" s="159">
        <v>130000</v>
      </c>
      <c r="H296" s="61" t="s">
        <v>154</v>
      </c>
      <c r="I296" s="60"/>
      <c r="J296" s="60"/>
      <c r="K296" s="60" t="s">
        <v>30</v>
      </c>
      <c r="L296" s="61" t="s">
        <v>31</v>
      </c>
      <c r="M296" s="83"/>
      <c r="N296" s="59" t="s">
        <v>21</v>
      </c>
      <c r="O296" s="61" t="s">
        <v>1274</v>
      </c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</row>
    <row r="297" spans="1:29" s="54" customFormat="1" ht="46.5">
      <c r="A297" s="61">
        <v>293</v>
      </c>
      <c r="B297" s="61" t="s">
        <v>1569</v>
      </c>
      <c r="C297" s="60" t="s">
        <v>568</v>
      </c>
      <c r="D297" s="60" t="s">
        <v>590</v>
      </c>
      <c r="E297" s="70" t="s">
        <v>591</v>
      </c>
      <c r="F297" s="69" t="s">
        <v>291</v>
      </c>
      <c r="G297" s="159">
        <v>100000</v>
      </c>
      <c r="H297" s="61" t="s">
        <v>154</v>
      </c>
      <c r="I297" s="60"/>
      <c r="J297" s="60"/>
      <c r="K297" s="60" t="s">
        <v>19</v>
      </c>
      <c r="L297" s="61" t="s">
        <v>20</v>
      </c>
      <c r="M297" s="81"/>
      <c r="N297" s="59" t="s">
        <v>21</v>
      </c>
      <c r="O297" s="61" t="s">
        <v>1274</v>
      </c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</row>
    <row r="298" spans="1:29" s="54" customFormat="1" ht="46.5">
      <c r="A298" s="61">
        <v>294</v>
      </c>
      <c r="B298" s="61" t="s">
        <v>1570</v>
      </c>
      <c r="C298" s="60" t="s">
        <v>568</v>
      </c>
      <c r="D298" s="60" t="s">
        <v>594</v>
      </c>
      <c r="E298" s="70" t="s">
        <v>595</v>
      </c>
      <c r="F298" s="69" t="s">
        <v>291</v>
      </c>
      <c r="G298" s="159">
        <v>160000</v>
      </c>
      <c r="H298" s="61" t="s">
        <v>154</v>
      </c>
      <c r="I298" s="60"/>
      <c r="J298" s="60"/>
      <c r="K298" s="60" t="s">
        <v>19</v>
      </c>
      <c r="L298" s="61" t="s">
        <v>20</v>
      </c>
      <c r="M298" s="81"/>
      <c r="N298" s="59" t="s">
        <v>21</v>
      </c>
      <c r="O298" s="61" t="s">
        <v>1274</v>
      </c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</row>
    <row r="299" spans="1:29" s="54" customFormat="1" ht="69.75">
      <c r="A299" s="61">
        <v>295</v>
      </c>
      <c r="B299" s="61" t="s">
        <v>1571</v>
      </c>
      <c r="C299" s="60" t="s">
        <v>568</v>
      </c>
      <c r="D299" s="60" t="s">
        <v>597</v>
      </c>
      <c r="E299" s="84" t="s">
        <v>598</v>
      </c>
      <c r="F299" s="69" t="s">
        <v>291</v>
      </c>
      <c r="G299" s="161">
        <v>250000</v>
      </c>
      <c r="H299" s="61" t="s">
        <v>73</v>
      </c>
      <c r="I299" s="60"/>
      <c r="J299" s="60"/>
      <c r="K299" s="60" t="s">
        <v>19</v>
      </c>
      <c r="L299" s="59" t="s">
        <v>20</v>
      </c>
      <c r="M299" s="83" t="s">
        <v>600</v>
      </c>
      <c r="N299" s="59" t="s">
        <v>21</v>
      </c>
      <c r="O299" s="61" t="s">
        <v>1274</v>
      </c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</row>
    <row r="300" spans="1:29" s="54" customFormat="1" ht="46.5">
      <c r="A300" s="61">
        <v>296</v>
      </c>
      <c r="B300" s="61" t="s">
        <v>1572</v>
      </c>
      <c r="C300" s="60" t="s">
        <v>568</v>
      </c>
      <c r="D300" s="60" t="s">
        <v>602</v>
      </c>
      <c r="E300" s="70" t="s">
        <v>604</v>
      </c>
      <c r="F300" s="69" t="s">
        <v>291</v>
      </c>
      <c r="G300" s="159">
        <v>400000</v>
      </c>
      <c r="H300" s="61" t="s">
        <v>186</v>
      </c>
      <c r="I300" s="60"/>
      <c r="J300" s="60"/>
      <c r="K300" s="60" t="s">
        <v>19</v>
      </c>
      <c r="L300" s="61" t="s">
        <v>20</v>
      </c>
      <c r="M300" s="81"/>
      <c r="N300" s="61" t="s">
        <v>23</v>
      </c>
      <c r="O300" s="61" t="s">
        <v>1274</v>
      </c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</row>
    <row r="301" spans="1:29" s="54" customFormat="1" ht="46.5">
      <c r="A301" s="61">
        <v>297</v>
      </c>
      <c r="B301" s="61" t="s">
        <v>1573</v>
      </c>
      <c r="C301" s="60" t="s">
        <v>568</v>
      </c>
      <c r="D301" s="60" t="s">
        <v>609</v>
      </c>
      <c r="E301" s="70" t="s">
        <v>610</v>
      </c>
      <c r="F301" s="69" t="s">
        <v>291</v>
      </c>
      <c r="G301" s="159">
        <v>550000</v>
      </c>
      <c r="H301" s="61" t="s">
        <v>186</v>
      </c>
      <c r="I301" s="60"/>
      <c r="J301" s="60"/>
      <c r="K301" s="60" t="s">
        <v>19</v>
      </c>
      <c r="L301" s="61" t="s">
        <v>20</v>
      </c>
      <c r="M301" s="81"/>
      <c r="N301" s="61" t="s">
        <v>21</v>
      </c>
      <c r="O301" s="61" t="s">
        <v>1274</v>
      </c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</row>
    <row r="302" spans="1:29" s="54" customFormat="1" ht="46.5">
      <c r="A302" s="61">
        <v>298</v>
      </c>
      <c r="B302" s="61" t="s">
        <v>1574</v>
      </c>
      <c r="C302" s="60" t="s">
        <v>568</v>
      </c>
      <c r="D302" s="60" t="s">
        <v>612</v>
      </c>
      <c r="E302" s="77"/>
      <c r="F302" s="69" t="s">
        <v>109</v>
      </c>
      <c r="G302" s="159">
        <v>310000</v>
      </c>
      <c r="H302" s="61" t="s">
        <v>73</v>
      </c>
      <c r="I302" s="60"/>
      <c r="J302" s="60"/>
      <c r="K302" s="60" t="s">
        <v>19</v>
      </c>
      <c r="L302" s="61" t="s">
        <v>20</v>
      </c>
      <c r="M302" s="81"/>
      <c r="N302" s="61" t="s">
        <v>21</v>
      </c>
      <c r="O302" s="61" t="s">
        <v>1274</v>
      </c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</row>
    <row r="303" spans="1:29" s="54" customFormat="1" ht="57.75" customHeight="1">
      <c r="A303" s="61">
        <v>299</v>
      </c>
      <c r="B303" s="61" t="s">
        <v>1575</v>
      </c>
      <c r="C303" s="60" t="s">
        <v>899</v>
      </c>
      <c r="D303" s="60" t="s">
        <v>900</v>
      </c>
      <c r="E303" s="70"/>
      <c r="F303" s="69"/>
      <c r="G303" s="161">
        <v>1500000</v>
      </c>
      <c r="H303" s="72" t="s">
        <v>18</v>
      </c>
      <c r="I303" s="60"/>
      <c r="J303" s="60"/>
      <c r="K303" s="86" t="s">
        <v>19</v>
      </c>
      <c r="L303" s="72" t="s">
        <v>20</v>
      </c>
      <c r="M303" s="81"/>
      <c r="N303" s="61" t="s">
        <v>21</v>
      </c>
      <c r="O303" s="61" t="s">
        <v>1274</v>
      </c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</row>
    <row r="304" spans="1:29" s="54" customFormat="1" ht="57.75" customHeight="1">
      <c r="A304" s="61">
        <v>300</v>
      </c>
      <c r="B304" s="61" t="s">
        <v>1576</v>
      </c>
      <c r="C304" s="60" t="s">
        <v>899</v>
      </c>
      <c r="D304" s="60" t="s">
        <v>901</v>
      </c>
      <c r="E304" s="70"/>
      <c r="F304" s="69"/>
      <c r="G304" s="161">
        <v>1760000</v>
      </c>
      <c r="H304" s="72" t="s">
        <v>25</v>
      </c>
      <c r="I304" s="60"/>
      <c r="J304" s="60"/>
      <c r="K304" s="86" t="s">
        <v>19</v>
      </c>
      <c r="L304" s="72" t="s">
        <v>20</v>
      </c>
      <c r="M304" s="81"/>
      <c r="N304" s="61" t="s">
        <v>23</v>
      </c>
      <c r="O304" s="61" t="s">
        <v>1274</v>
      </c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</row>
    <row r="305" spans="1:29" s="54" customFormat="1" ht="57.75" customHeight="1">
      <c r="A305" s="61">
        <v>301</v>
      </c>
      <c r="B305" s="61" t="s">
        <v>1577</v>
      </c>
      <c r="C305" s="60" t="s">
        <v>899</v>
      </c>
      <c r="D305" s="60" t="s">
        <v>902</v>
      </c>
      <c r="E305" s="70"/>
      <c r="F305" s="69"/>
      <c r="G305" s="161">
        <v>1060000</v>
      </c>
      <c r="H305" s="72" t="s">
        <v>25</v>
      </c>
      <c r="I305" s="60"/>
      <c r="J305" s="60"/>
      <c r="K305" s="86" t="s">
        <v>19</v>
      </c>
      <c r="L305" s="72" t="s">
        <v>20</v>
      </c>
      <c r="M305" s="81"/>
      <c r="N305" s="61" t="s">
        <v>23</v>
      </c>
      <c r="O305" s="61" t="s">
        <v>1274</v>
      </c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</row>
    <row r="306" spans="1:29" s="54" customFormat="1" ht="57.75" customHeight="1">
      <c r="A306" s="61">
        <v>302</v>
      </c>
      <c r="B306" s="61" t="s">
        <v>1578</v>
      </c>
      <c r="C306" s="60" t="s">
        <v>899</v>
      </c>
      <c r="D306" s="60" t="s">
        <v>1285</v>
      </c>
      <c r="E306" s="70"/>
      <c r="F306" s="69"/>
      <c r="G306" s="161">
        <v>1070000</v>
      </c>
      <c r="H306" s="72" t="s">
        <v>73</v>
      </c>
      <c r="I306" s="60"/>
      <c r="J306" s="60"/>
      <c r="K306" s="86" t="s">
        <v>19</v>
      </c>
      <c r="L306" s="72" t="s">
        <v>20</v>
      </c>
      <c r="M306" s="81"/>
      <c r="N306" s="61" t="s">
        <v>23</v>
      </c>
      <c r="O306" s="61" t="s">
        <v>1274</v>
      </c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</row>
    <row r="307" spans="1:29" s="54" customFormat="1" ht="57.75" customHeight="1">
      <c r="A307" s="61">
        <v>303</v>
      </c>
      <c r="B307" s="61" t="s">
        <v>1579</v>
      </c>
      <c r="C307" s="60" t="s">
        <v>899</v>
      </c>
      <c r="D307" s="60" t="s">
        <v>903</v>
      </c>
      <c r="E307" s="70"/>
      <c r="F307" s="69"/>
      <c r="G307" s="161">
        <v>1030000</v>
      </c>
      <c r="H307" s="72" t="s">
        <v>73</v>
      </c>
      <c r="I307" s="60"/>
      <c r="J307" s="60"/>
      <c r="K307" s="86" t="s">
        <v>19</v>
      </c>
      <c r="L307" s="72" t="s">
        <v>20</v>
      </c>
      <c r="M307" s="81"/>
      <c r="N307" s="61" t="s">
        <v>23</v>
      </c>
      <c r="O307" s="61" t="s">
        <v>1274</v>
      </c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</row>
    <row r="308" spans="1:29" s="54" customFormat="1" ht="57.75" customHeight="1">
      <c r="A308" s="61">
        <v>304</v>
      </c>
      <c r="B308" s="61" t="s">
        <v>1580</v>
      </c>
      <c r="C308" s="60" t="s">
        <v>899</v>
      </c>
      <c r="D308" s="60" t="s">
        <v>904</v>
      </c>
      <c r="E308" s="70"/>
      <c r="F308" s="69"/>
      <c r="G308" s="161">
        <v>750000</v>
      </c>
      <c r="H308" s="72" t="s">
        <v>73</v>
      </c>
      <c r="I308" s="60"/>
      <c r="J308" s="60"/>
      <c r="K308" s="86" t="s">
        <v>19</v>
      </c>
      <c r="L308" s="72" t="s">
        <v>20</v>
      </c>
      <c r="M308" s="81"/>
      <c r="N308" s="61" t="s">
        <v>23</v>
      </c>
      <c r="O308" s="61" t="s">
        <v>1274</v>
      </c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</row>
    <row r="309" spans="1:29" s="54" customFormat="1" ht="57.75" customHeight="1">
      <c r="A309" s="61">
        <v>305</v>
      </c>
      <c r="B309" s="61" t="s">
        <v>1581</v>
      </c>
      <c r="C309" s="60" t="s">
        <v>899</v>
      </c>
      <c r="D309" s="60" t="s">
        <v>905</v>
      </c>
      <c r="E309" s="70"/>
      <c r="F309" s="69"/>
      <c r="G309" s="161">
        <v>730000</v>
      </c>
      <c r="H309" s="72" t="s">
        <v>73</v>
      </c>
      <c r="I309" s="60"/>
      <c r="J309" s="60"/>
      <c r="K309" s="86" t="s">
        <v>19</v>
      </c>
      <c r="L309" s="72" t="s">
        <v>20</v>
      </c>
      <c r="M309" s="81"/>
      <c r="N309" s="61" t="s">
        <v>23</v>
      </c>
      <c r="O309" s="61" t="s">
        <v>1274</v>
      </c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</row>
    <row r="310" spans="1:29" s="54" customFormat="1" ht="57.75" customHeight="1">
      <c r="A310" s="61">
        <v>306</v>
      </c>
      <c r="B310" s="61" t="s">
        <v>1582</v>
      </c>
      <c r="C310" s="60" t="s">
        <v>899</v>
      </c>
      <c r="D310" s="60" t="s">
        <v>906</v>
      </c>
      <c r="E310" s="70"/>
      <c r="F310" s="69"/>
      <c r="G310" s="161">
        <v>470000</v>
      </c>
      <c r="H310" s="72" t="s">
        <v>73</v>
      </c>
      <c r="I310" s="60"/>
      <c r="J310" s="60"/>
      <c r="K310" s="86" t="s">
        <v>19</v>
      </c>
      <c r="L310" s="72" t="s">
        <v>20</v>
      </c>
      <c r="M310" s="81"/>
      <c r="N310" s="61" t="s">
        <v>21</v>
      </c>
      <c r="O310" s="61" t="s">
        <v>1274</v>
      </c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</row>
    <row r="311" spans="1:29" s="54" customFormat="1" ht="57.75" customHeight="1">
      <c r="A311" s="61">
        <v>307</v>
      </c>
      <c r="B311" s="61" t="s">
        <v>1583</v>
      </c>
      <c r="C311" s="60" t="s">
        <v>899</v>
      </c>
      <c r="D311" s="60" t="s">
        <v>907</v>
      </c>
      <c r="E311" s="70"/>
      <c r="F311" s="69"/>
      <c r="G311" s="161">
        <v>730000</v>
      </c>
      <c r="H311" s="72" t="s">
        <v>73</v>
      </c>
      <c r="I311" s="60"/>
      <c r="J311" s="60"/>
      <c r="K311" s="86" t="s">
        <v>19</v>
      </c>
      <c r="L311" s="72" t="s">
        <v>20</v>
      </c>
      <c r="M311" s="81"/>
      <c r="N311" s="61" t="s">
        <v>21</v>
      </c>
      <c r="O311" s="61" t="s">
        <v>1274</v>
      </c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</row>
    <row r="312" spans="1:29" s="54" customFormat="1" ht="57.75" customHeight="1">
      <c r="A312" s="61">
        <v>308</v>
      </c>
      <c r="B312" s="61" t="s">
        <v>1584</v>
      </c>
      <c r="C312" s="60" t="s">
        <v>899</v>
      </c>
      <c r="D312" s="60" t="s">
        <v>908</v>
      </c>
      <c r="E312" s="70"/>
      <c r="F312" s="69"/>
      <c r="G312" s="161">
        <v>642000</v>
      </c>
      <c r="H312" s="72" t="s">
        <v>73</v>
      </c>
      <c r="I312" s="60"/>
      <c r="J312" s="60"/>
      <c r="K312" s="86" t="s">
        <v>19</v>
      </c>
      <c r="L312" s="72" t="s">
        <v>20</v>
      </c>
      <c r="M312" s="81"/>
      <c r="N312" s="61" t="s">
        <v>21</v>
      </c>
      <c r="O312" s="61" t="s">
        <v>1274</v>
      </c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</row>
    <row r="313" spans="1:29" s="54" customFormat="1" ht="58.5" customHeight="1">
      <c r="A313" s="61">
        <v>309</v>
      </c>
      <c r="B313" s="61" t="s">
        <v>1585</v>
      </c>
      <c r="C313" s="60" t="s">
        <v>634</v>
      </c>
      <c r="D313" s="60" t="s">
        <v>635</v>
      </c>
      <c r="E313" s="70" t="s">
        <v>636</v>
      </c>
      <c r="F313" s="69" t="s">
        <v>120</v>
      </c>
      <c r="G313" s="159">
        <v>400000</v>
      </c>
      <c r="H313" s="61" t="s">
        <v>18</v>
      </c>
      <c r="I313" s="60"/>
      <c r="J313" s="60"/>
      <c r="K313" s="60" t="s">
        <v>137</v>
      </c>
      <c r="L313" s="61" t="s">
        <v>138</v>
      </c>
      <c r="M313" s="61"/>
      <c r="N313" s="61" t="s">
        <v>23</v>
      </c>
      <c r="O313" s="61" t="s">
        <v>1274</v>
      </c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</row>
    <row r="314" spans="1:29" s="54" customFormat="1" ht="58.5" customHeight="1">
      <c r="A314" s="61">
        <v>310</v>
      </c>
      <c r="B314" s="61" t="s">
        <v>1586</v>
      </c>
      <c r="C314" s="60" t="s">
        <v>634</v>
      </c>
      <c r="D314" s="70" t="s">
        <v>639</v>
      </c>
      <c r="E314" s="70" t="s">
        <v>640</v>
      </c>
      <c r="F314" s="69" t="s">
        <v>120</v>
      </c>
      <c r="G314" s="159">
        <v>1500000</v>
      </c>
      <c r="H314" s="61" t="s">
        <v>25</v>
      </c>
      <c r="I314" s="60"/>
      <c r="J314" s="60"/>
      <c r="K314" s="60" t="s">
        <v>19</v>
      </c>
      <c r="L314" s="61" t="s">
        <v>20</v>
      </c>
      <c r="M314" s="61"/>
      <c r="N314" s="61" t="s">
        <v>23</v>
      </c>
      <c r="O314" s="61" t="s">
        <v>1274</v>
      </c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</row>
    <row r="315" spans="1:29" s="54" customFormat="1" ht="58.5" customHeight="1">
      <c r="A315" s="61">
        <v>311</v>
      </c>
      <c r="B315" s="61" t="s">
        <v>1587</v>
      </c>
      <c r="C315" s="60" t="s">
        <v>634</v>
      </c>
      <c r="D315" s="60" t="s">
        <v>643</v>
      </c>
      <c r="E315" s="70" t="s">
        <v>644</v>
      </c>
      <c r="F315" s="69" t="s">
        <v>120</v>
      </c>
      <c r="G315" s="159">
        <v>1000000</v>
      </c>
      <c r="H315" s="61" t="s">
        <v>18</v>
      </c>
      <c r="I315" s="60"/>
      <c r="J315" s="60"/>
      <c r="K315" s="60" t="s">
        <v>19</v>
      </c>
      <c r="L315" s="61" t="s">
        <v>20</v>
      </c>
      <c r="M315" s="61"/>
      <c r="N315" s="61" t="s">
        <v>21</v>
      </c>
      <c r="O315" s="61" t="s">
        <v>1274</v>
      </c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</row>
    <row r="316" spans="1:29" s="54" customFormat="1" ht="58.5" customHeight="1">
      <c r="A316" s="61">
        <v>312</v>
      </c>
      <c r="B316" s="61" t="s">
        <v>1588</v>
      </c>
      <c r="C316" s="60" t="s">
        <v>634</v>
      </c>
      <c r="D316" s="60" t="s">
        <v>646</v>
      </c>
      <c r="E316" s="70" t="s">
        <v>647</v>
      </c>
      <c r="F316" s="69" t="s">
        <v>120</v>
      </c>
      <c r="G316" s="159">
        <v>2000000</v>
      </c>
      <c r="H316" s="61" t="s">
        <v>18</v>
      </c>
      <c r="I316" s="60"/>
      <c r="J316" s="60"/>
      <c r="K316" s="60" t="s">
        <v>19</v>
      </c>
      <c r="L316" s="61" t="s">
        <v>20</v>
      </c>
      <c r="M316" s="61"/>
      <c r="N316" s="61" t="s">
        <v>21</v>
      </c>
      <c r="O316" s="61" t="s">
        <v>1274</v>
      </c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</row>
    <row r="317" spans="1:29" s="54" customFormat="1" ht="58.5" customHeight="1">
      <c r="A317" s="61">
        <v>313</v>
      </c>
      <c r="B317" s="61" t="s">
        <v>1589</v>
      </c>
      <c r="C317" s="60" t="s">
        <v>634</v>
      </c>
      <c r="D317" s="60" t="s">
        <v>650</v>
      </c>
      <c r="E317" s="60" t="s">
        <v>651</v>
      </c>
      <c r="F317" s="69" t="s">
        <v>120</v>
      </c>
      <c r="G317" s="161">
        <v>1000000</v>
      </c>
      <c r="H317" s="61" t="s">
        <v>18</v>
      </c>
      <c r="I317" s="60"/>
      <c r="J317" s="60"/>
      <c r="K317" s="60" t="s">
        <v>19</v>
      </c>
      <c r="L317" s="61" t="s">
        <v>20</v>
      </c>
      <c r="M317" s="61"/>
      <c r="N317" s="61" t="s">
        <v>23</v>
      </c>
      <c r="O317" s="61" t="s">
        <v>1274</v>
      </c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</row>
    <row r="318" spans="1:29" s="54" customFormat="1" ht="58.5" customHeight="1">
      <c r="A318" s="61">
        <v>314</v>
      </c>
      <c r="B318" s="61" t="s">
        <v>1590</v>
      </c>
      <c r="C318" s="60" t="s">
        <v>634</v>
      </c>
      <c r="D318" s="70" t="s">
        <v>652</v>
      </c>
      <c r="E318" s="70" t="s">
        <v>653</v>
      </c>
      <c r="F318" s="69" t="s">
        <v>120</v>
      </c>
      <c r="G318" s="159">
        <v>4000000</v>
      </c>
      <c r="H318" s="61" t="s">
        <v>36</v>
      </c>
      <c r="I318" s="60"/>
      <c r="J318" s="60"/>
      <c r="K318" s="60" t="s">
        <v>19</v>
      </c>
      <c r="L318" s="61" t="s">
        <v>20</v>
      </c>
      <c r="M318" s="61"/>
      <c r="N318" s="61" t="s">
        <v>21</v>
      </c>
      <c r="O318" s="61" t="s">
        <v>1274</v>
      </c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</row>
    <row r="319" spans="1:29" s="54" customFormat="1" ht="58.5" customHeight="1">
      <c r="A319" s="61">
        <v>315</v>
      </c>
      <c r="B319" s="61" t="s">
        <v>1591</v>
      </c>
      <c r="C319" s="60" t="s">
        <v>634</v>
      </c>
      <c r="D319" s="70" t="s">
        <v>657</v>
      </c>
      <c r="E319" s="77" t="s">
        <v>658</v>
      </c>
      <c r="F319" s="69" t="s">
        <v>120</v>
      </c>
      <c r="G319" s="159">
        <v>1600000</v>
      </c>
      <c r="H319" s="61" t="s">
        <v>18</v>
      </c>
      <c r="I319" s="60"/>
      <c r="J319" s="60"/>
      <c r="K319" s="60" t="s">
        <v>30</v>
      </c>
      <c r="L319" s="61" t="s">
        <v>31</v>
      </c>
      <c r="M319" s="61"/>
      <c r="N319" s="61" t="s">
        <v>23</v>
      </c>
      <c r="O319" s="61" t="s">
        <v>1274</v>
      </c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</row>
    <row r="320" spans="1:29" s="54" customFormat="1" ht="46.5">
      <c r="A320" s="61">
        <v>316</v>
      </c>
      <c r="B320" s="61" t="s">
        <v>1592</v>
      </c>
      <c r="C320" s="70" t="s">
        <v>660</v>
      </c>
      <c r="D320" s="70" t="s">
        <v>662</v>
      </c>
      <c r="E320" s="70" t="s">
        <v>663</v>
      </c>
      <c r="F320" s="69" t="s">
        <v>29</v>
      </c>
      <c r="G320" s="161">
        <v>350000</v>
      </c>
      <c r="H320" s="71" t="s">
        <v>664</v>
      </c>
      <c r="I320" s="60"/>
      <c r="J320" s="60"/>
      <c r="K320" s="70" t="s">
        <v>30</v>
      </c>
      <c r="L320" s="71" t="s">
        <v>31</v>
      </c>
      <c r="M320" s="60"/>
      <c r="N320" s="61" t="s">
        <v>21</v>
      </c>
      <c r="O320" s="61" t="s">
        <v>1274</v>
      </c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</row>
    <row r="321" spans="1:29" s="54" customFormat="1" ht="56.25" customHeight="1">
      <c r="A321" s="61">
        <v>317</v>
      </c>
      <c r="B321" s="61" t="s">
        <v>1593</v>
      </c>
      <c r="C321" s="70" t="s">
        <v>660</v>
      </c>
      <c r="D321" s="70" t="s">
        <v>665</v>
      </c>
      <c r="E321" s="70" t="s">
        <v>666</v>
      </c>
      <c r="F321" s="69" t="s">
        <v>29</v>
      </c>
      <c r="G321" s="159">
        <v>1200000</v>
      </c>
      <c r="H321" s="71" t="s">
        <v>186</v>
      </c>
      <c r="I321" s="60"/>
      <c r="J321" s="60"/>
      <c r="K321" s="70" t="s">
        <v>30</v>
      </c>
      <c r="L321" s="71" t="s">
        <v>31</v>
      </c>
      <c r="M321" s="60"/>
      <c r="N321" s="61" t="s">
        <v>21</v>
      </c>
      <c r="O321" s="61" t="s">
        <v>1274</v>
      </c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</row>
    <row r="322" spans="1:29" s="54" customFormat="1" ht="56.25" customHeight="1">
      <c r="A322" s="61">
        <v>318</v>
      </c>
      <c r="B322" s="61" t="s">
        <v>1594</v>
      </c>
      <c r="C322" s="70" t="s">
        <v>660</v>
      </c>
      <c r="D322" s="70" t="s">
        <v>667</v>
      </c>
      <c r="E322" s="70" t="s">
        <v>669</v>
      </c>
      <c r="F322" s="69" t="s">
        <v>29</v>
      </c>
      <c r="G322" s="161">
        <v>1500000</v>
      </c>
      <c r="H322" s="71" t="s">
        <v>36</v>
      </c>
      <c r="I322" s="60" t="s">
        <v>670</v>
      </c>
      <c r="J322" s="60"/>
      <c r="K322" s="70" t="s">
        <v>30</v>
      </c>
      <c r="L322" s="71" t="s">
        <v>31</v>
      </c>
      <c r="M322" s="60" t="s">
        <v>671</v>
      </c>
      <c r="N322" s="61" t="s">
        <v>21</v>
      </c>
      <c r="O322" s="61" t="s">
        <v>1274</v>
      </c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</row>
    <row r="323" spans="1:29" s="54" customFormat="1" ht="56.25" customHeight="1">
      <c r="A323" s="61">
        <v>319</v>
      </c>
      <c r="B323" s="61" t="s">
        <v>1595</v>
      </c>
      <c r="C323" s="70" t="s">
        <v>660</v>
      </c>
      <c r="D323" s="70" t="s">
        <v>672</v>
      </c>
      <c r="E323" s="70" t="s">
        <v>673</v>
      </c>
      <c r="F323" s="69" t="s">
        <v>29</v>
      </c>
      <c r="G323" s="159">
        <v>107000</v>
      </c>
      <c r="H323" s="71" t="s">
        <v>18</v>
      </c>
      <c r="I323" s="60"/>
      <c r="J323" s="60"/>
      <c r="K323" s="70" t="s">
        <v>30</v>
      </c>
      <c r="L323" s="71" t="s">
        <v>31</v>
      </c>
      <c r="M323" s="60"/>
      <c r="N323" s="61" t="s">
        <v>21</v>
      </c>
      <c r="O323" s="61" t="s">
        <v>1274</v>
      </c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</row>
    <row r="324" spans="1:29" s="54" customFormat="1" ht="56.25" customHeight="1">
      <c r="A324" s="61">
        <v>320</v>
      </c>
      <c r="B324" s="61" t="s">
        <v>1596</v>
      </c>
      <c r="C324" s="70" t="s">
        <v>660</v>
      </c>
      <c r="D324" s="70" t="s">
        <v>2394</v>
      </c>
      <c r="E324" s="70" t="s">
        <v>674</v>
      </c>
      <c r="F324" s="69" t="s">
        <v>29</v>
      </c>
      <c r="G324" s="159">
        <v>1600000</v>
      </c>
      <c r="H324" s="61" t="s">
        <v>25</v>
      </c>
      <c r="I324" s="60"/>
      <c r="J324" s="60"/>
      <c r="K324" s="70" t="s">
        <v>30</v>
      </c>
      <c r="L324" s="71" t="s">
        <v>31</v>
      </c>
      <c r="M324" s="60"/>
      <c r="N324" s="61" t="s">
        <v>21</v>
      </c>
      <c r="O324" s="61" t="s">
        <v>1274</v>
      </c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</row>
    <row r="325" spans="1:29" s="54" customFormat="1" ht="56.25" customHeight="1">
      <c r="A325" s="61">
        <v>321</v>
      </c>
      <c r="B325" s="61" t="s">
        <v>1597</v>
      </c>
      <c r="C325" s="70" t="s">
        <v>660</v>
      </c>
      <c r="D325" s="70" t="s">
        <v>2395</v>
      </c>
      <c r="E325" s="70" t="s">
        <v>675</v>
      </c>
      <c r="F325" s="69" t="s">
        <v>29</v>
      </c>
      <c r="G325" s="159">
        <v>1200000</v>
      </c>
      <c r="H325" s="71" t="s">
        <v>18</v>
      </c>
      <c r="I325" s="60"/>
      <c r="J325" s="60"/>
      <c r="K325" s="70" t="s">
        <v>30</v>
      </c>
      <c r="L325" s="71" t="s">
        <v>31</v>
      </c>
      <c r="M325" s="60"/>
      <c r="N325" s="61" t="s">
        <v>21</v>
      </c>
      <c r="O325" s="61" t="s">
        <v>1274</v>
      </c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</row>
    <row r="326" spans="1:29" s="54" customFormat="1" ht="56.25" customHeight="1">
      <c r="A326" s="61">
        <v>322</v>
      </c>
      <c r="B326" s="61" t="s">
        <v>1598</v>
      </c>
      <c r="C326" s="70" t="s">
        <v>660</v>
      </c>
      <c r="D326" s="70" t="s">
        <v>677</v>
      </c>
      <c r="E326" s="70" t="s">
        <v>678</v>
      </c>
      <c r="F326" s="69" t="s">
        <v>29</v>
      </c>
      <c r="G326" s="159">
        <v>2060000</v>
      </c>
      <c r="H326" s="71" t="s">
        <v>18</v>
      </c>
      <c r="I326" s="60"/>
      <c r="J326" s="60"/>
      <c r="K326" s="70" t="s">
        <v>30</v>
      </c>
      <c r="L326" s="71" t="s">
        <v>31</v>
      </c>
      <c r="M326" s="60"/>
      <c r="N326" s="61" t="s">
        <v>21</v>
      </c>
      <c r="O326" s="61" t="s">
        <v>1274</v>
      </c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</row>
    <row r="327" spans="1:29" s="54" customFormat="1" ht="56.25" customHeight="1">
      <c r="A327" s="61">
        <v>323</v>
      </c>
      <c r="B327" s="61" t="s">
        <v>1599</v>
      </c>
      <c r="C327" s="70" t="s">
        <v>660</v>
      </c>
      <c r="D327" s="70" t="s">
        <v>2396</v>
      </c>
      <c r="E327" s="70" t="s">
        <v>682</v>
      </c>
      <c r="F327" s="69" t="s">
        <v>29</v>
      </c>
      <c r="G327" s="159">
        <v>7000000</v>
      </c>
      <c r="H327" s="71" t="s">
        <v>36</v>
      </c>
      <c r="I327" s="60" t="s">
        <v>37</v>
      </c>
      <c r="J327" s="70" t="s">
        <v>684</v>
      </c>
      <c r="K327" s="70" t="s">
        <v>30</v>
      </c>
      <c r="L327" s="71" t="s">
        <v>31</v>
      </c>
      <c r="M327" s="60" t="s">
        <v>686</v>
      </c>
      <c r="N327" s="61" t="s">
        <v>21</v>
      </c>
      <c r="O327" s="61" t="s">
        <v>1274</v>
      </c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</row>
    <row r="328" spans="1:29" s="54" customFormat="1" ht="56.25" customHeight="1">
      <c r="A328" s="61">
        <v>324</v>
      </c>
      <c r="B328" s="61" t="s">
        <v>1600</v>
      </c>
      <c r="C328" s="70" t="s">
        <v>660</v>
      </c>
      <c r="D328" s="70" t="s">
        <v>689</v>
      </c>
      <c r="E328" s="70" t="s">
        <v>690</v>
      </c>
      <c r="F328" s="69" t="s">
        <v>29</v>
      </c>
      <c r="G328" s="159">
        <v>3800000</v>
      </c>
      <c r="H328" s="71" t="s">
        <v>36</v>
      </c>
      <c r="I328" s="60" t="s">
        <v>37</v>
      </c>
      <c r="J328" s="70" t="s">
        <v>684</v>
      </c>
      <c r="K328" s="70" t="s">
        <v>30</v>
      </c>
      <c r="L328" s="71" t="s">
        <v>31</v>
      </c>
      <c r="M328" s="60" t="s">
        <v>686</v>
      </c>
      <c r="N328" s="61" t="s">
        <v>21</v>
      </c>
      <c r="O328" s="61" t="s">
        <v>1274</v>
      </c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</row>
    <row r="329" spans="1:29" s="54" customFormat="1" ht="56.25" customHeight="1">
      <c r="A329" s="61">
        <v>325</v>
      </c>
      <c r="B329" s="61" t="s">
        <v>1601</v>
      </c>
      <c r="C329" s="70" t="s">
        <v>660</v>
      </c>
      <c r="D329" s="70" t="s">
        <v>693</v>
      </c>
      <c r="E329" s="70" t="s">
        <v>694</v>
      </c>
      <c r="F329" s="69" t="s">
        <v>29</v>
      </c>
      <c r="G329" s="159">
        <v>4280000</v>
      </c>
      <c r="H329" s="71" t="s">
        <v>36</v>
      </c>
      <c r="I329" s="60" t="s">
        <v>37</v>
      </c>
      <c r="J329" s="60"/>
      <c r="K329" s="70" t="s">
        <v>30</v>
      </c>
      <c r="L329" s="71" t="s">
        <v>31</v>
      </c>
      <c r="M329" s="60" t="s">
        <v>686</v>
      </c>
      <c r="N329" s="61" t="s">
        <v>21</v>
      </c>
      <c r="O329" s="61" t="s">
        <v>1274</v>
      </c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</row>
    <row r="330" spans="1:29" s="54" customFormat="1" ht="56.25" customHeight="1">
      <c r="A330" s="61">
        <v>326</v>
      </c>
      <c r="B330" s="61" t="s">
        <v>1602</v>
      </c>
      <c r="C330" s="70" t="s">
        <v>660</v>
      </c>
      <c r="D330" s="70" t="s">
        <v>699</v>
      </c>
      <c r="E330" s="70" t="s">
        <v>700</v>
      </c>
      <c r="F330" s="69" t="s">
        <v>29</v>
      </c>
      <c r="G330" s="159">
        <v>2580000</v>
      </c>
      <c r="H330" s="71" t="s">
        <v>18</v>
      </c>
      <c r="I330" s="60"/>
      <c r="J330" s="60"/>
      <c r="K330" s="70" t="s">
        <v>19</v>
      </c>
      <c r="L330" s="71" t="s">
        <v>20</v>
      </c>
      <c r="M330" s="60"/>
      <c r="N330" s="61" t="s">
        <v>21</v>
      </c>
      <c r="O330" s="61" t="s">
        <v>1274</v>
      </c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</row>
    <row r="331" spans="1:29" s="54" customFormat="1" ht="56.25" customHeight="1">
      <c r="A331" s="61">
        <v>327</v>
      </c>
      <c r="B331" s="61" t="s">
        <v>1603</v>
      </c>
      <c r="C331" s="70" t="s">
        <v>660</v>
      </c>
      <c r="D331" s="70" t="s">
        <v>702</v>
      </c>
      <c r="E331" s="70" t="s">
        <v>703</v>
      </c>
      <c r="F331" s="69" t="s">
        <v>29</v>
      </c>
      <c r="G331" s="159">
        <v>2580000</v>
      </c>
      <c r="H331" s="61" t="s">
        <v>36</v>
      </c>
      <c r="I331" s="60" t="s">
        <v>704</v>
      </c>
      <c r="J331" s="60"/>
      <c r="K331" s="70" t="s">
        <v>19</v>
      </c>
      <c r="L331" s="71" t="s">
        <v>20</v>
      </c>
      <c r="M331" s="60" t="s">
        <v>38</v>
      </c>
      <c r="N331" s="61" t="s">
        <v>21</v>
      </c>
      <c r="O331" s="61" t="s">
        <v>1274</v>
      </c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</row>
    <row r="332" spans="1:29" s="54" customFormat="1" ht="56.25" customHeight="1">
      <c r="A332" s="61">
        <v>328</v>
      </c>
      <c r="B332" s="61" t="s">
        <v>1604</v>
      </c>
      <c r="C332" s="70" t="s">
        <v>660</v>
      </c>
      <c r="D332" s="70" t="s">
        <v>707</v>
      </c>
      <c r="E332" s="70" t="s">
        <v>708</v>
      </c>
      <c r="F332" s="71" t="s">
        <v>29</v>
      </c>
      <c r="G332" s="159">
        <v>4440000</v>
      </c>
      <c r="H332" s="71" t="s">
        <v>36</v>
      </c>
      <c r="I332" s="60" t="s">
        <v>37</v>
      </c>
      <c r="J332" s="78" t="s">
        <v>38</v>
      </c>
      <c r="K332" s="70" t="s">
        <v>19</v>
      </c>
      <c r="L332" s="71" t="s">
        <v>20</v>
      </c>
      <c r="M332" s="75"/>
      <c r="N332" s="61" t="s">
        <v>21</v>
      </c>
      <c r="O332" s="61" t="s">
        <v>1274</v>
      </c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</row>
    <row r="333" spans="1:29" s="54" customFormat="1" ht="56.25" customHeight="1">
      <c r="A333" s="61">
        <v>329</v>
      </c>
      <c r="B333" s="61" t="s">
        <v>1605</v>
      </c>
      <c r="C333" s="70" t="s">
        <v>660</v>
      </c>
      <c r="D333" s="70" t="s">
        <v>709</v>
      </c>
      <c r="E333" s="70" t="s">
        <v>710</v>
      </c>
      <c r="F333" s="69" t="s">
        <v>29</v>
      </c>
      <c r="G333" s="159">
        <v>1930000</v>
      </c>
      <c r="H333" s="71" t="s">
        <v>36</v>
      </c>
      <c r="I333" s="70"/>
      <c r="J333" s="60"/>
      <c r="K333" s="70" t="s">
        <v>19</v>
      </c>
      <c r="L333" s="71" t="s">
        <v>20</v>
      </c>
      <c r="M333" s="60"/>
      <c r="N333" s="61" t="s">
        <v>21</v>
      </c>
      <c r="O333" s="61" t="s">
        <v>1274</v>
      </c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</row>
    <row r="334" spans="1:29" s="54" customFormat="1" ht="56.25" customHeight="1">
      <c r="A334" s="61">
        <v>330</v>
      </c>
      <c r="B334" s="61" t="s">
        <v>1606</v>
      </c>
      <c r="C334" s="70" t="s">
        <v>660</v>
      </c>
      <c r="D334" s="70" t="s">
        <v>711</v>
      </c>
      <c r="E334" s="70" t="s">
        <v>712</v>
      </c>
      <c r="F334" s="69" t="s">
        <v>29</v>
      </c>
      <c r="G334" s="159">
        <v>2140000</v>
      </c>
      <c r="H334" s="61" t="s">
        <v>25</v>
      </c>
      <c r="I334" s="60" t="s">
        <v>713</v>
      </c>
      <c r="J334" s="60"/>
      <c r="K334" s="70" t="s">
        <v>19</v>
      </c>
      <c r="L334" s="71" t="s">
        <v>20</v>
      </c>
      <c r="M334" s="60" t="s">
        <v>713</v>
      </c>
      <c r="N334" s="61" t="s">
        <v>21</v>
      </c>
      <c r="O334" s="61" t="s">
        <v>1274</v>
      </c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</row>
    <row r="335" spans="1:29" s="54" customFormat="1" ht="56.25" customHeight="1">
      <c r="A335" s="61">
        <v>331</v>
      </c>
      <c r="B335" s="61" t="s">
        <v>1607</v>
      </c>
      <c r="C335" s="70" t="s">
        <v>660</v>
      </c>
      <c r="D335" s="70" t="s">
        <v>714</v>
      </c>
      <c r="E335" s="70" t="s">
        <v>715</v>
      </c>
      <c r="F335" s="69" t="s">
        <v>29</v>
      </c>
      <c r="G335" s="159">
        <v>2000000</v>
      </c>
      <c r="H335" s="71" t="s">
        <v>36</v>
      </c>
      <c r="I335" s="60" t="s">
        <v>37</v>
      </c>
      <c r="J335" s="60"/>
      <c r="K335" s="70" t="s">
        <v>19</v>
      </c>
      <c r="L335" s="71" t="s">
        <v>20</v>
      </c>
      <c r="M335" s="60" t="s">
        <v>38</v>
      </c>
      <c r="N335" s="61" t="s">
        <v>21</v>
      </c>
      <c r="O335" s="61" t="s">
        <v>1274</v>
      </c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</row>
    <row r="336" spans="1:29" s="54" customFormat="1" ht="56.25" customHeight="1">
      <c r="A336" s="61">
        <v>332</v>
      </c>
      <c r="B336" s="61" t="s">
        <v>1608</v>
      </c>
      <c r="C336" s="84" t="s">
        <v>660</v>
      </c>
      <c r="D336" s="70" t="s">
        <v>716</v>
      </c>
      <c r="E336" s="70" t="s">
        <v>717</v>
      </c>
      <c r="F336" s="69" t="s">
        <v>29</v>
      </c>
      <c r="G336" s="159">
        <v>3500000</v>
      </c>
      <c r="H336" s="71" t="s">
        <v>18</v>
      </c>
      <c r="I336" s="80"/>
      <c r="J336" s="80"/>
      <c r="K336" s="84" t="s">
        <v>19</v>
      </c>
      <c r="L336" s="90" t="s">
        <v>20</v>
      </c>
      <c r="M336" s="80"/>
      <c r="N336" s="61" t="s">
        <v>21</v>
      </c>
      <c r="O336" s="61" t="s">
        <v>1274</v>
      </c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</row>
    <row r="337" spans="1:29" s="54" customFormat="1" ht="56.25" customHeight="1">
      <c r="A337" s="61">
        <v>333</v>
      </c>
      <c r="B337" s="61" t="s">
        <v>1609</v>
      </c>
      <c r="C337" s="84" t="s">
        <v>660</v>
      </c>
      <c r="D337" s="70" t="s">
        <v>718</v>
      </c>
      <c r="E337" s="84" t="s">
        <v>719</v>
      </c>
      <c r="F337" s="76" t="s">
        <v>29</v>
      </c>
      <c r="G337" s="160">
        <v>1340000</v>
      </c>
      <c r="H337" s="90" t="s">
        <v>18</v>
      </c>
      <c r="I337" s="80"/>
      <c r="J337" s="80"/>
      <c r="K337" s="84" t="s">
        <v>19</v>
      </c>
      <c r="L337" s="90" t="s">
        <v>20</v>
      </c>
      <c r="M337" s="80"/>
      <c r="N337" s="61" t="s">
        <v>21</v>
      </c>
      <c r="O337" s="61" t="s">
        <v>1274</v>
      </c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</row>
    <row r="338" spans="1:29" s="54" customFormat="1" ht="56.25" customHeight="1">
      <c r="A338" s="61">
        <v>334</v>
      </c>
      <c r="B338" s="61" t="s">
        <v>1610</v>
      </c>
      <c r="C338" s="70" t="s">
        <v>660</v>
      </c>
      <c r="D338" s="70" t="s">
        <v>720</v>
      </c>
      <c r="E338" s="70" t="s">
        <v>721</v>
      </c>
      <c r="F338" s="69" t="s">
        <v>29</v>
      </c>
      <c r="G338" s="159">
        <v>1550000</v>
      </c>
      <c r="H338" s="71" t="s">
        <v>18</v>
      </c>
      <c r="I338" s="60"/>
      <c r="J338" s="60"/>
      <c r="K338" s="70" t="s">
        <v>19</v>
      </c>
      <c r="L338" s="71" t="s">
        <v>20</v>
      </c>
      <c r="M338" s="60"/>
      <c r="N338" s="61" t="s">
        <v>21</v>
      </c>
      <c r="O338" s="61" t="s">
        <v>1274</v>
      </c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</row>
    <row r="339" spans="1:29" s="54" customFormat="1" ht="56.25" customHeight="1">
      <c r="A339" s="61">
        <v>335</v>
      </c>
      <c r="B339" s="61" t="s">
        <v>1611</v>
      </c>
      <c r="C339" s="70" t="s">
        <v>660</v>
      </c>
      <c r="D339" s="70" t="s">
        <v>723</v>
      </c>
      <c r="E339" s="70" t="s">
        <v>724</v>
      </c>
      <c r="F339" s="69" t="s">
        <v>29</v>
      </c>
      <c r="G339" s="159">
        <v>125000</v>
      </c>
      <c r="H339" s="71" t="s">
        <v>186</v>
      </c>
      <c r="I339" s="70"/>
      <c r="J339" s="60"/>
      <c r="K339" s="70" t="s">
        <v>30</v>
      </c>
      <c r="L339" s="71" t="s">
        <v>31</v>
      </c>
      <c r="M339" s="60"/>
      <c r="N339" s="61" t="s">
        <v>21</v>
      </c>
      <c r="O339" s="61" t="s">
        <v>1274</v>
      </c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</row>
    <row r="340" spans="1:29" s="54" customFormat="1" ht="56.25" customHeight="1">
      <c r="A340" s="61">
        <v>336</v>
      </c>
      <c r="B340" s="61" t="s">
        <v>1612</v>
      </c>
      <c r="C340" s="70" t="s">
        <v>660</v>
      </c>
      <c r="D340" s="70" t="s">
        <v>725</v>
      </c>
      <c r="E340" s="70" t="s">
        <v>726</v>
      </c>
      <c r="F340" s="69" t="s">
        <v>29</v>
      </c>
      <c r="G340" s="159">
        <v>150000</v>
      </c>
      <c r="H340" s="71" t="s">
        <v>18</v>
      </c>
      <c r="I340" s="60"/>
      <c r="J340" s="60"/>
      <c r="K340" s="70" t="s">
        <v>30</v>
      </c>
      <c r="L340" s="71" t="s">
        <v>31</v>
      </c>
      <c r="M340" s="60"/>
      <c r="N340" s="61" t="s">
        <v>21</v>
      </c>
      <c r="O340" s="61" t="s">
        <v>1274</v>
      </c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</row>
    <row r="341" spans="1:29" s="54" customFormat="1" ht="56.25" customHeight="1">
      <c r="A341" s="61">
        <v>337</v>
      </c>
      <c r="B341" s="61" t="s">
        <v>1613</v>
      </c>
      <c r="C341" s="70" t="s">
        <v>660</v>
      </c>
      <c r="D341" s="70" t="s">
        <v>727</v>
      </c>
      <c r="E341" s="70" t="s">
        <v>728</v>
      </c>
      <c r="F341" s="71" t="s">
        <v>29</v>
      </c>
      <c r="G341" s="159">
        <v>450000</v>
      </c>
      <c r="H341" s="71" t="s">
        <v>18</v>
      </c>
      <c r="I341" s="60"/>
      <c r="J341" s="60"/>
      <c r="K341" s="70" t="s">
        <v>30</v>
      </c>
      <c r="L341" s="71" t="s">
        <v>31</v>
      </c>
      <c r="M341" s="75"/>
      <c r="N341" s="61" t="s">
        <v>21</v>
      </c>
      <c r="O341" s="61" t="s">
        <v>1274</v>
      </c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</row>
    <row r="342" spans="1:29" s="54" customFormat="1" ht="56.25" customHeight="1">
      <c r="A342" s="61">
        <v>338</v>
      </c>
      <c r="B342" s="61" t="s">
        <v>1614</v>
      </c>
      <c r="C342" s="70" t="s">
        <v>660</v>
      </c>
      <c r="D342" s="70" t="s">
        <v>729</v>
      </c>
      <c r="E342" s="70" t="s">
        <v>730</v>
      </c>
      <c r="F342" s="69" t="s">
        <v>29</v>
      </c>
      <c r="G342" s="159">
        <v>321000</v>
      </c>
      <c r="H342" s="71" t="s">
        <v>18</v>
      </c>
      <c r="I342" s="60"/>
      <c r="J342" s="60"/>
      <c r="K342" s="70" t="s">
        <v>30</v>
      </c>
      <c r="L342" s="71" t="s">
        <v>31</v>
      </c>
      <c r="M342" s="60"/>
      <c r="N342" s="61" t="s">
        <v>21</v>
      </c>
      <c r="O342" s="61" t="s">
        <v>1274</v>
      </c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</row>
    <row r="343" spans="1:29" s="54" customFormat="1" ht="56.25" customHeight="1">
      <c r="A343" s="61">
        <v>339</v>
      </c>
      <c r="B343" s="61" t="s">
        <v>1615</v>
      </c>
      <c r="C343" s="70" t="s">
        <v>660</v>
      </c>
      <c r="D343" s="70" t="s">
        <v>731</v>
      </c>
      <c r="E343" s="70" t="s">
        <v>732</v>
      </c>
      <c r="F343" s="69" t="s">
        <v>29</v>
      </c>
      <c r="G343" s="159">
        <v>321000</v>
      </c>
      <c r="H343" s="71" t="s">
        <v>18</v>
      </c>
      <c r="I343" s="60"/>
      <c r="J343" s="60"/>
      <c r="K343" s="70" t="s">
        <v>30</v>
      </c>
      <c r="L343" s="71" t="s">
        <v>31</v>
      </c>
      <c r="M343" s="60"/>
      <c r="N343" s="61" t="s">
        <v>21</v>
      </c>
      <c r="O343" s="61" t="s">
        <v>1274</v>
      </c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</row>
    <row r="344" spans="1:29" s="54" customFormat="1" ht="56.25" customHeight="1">
      <c r="A344" s="61">
        <v>340</v>
      </c>
      <c r="B344" s="61" t="s">
        <v>1616</v>
      </c>
      <c r="C344" s="70" t="s">
        <v>660</v>
      </c>
      <c r="D344" s="70" t="s">
        <v>733</v>
      </c>
      <c r="E344" s="70" t="s">
        <v>734</v>
      </c>
      <c r="F344" s="69" t="s">
        <v>29</v>
      </c>
      <c r="G344" s="159">
        <v>1550000</v>
      </c>
      <c r="H344" s="71" t="s">
        <v>18</v>
      </c>
      <c r="I344" s="60"/>
      <c r="J344" s="60"/>
      <c r="K344" s="70" t="s">
        <v>30</v>
      </c>
      <c r="L344" s="71" t="s">
        <v>31</v>
      </c>
      <c r="M344" s="60"/>
      <c r="N344" s="61" t="s">
        <v>21</v>
      </c>
      <c r="O344" s="61" t="s">
        <v>1274</v>
      </c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</row>
    <row r="345" spans="1:29" s="54" customFormat="1" ht="56.25" customHeight="1">
      <c r="A345" s="61">
        <v>341</v>
      </c>
      <c r="B345" s="61" t="s">
        <v>1617</v>
      </c>
      <c r="C345" s="70" t="s">
        <v>660</v>
      </c>
      <c r="D345" s="70" t="s">
        <v>735</v>
      </c>
      <c r="E345" s="70" t="s">
        <v>736</v>
      </c>
      <c r="F345" s="71" t="s">
        <v>29</v>
      </c>
      <c r="G345" s="159">
        <v>500000</v>
      </c>
      <c r="H345" s="71" t="s">
        <v>18</v>
      </c>
      <c r="I345" s="60"/>
      <c r="J345" s="60"/>
      <c r="K345" s="70" t="s">
        <v>30</v>
      </c>
      <c r="L345" s="71" t="s">
        <v>31</v>
      </c>
      <c r="M345" s="75"/>
      <c r="N345" s="61" t="s">
        <v>21</v>
      </c>
      <c r="O345" s="61" t="s">
        <v>1274</v>
      </c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</row>
    <row r="346" spans="1:29" s="54" customFormat="1" ht="56.25" customHeight="1">
      <c r="A346" s="61">
        <v>342</v>
      </c>
      <c r="B346" s="61" t="s">
        <v>1618</v>
      </c>
      <c r="C346" s="70" t="s">
        <v>660</v>
      </c>
      <c r="D346" s="70" t="s">
        <v>738</v>
      </c>
      <c r="E346" s="70" t="s">
        <v>739</v>
      </c>
      <c r="F346" s="69" t="s">
        <v>29</v>
      </c>
      <c r="G346" s="159">
        <v>1500000</v>
      </c>
      <c r="H346" s="71" t="s">
        <v>36</v>
      </c>
      <c r="I346" s="60" t="s">
        <v>670</v>
      </c>
      <c r="J346" s="60"/>
      <c r="K346" s="70" t="s">
        <v>30</v>
      </c>
      <c r="L346" s="71" t="s">
        <v>31</v>
      </c>
      <c r="M346" s="60" t="s">
        <v>671</v>
      </c>
      <c r="N346" s="61" t="s">
        <v>21</v>
      </c>
      <c r="O346" s="61" t="s">
        <v>1274</v>
      </c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</row>
    <row r="347" spans="1:29" s="54" customFormat="1" ht="58.5" customHeight="1">
      <c r="A347" s="61">
        <v>343</v>
      </c>
      <c r="B347" s="61" t="s">
        <v>1619</v>
      </c>
      <c r="C347" s="70" t="s">
        <v>660</v>
      </c>
      <c r="D347" s="70" t="s">
        <v>740</v>
      </c>
      <c r="E347" s="70" t="s">
        <v>741</v>
      </c>
      <c r="F347" s="69" t="s">
        <v>29</v>
      </c>
      <c r="G347" s="159">
        <v>3850000</v>
      </c>
      <c r="H347" s="61" t="s">
        <v>18</v>
      </c>
      <c r="I347" s="60"/>
      <c r="J347" s="60"/>
      <c r="K347" s="70" t="s">
        <v>30</v>
      </c>
      <c r="L347" s="71" t="s">
        <v>31</v>
      </c>
      <c r="M347" s="60" t="s">
        <v>742</v>
      </c>
      <c r="N347" s="61" t="s">
        <v>21</v>
      </c>
      <c r="O347" s="61" t="s">
        <v>1274</v>
      </c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</row>
    <row r="348" spans="1:29" s="54" customFormat="1" ht="58.5" customHeight="1">
      <c r="A348" s="61">
        <v>344</v>
      </c>
      <c r="B348" s="61" t="s">
        <v>1620</v>
      </c>
      <c r="C348" s="70" t="s">
        <v>660</v>
      </c>
      <c r="D348" s="70" t="s">
        <v>1273</v>
      </c>
      <c r="E348" s="70"/>
      <c r="F348" s="69" t="s">
        <v>29</v>
      </c>
      <c r="G348" s="159">
        <v>5350000</v>
      </c>
      <c r="H348" s="61" t="s">
        <v>36</v>
      </c>
      <c r="I348" s="60" t="s">
        <v>37</v>
      </c>
      <c r="J348" s="60"/>
      <c r="K348" s="70" t="s">
        <v>30</v>
      </c>
      <c r="L348" s="71" t="s">
        <v>31</v>
      </c>
      <c r="M348" s="60"/>
      <c r="N348" s="61" t="s">
        <v>21</v>
      </c>
      <c r="O348" s="61" t="s">
        <v>1274</v>
      </c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</row>
    <row r="349" spans="1:29" s="54" customFormat="1" ht="46.5">
      <c r="A349" s="61">
        <v>345</v>
      </c>
      <c r="B349" s="61" t="s">
        <v>1621</v>
      </c>
      <c r="C349" s="70" t="s">
        <v>660</v>
      </c>
      <c r="D349" s="70" t="s">
        <v>743</v>
      </c>
      <c r="E349" s="70" t="s">
        <v>744</v>
      </c>
      <c r="F349" s="69" t="s">
        <v>29</v>
      </c>
      <c r="G349" s="159">
        <v>3800000</v>
      </c>
      <c r="H349" s="71" t="s">
        <v>25</v>
      </c>
      <c r="I349" s="60"/>
      <c r="J349" s="60"/>
      <c r="K349" s="70" t="s">
        <v>30</v>
      </c>
      <c r="L349" s="71" t="s">
        <v>31</v>
      </c>
      <c r="M349" s="60"/>
      <c r="N349" s="61" t="s">
        <v>21</v>
      </c>
      <c r="O349" s="61" t="s">
        <v>1274</v>
      </c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</row>
    <row r="350" spans="1:29" s="54" customFormat="1" ht="46.5">
      <c r="A350" s="61">
        <v>346</v>
      </c>
      <c r="B350" s="61" t="s">
        <v>1622</v>
      </c>
      <c r="C350" s="60" t="s">
        <v>748</v>
      </c>
      <c r="D350" s="60" t="s">
        <v>749</v>
      </c>
      <c r="E350" s="70"/>
      <c r="F350" s="69" t="s">
        <v>109</v>
      </c>
      <c r="G350" s="159">
        <v>150000</v>
      </c>
      <c r="H350" s="61" t="s">
        <v>186</v>
      </c>
      <c r="I350" s="60"/>
      <c r="J350" s="60"/>
      <c r="K350" s="60" t="s">
        <v>30</v>
      </c>
      <c r="L350" s="61" t="s">
        <v>31</v>
      </c>
      <c r="M350" s="81"/>
      <c r="N350" s="61" t="s">
        <v>21</v>
      </c>
      <c r="O350" s="61" t="s">
        <v>1274</v>
      </c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  <c r="AB350" s="56"/>
      <c r="AC350" s="56"/>
    </row>
    <row r="351" spans="1:29" s="54" customFormat="1" ht="46.5">
      <c r="A351" s="61">
        <v>347</v>
      </c>
      <c r="B351" s="61" t="s">
        <v>1623</v>
      </c>
      <c r="C351" s="60" t="s">
        <v>748</v>
      </c>
      <c r="D351" s="70" t="s">
        <v>751</v>
      </c>
      <c r="E351" s="70"/>
      <c r="F351" s="69" t="s">
        <v>109</v>
      </c>
      <c r="G351" s="159">
        <v>300000</v>
      </c>
      <c r="H351" s="61" t="s">
        <v>250</v>
      </c>
      <c r="I351" s="60"/>
      <c r="J351" s="60"/>
      <c r="K351" s="60" t="s">
        <v>30</v>
      </c>
      <c r="L351" s="61" t="s">
        <v>31</v>
      </c>
      <c r="M351" s="81"/>
      <c r="N351" s="61" t="s">
        <v>21</v>
      </c>
      <c r="O351" s="61" t="s">
        <v>1274</v>
      </c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</row>
    <row r="352" spans="1:29" s="54" customFormat="1" ht="46.5">
      <c r="A352" s="61">
        <v>348</v>
      </c>
      <c r="B352" s="61" t="s">
        <v>1624</v>
      </c>
      <c r="C352" s="60" t="s">
        <v>748</v>
      </c>
      <c r="D352" s="60" t="s">
        <v>752</v>
      </c>
      <c r="E352" s="70"/>
      <c r="F352" s="69" t="s">
        <v>109</v>
      </c>
      <c r="G352" s="159">
        <v>3200000</v>
      </c>
      <c r="H352" s="61" t="s">
        <v>25</v>
      </c>
      <c r="I352" s="60"/>
      <c r="J352" s="60"/>
      <c r="K352" s="60" t="s">
        <v>30</v>
      </c>
      <c r="L352" s="61" t="s">
        <v>31</v>
      </c>
      <c r="M352" s="81"/>
      <c r="N352" s="61" t="s">
        <v>21</v>
      </c>
      <c r="O352" s="61" t="s">
        <v>1274</v>
      </c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</row>
    <row r="353" spans="1:29" s="54" customFormat="1" ht="46.5">
      <c r="A353" s="61">
        <v>349</v>
      </c>
      <c r="B353" s="61" t="s">
        <v>1625</v>
      </c>
      <c r="C353" s="60" t="s">
        <v>748</v>
      </c>
      <c r="D353" s="60" t="s">
        <v>753</v>
      </c>
      <c r="E353" s="70"/>
      <c r="F353" s="69" t="s">
        <v>109</v>
      </c>
      <c r="G353" s="159">
        <v>75000</v>
      </c>
      <c r="H353" s="61" t="s">
        <v>69</v>
      </c>
      <c r="I353" s="60"/>
      <c r="J353" s="60"/>
      <c r="K353" s="60" t="s">
        <v>30</v>
      </c>
      <c r="L353" s="61" t="s">
        <v>31</v>
      </c>
      <c r="M353" s="81"/>
      <c r="N353" s="61" t="s">
        <v>21</v>
      </c>
      <c r="O353" s="61" t="s">
        <v>1274</v>
      </c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</row>
    <row r="354" spans="1:29" s="54" customFormat="1" ht="46.5">
      <c r="A354" s="61">
        <v>350</v>
      </c>
      <c r="B354" s="61" t="s">
        <v>1626</v>
      </c>
      <c r="C354" s="60" t="s">
        <v>748</v>
      </c>
      <c r="D354" s="80" t="s">
        <v>754</v>
      </c>
      <c r="E354" s="74"/>
      <c r="F354" s="49" t="s">
        <v>201</v>
      </c>
      <c r="G354" s="157">
        <v>30000</v>
      </c>
      <c r="H354" s="93" t="s">
        <v>69</v>
      </c>
      <c r="I354" s="74"/>
      <c r="J354" s="74"/>
      <c r="K354" s="74" t="s">
        <v>30</v>
      </c>
      <c r="L354" s="71" t="s">
        <v>31</v>
      </c>
      <c r="M354" s="94"/>
      <c r="N354" s="61" t="s">
        <v>21</v>
      </c>
      <c r="O354" s="61" t="s">
        <v>1274</v>
      </c>
      <c r="P354" s="95"/>
      <c r="Q354" s="95"/>
      <c r="R354" s="95"/>
      <c r="S354" s="95"/>
      <c r="T354" s="95"/>
      <c r="U354" s="95"/>
      <c r="V354" s="95"/>
      <c r="W354" s="95"/>
      <c r="X354" s="95"/>
      <c r="Y354" s="95"/>
      <c r="Z354" s="95"/>
      <c r="AA354" s="95"/>
      <c r="AB354" s="95"/>
      <c r="AC354" s="95"/>
    </row>
    <row r="355" spans="1:29" s="54" customFormat="1" ht="55.5" customHeight="1">
      <c r="A355" s="61">
        <v>351</v>
      </c>
      <c r="B355" s="61" t="s">
        <v>1627</v>
      </c>
      <c r="C355" s="60" t="s">
        <v>755</v>
      </c>
      <c r="D355" s="60" t="s">
        <v>756</v>
      </c>
      <c r="E355" s="70" t="s">
        <v>757</v>
      </c>
      <c r="F355" s="69" t="s">
        <v>51</v>
      </c>
      <c r="G355" s="159">
        <v>110000</v>
      </c>
      <c r="H355" s="61" t="s">
        <v>69</v>
      </c>
      <c r="I355" s="60"/>
      <c r="J355" s="60"/>
      <c r="K355" s="60" t="s">
        <v>19</v>
      </c>
      <c r="L355" s="71" t="s">
        <v>20</v>
      </c>
      <c r="M355" s="81"/>
      <c r="N355" s="61" t="s">
        <v>21</v>
      </c>
      <c r="O355" s="61" t="s">
        <v>1274</v>
      </c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</row>
    <row r="356" spans="1:29" s="54" customFormat="1" ht="55.5" customHeight="1">
      <c r="A356" s="61">
        <v>352</v>
      </c>
      <c r="B356" s="61" t="s">
        <v>1628</v>
      </c>
      <c r="C356" s="60" t="s">
        <v>755</v>
      </c>
      <c r="D356" s="60" t="s">
        <v>758</v>
      </c>
      <c r="E356" s="60" t="s">
        <v>759</v>
      </c>
      <c r="F356" s="69" t="s">
        <v>51</v>
      </c>
      <c r="G356" s="159">
        <v>55000</v>
      </c>
      <c r="H356" s="91" t="s">
        <v>250</v>
      </c>
      <c r="I356" s="60"/>
      <c r="J356" s="60"/>
      <c r="K356" s="60" t="s">
        <v>19</v>
      </c>
      <c r="L356" s="71" t="s">
        <v>20</v>
      </c>
      <c r="M356" s="81"/>
      <c r="N356" s="61" t="s">
        <v>21</v>
      </c>
      <c r="O356" s="61" t="s">
        <v>1274</v>
      </c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</row>
    <row r="357" spans="1:29" s="54" customFormat="1" ht="55.5" customHeight="1">
      <c r="A357" s="61">
        <v>353</v>
      </c>
      <c r="B357" s="61" t="s">
        <v>1629</v>
      </c>
      <c r="C357" s="60" t="s">
        <v>755</v>
      </c>
      <c r="D357" s="60" t="s">
        <v>760</v>
      </c>
      <c r="E357" s="60" t="s">
        <v>761</v>
      </c>
      <c r="F357" s="69" t="s">
        <v>51</v>
      </c>
      <c r="G357" s="159">
        <v>25000</v>
      </c>
      <c r="H357" s="61" t="s">
        <v>69</v>
      </c>
      <c r="I357" s="60"/>
      <c r="J357" s="60"/>
      <c r="K357" s="60" t="s">
        <v>19</v>
      </c>
      <c r="L357" s="71" t="s">
        <v>20</v>
      </c>
      <c r="M357" s="81"/>
      <c r="N357" s="61" t="s">
        <v>21</v>
      </c>
      <c r="O357" s="61" t="s">
        <v>1274</v>
      </c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</row>
    <row r="358" spans="1:29" s="54" customFormat="1" ht="55.5" customHeight="1">
      <c r="A358" s="61">
        <v>354</v>
      </c>
      <c r="B358" s="61" t="s">
        <v>1630</v>
      </c>
      <c r="C358" s="60" t="s">
        <v>755</v>
      </c>
      <c r="D358" s="60" t="s">
        <v>762</v>
      </c>
      <c r="E358" s="60" t="s">
        <v>763</v>
      </c>
      <c r="F358" s="69" t="s">
        <v>51</v>
      </c>
      <c r="G358" s="159">
        <v>50000</v>
      </c>
      <c r="H358" s="91" t="s">
        <v>186</v>
      </c>
      <c r="I358" s="60"/>
      <c r="J358" s="60"/>
      <c r="K358" s="60" t="s">
        <v>19</v>
      </c>
      <c r="L358" s="71" t="s">
        <v>20</v>
      </c>
      <c r="M358" s="81"/>
      <c r="N358" s="61" t="s">
        <v>21</v>
      </c>
      <c r="O358" s="61" t="s">
        <v>1274</v>
      </c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</row>
    <row r="359" spans="1:29" s="54" customFormat="1" ht="55.5" customHeight="1">
      <c r="A359" s="61">
        <v>355</v>
      </c>
      <c r="B359" s="61" t="s">
        <v>1631</v>
      </c>
      <c r="C359" s="60" t="s">
        <v>755</v>
      </c>
      <c r="D359" s="60" t="s">
        <v>765</v>
      </c>
      <c r="E359" s="60" t="s">
        <v>766</v>
      </c>
      <c r="F359" s="69" t="s">
        <v>51</v>
      </c>
      <c r="G359" s="159">
        <v>40000</v>
      </c>
      <c r="H359" s="61" t="s">
        <v>154</v>
      </c>
      <c r="I359" s="60"/>
      <c r="J359" s="60"/>
      <c r="K359" s="60" t="s">
        <v>19</v>
      </c>
      <c r="L359" s="71" t="s">
        <v>20</v>
      </c>
      <c r="M359" s="81"/>
      <c r="N359" s="61" t="s">
        <v>21</v>
      </c>
      <c r="O359" s="61" t="s">
        <v>1274</v>
      </c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</row>
    <row r="360" spans="1:29" s="54" customFormat="1" ht="55.5" customHeight="1">
      <c r="A360" s="61">
        <v>356</v>
      </c>
      <c r="B360" s="61" t="s">
        <v>1632</v>
      </c>
      <c r="C360" s="60" t="s">
        <v>755</v>
      </c>
      <c r="D360" s="60" t="s">
        <v>767</v>
      </c>
      <c r="E360" s="60" t="s">
        <v>768</v>
      </c>
      <c r="F360" s="69" t="s">
        <v>51</v>
      </c>
      <c r="G360" s="159">
        <v>25000</v>
      </c>
      <c r="H360" s="61" t="s">
        <v>69</v>
      </c>
      <c r="I360" s="60"/>
      <c r="J360" s="60"/>
      <c r="K360" s="60" t="s">
        <v>19</v>
      </c>
      <c r="L360" s="71" t="s">
        <v>20</v>
      </c>
      <c r="M360" s="81"/>
      <c r="N360" s="61" t="s">
        <v>21</v>
      </c>
      <c r="O360" s="61" t="s">
        <v>1274</v>
      </c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</row>
    <row r="361" spans="1:29" s="54" customFormat="1" ht="55.5" customHeight="1">
      <c r="A361" s="61">
        <v>357</v>
      </c>
      <c r="B361" s="61" t="s">
        <v>1633</v>
      </c>
      <c r="C361" s="60" t="s">
        <v>755</v>
      </c>
      <c r="D361" s="60" t="s">
        <v>771</v>
      </c>
      <c r="E361" s="60" t="s">
        <v>772</v>
      </c>
      <c r="F361" s="69" t="s">
        <v>51</v>
      </c>
      <c r="G361" s="159">
        <v>30000</v>
      </c>
      <c r="H361" s="91" t="s">
        <v>250</v>
      </c>
      <c r="I361" s="60"/>
      <c r="J361" s="60"/>
      <c r="K361" s="60" t="s">
        <v>19</v>
      </c>
      <c r="L361" s="71" t="s">
        <v>20</v>
      </c>
      <c r="M361" s="81"/>
      <c r="N361" s="61" t="s">
        <v>21</v>
      </c>
      <c r="O361" s="61" t="s">
        <v>1274</v>
      </c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</row>
    <row r="362" spans="1:29" s="54" customFormat="1" ht="55.5" customHeight="1">
      <c r="A362" s="61">
        <v>358</v>
      </c>
      <c r="B362" s="61" t="s">
        <v>1634</v>
      </c>
      <c r="C362" s="60" t="s">
        <v>755</v>
      </c>
      <c r="D362" s="80" t="s">
        <v>2393</v>
      </c>
      <c r="E362" s="84" t="s">
        <v>775</v>
      </c>
      <c r="F362" s="69" t="s">
        <v>51</v>
      </c>
      <c r="G362" s="160">
        <v>150000</v>
      </c>
      <c r="H362" s="91" t="s">
        <v>186</v>
      </c>
      <c r="I362" s="60"/>
      <c r="J362" s="60"/>
      <c r="K362" s="60" t="s">
        <v>19</v>
      </c>
      <c r="L362" s="71" t="s">
        <v>20</v>
      </c>
      <c r="M362" s="81"/>
      <c r="N362" s="61" t="s">
        <v>21</v>
      </c>
      <c r="O362" s="61" t="s">
        <v>1274</v>
      </c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  <c r="AA362" s="56"/>
      <c r="AB362" s="56"/>
      <c r="AC362" s="56"/>
    </row>
    <row r="363" spans="1:29" s="54" customFormat="1" ht="55.5" customHeight="1">
      <c r="A363" s="61">
        <v>359</v>
      </c>
      <c r="B363" s="61" t="s">
        <v>1635</v>
      </c>
      <c r="C363" s="60" t="s">
        <v>755</v>
      </c>
      <c r="D363" s="60" t="s">
        <v>778</v>
      </c>
      <c r="E363" s="60" t="s">
        <v>779</v>
      </c>
      <c r="F363" s="69" t="s">
        <v>51</v>
      </c>
      <c r="G363" s="159">
        <v>25000</v>
      </c>
      <c r="H363" s="61" t="s">
        <v>250</v>
      </c>
      <c r="I363" s="60"/>
      <c r="J363" s="60"/>
      <c r="K363" s="60" t="s">
        <v>19</v>
      </c>
      <c r="L363" s="71" t="s">
        <v>20</v>
      </c>
      <c r="M363" s="81"/>
      <c r="N363" s="61" t="s">
        <v>21</v>
      </c>
      <c r="O363" s="61" t="s">
        <v>1274</v>
      </c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</row>
    <row r="364" spans="1:29" s="54" customFormat="1" ht="55.5" customHeight="1">
      <c r="A364" s="61">
        <v>360</v>
      </c>
      <c r="B364" s="61" t="s">
        <v>1636</v>
      </c>
      <c r="C364" s="60" t="s">
        <v>755</v>
      </c>
      <c r="D364" s="60" t="s">
        <v>780</v>
      </c>
      <c r="E364" s="70" t="s">
        <v>781</v>
      </c>
      <c r="F364" s="69" t="s">
        <v>51</v>
      </c>
      <c r="G364" s="159">
        <v>400000</v>
      </c>
      <c r="H364" s="61" t="s">
        <v>154</v>
      </c>
      <c r="I364" s="60"/>
      <c r="J364" s="60"/>
      <c r="K364" s="60" t="s">
        <v>19</v>
      </c>
      <c r="L364" s="71" t="s">
        <v>20</v>
      </c>
      <c r="M364" s="81"/>
      <c r="N364" s="61" t="s">
        <v>21</v>
      </c>
      <c r="O364" s="61" t="s">
        <v>1274</v>
      </c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</row>
    <row r="365" spans="1:29" s="54" customFormat="1" ht="55.5" customHeight="1">
      <c r="A365" s="61">
        <v>361</v>
      </c>
      <c r="B365" s="61" t="s">
        <v>1637</v>
      </c>
      <c r="C365" s="60" t="s">
        <v>755</v>
      </c>
      <c r="D365" s="60" t="s">
        <v>782</v>
      </c>
      <c r="E365" s="60" t="s">
        <v>783</v>
      </c>
      <c r="F365" s="69" t="s">
        <v>51</v>
      </c>
      <c r="G365" s="159">
        <v>70000</v>
      </c>
      <c r="H365" s="61" t="s">
        <v>250</v>
      </c>
      <c r="I365" s="60"/>
      <c r="J365" s="60"/>
      <c r="K365" s="60" t="s">
        <v>19</v>
      </c>
      <c r="L365" s="71" t="s">
        <v>20</v>
      </c>
      <c r="M365" s="81"/>
      <c r="N365" s="61" t="s">
        <v>21</v>
      </c>
      <c r="O365" s="61" t="s">
        <v>1274</v>
      </c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</row>
    <row r="366" spans="1:29" s="54" customFormat="1" ht="55.5" customHeight="1">
      <c r="A366" s="61">
        <v>362</v>
      </c>
      <c r="B366" s="61" t="s">
        <v>1638</v>
      </c>
      <c r="C366" s="60" t="s">
        <v>755</v>
      </c>
      <c r="D366" s="60" t="s">
        <v>784</v>
      </c>
      <c r="E366" s="60" t="s">
        <v>785</v>
      </c>
      <c r="F366" s="69" t="s">
        <v>51</v>
      </c>
      <c r="G366" s="159">
        <v>75000</v>
      </c>
      <c r="H366" s="61" t="s">
        <v>250</v>
      </c>
      <c r="I366" s="60"/>
      <c r="J366" s="60"/>
      <c r="K366" s="60" t="s">
        <v>19</v>
      </c>
      <c r="L366" s="71" t="s">
        <v>20</v>
      </c>
      <c r="M366" s="81"/>
      <c r="N366" s="61" t="s">
        <v>21</v>
      </c>
      <c r="O366" s="61" t="s">
        <v>1274</v>
      </c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</row>
    <row r="367" spans="1:29" s="54" customFormat="1" ht="55.5" customHeight="1">
      <c r="A367" s="61">
        <v>363</v>
      </c>
      <c r="B367" s="61" t="s">
        <v>1639</v>
      </c>
      <c r="C367" s="60" t="s">
        <v>755</v>
      </c>
      <c r="D367" s="60" t="s">
        <v>786</v>
      </c>
      <c r="E367" s="60" t="s">
        <v>787</v>
      </c>
      <c r="F367" s="69" t="s">
        <v>51</v>
      </c>
      <c r="G367" s="159">
        <v>85000</v>
      </c>
      <c r="H367" s="61" t="s">
        <v>186</v>
      </c>
      <c r="I367" s="60"/>
      <c r="J367" s="60"/>
      <c r="K367" s="74" t="s">
        <v>197</v>
      </c>
      <c r="L367" s="61" t="s">
        <v>198</v>
      </c>
      <c r="M367" s="81"/>
      <c r="N367" s="61" t="s">
        <v>21</v>
      </c>
      <c r="O367" s="61" t="s">
        <v>1274</v>
      </c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</row>
    <row r="368" spans="1:29" s="54" customFormat="1" ht="55.5" customHeight="1">
      <c r="A368" s="61">
        <v>364</v>
      </c>
      <c r="B368" s="61" t="s">
        <v>1640</v>
      </c>
      <c r="C368" s="60" t="s">
        <v>755</v>
      </c>
      <c r="D368" s="60" t="s">
        <v>788</v>
      </c>
      <c r="E368" s="60" t="s">
        <v>789</v>
      </c>
      <c r="F368" s="69" t="s">
        <v>51</v>
      </c>
      <c r="G368" s="159">
        <v>90000</v>
      </c>
      <c r="H368" s="61" t="s">
        <v>73</v>
      </c>
      <c r="I368" s="60"/>
      <c r="J368" s="60"/>
      <c r="K368" s="74" t="s">
        <v>197</v>
      </c>
      <c r="L368" s="61" t="s">
        <v>198</v>
      </c>
      <c r="M368" s="81"/>
      <c r="N368" s="61" t="s">
        <v>21</v>
      </c>
      <c r="O368" s="61" t="s">
        <v>1274</v>
      </c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  <c r="AA368" s="56"/>
      <c r="AB368" s="56"/>
      <c r="AC368" s="56"/>
    </row>
    <row r="369" spans="1:29" s="54" customFormat="1" ht="55.5" customHeight="1">
      <c r="A369" s="61">
        <v>365</v>
      </c>
      <c r="B369" s="61" t="s">
        <v>1641</v>
      </c>
      <c r="C369" s="60" t="s">
        <v>755</v>
      </c>
      <c r="D369" s="60" t="s">
        <v>790</v>
      </c>
      <c r="E369" s="60" t="s">
        <v>791</v>
      </c>
      <c r="F369" s="69" t="s">
        <v>51</v>
      </c>
      <c r="G369" s="159">
        <v>50000</v>
      </c>
      <c r="H369" s="91" t="s">
        <v>186</v>
      </c>
      <c r="I369" s="60"/>
      <c r="J369" s="60"/>
      <c r="K369" s="74" t="s">
        <v>197</v>
      </c>
      <c r="L369" s="61" t="s">
        <v>198</v>
      </c>
      <c r="M369" s="81"/>
      <c r="N369" s="61" t="s">
        <v>21</v>
      </c>
      <c r="O369" s="61" t="s">
        <v>1274</v>
      </c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</row>
    <row r="370" spans="1:29" s="54" customFormat="1" ht="55.5" customHeight="1">
      <c r="A370" s="61">
        <v>366</v>
      </c>
      <c r="B370" s="61" t="s">
        <v>1642</v>
      </c>
      <c r="C370" s="60" t="s">
        <v>755</v>
      </c>
      <c r="D370" s="60" t="s">
        <v>792</v>
      </c>
      <c r="E370" s="60" t="s">
        <v>793</v>
      </c>
      <c r="F370" s="69" t="s">
        <v>51</v>
      </c>
      <c r="G370" s="159">
        <v>160000</v>
      </c>
      <c r="H370" s="61" t="s">
        <v>73</v>
      </c>
      <c r="I370" s="60"/>
      <c r="J370" s="60"/>
      <c r="K370" s="60" t="s">
        <v>19</v>
      </c>
      <c r="L370" s="71" t="s">
        <v>20</v>
      </c>
      <c r="M370" s="81"/>
      <c r="N370" s="61" t="s">
        <v>21</v>
      </c>
      <c r="O370" s="61" t="s">
        <v>1274</v>
      </c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</row>
    <row r="371" spans="1:29" s="54" customFormat="1" ht="55.5" customHeight="1">
      <c r="A371" s="61">
        <v>367</v>
      </c>
      <c r="B371" s="61" t="s">
        <v>1643</v>
      </c>
      <c r="C371" s="60" t="s">
        <v>755</v>
      </c>
      <c r="D371" s="60" t="s">
        <v>794</v>
      </c>
      <c r="E371" s="60" t="s">
        <v>795</v>
      </c>
      <c r="F371" s="69" t="s">
        <v>51</v>
      </c>
      <c r="G371" s="159">
        <v>15000</v>
      </c>
      <c r="H371" s="91" t="s">
        <v>186</v>
      </c>
      <c r="I371" s="60"/>
      <c r="J371" s="60"/>
      <c r="K371" s="60" t="s">
        <v>19</v>
      </c>
      <c r="L371" s="71" t="s">
        <v>20</v>
      </c>
      <c r="M371" s="81"/>
      <c r="N371" s="61" t="s">
        <v>21</v>
      </c>
      <c r="O371" s="61" t="s">
        <v>1274</v>
      </c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</row>
    <row r="372" spans="1:29" s="54" customFormat="1" ht="55.5" customHeight="1">
      <c r="A372" s="61">
        <v>368</v>
      </c>
      <c r="B372" s="61" t="s">
        <v>1644</v>
      </c>
      <c r="C372" s="60" t="s">
        <v>755</v>
      </c>
      <c r="D372" s="60" t="s">
        <v>796</v>
      </c>
      <c r="E372" s="60" t="s">
        <v>797</v>
      </c>
      <c r="F372" s="69" t="s">
        <v>51</v>
      </c>
      <c r="G372" s="159">
        <v>35000</v>
      </c>
      <c r="H372" s="91" t="s">
        <v>186</v>
      </c>
      <c r="I372" s="60"/>
      <c r="J372" s="60"/>
      <c r="K372" s="60" t="s">
        <v>30</v>
      </c>
      <c r="L372" s="71" t="s">
        <v>31</v>
      </c>
      <c r="M372" s="81"/>
      <c r="N372" s="61" t="s">
        <v>21</v>
      </c>
      <c r="O372" s="61" t="s">
        <v>1274</v>
      </c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</row>
    <row r="373" spans="1:29" s="54" customFormat="1" ht="55.5" customHeight="1">
      <c r="A373" s="61">
        <v>369</v>
      </c>
      <c r="B373" s="61" t="s">
        <v>1645</v>
      </c>
      <c r="C373" s="60" t="s">
        <v>755</v>
      </c>
      <c r="D373" s="60" t="s">
        <v>798</v>
      </c>
      <c r="E373" s="60" t="s">
        <v>799</v>
      </c>
      <c r="F373" s="69" t="s">
        <v>51</v>
      </c>
      <c r="G373" s="159">
        <v>35000</v>
      </c>
      <c r="H373" s="91" t="s">
        <v>186</v>
      </c>
      <c r="I373" s="60"/>
      <c r="J373" s="60"/>
      <c r="K373" s="60" t="s">
        <v>30</v>
      </c>
      <c r="L373" s="71" t="s">
        <v>31</v>
      </c>
      <c r="M373" s="81"/>
      <c r="N373" s="61" t="s">
        <v>21</v>
      </c>
      <c r="O373" s="61" t="s">
        <v>1274</v>
      </c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  <c r="AB373" s="56"/>
      <c r="AC373" s="56"/>
    </row>
    <row r="374" spans="1:29" s="54" customFormat="1" ht="55.5" customHeight="1">
      <c r="A374" s="61">
        <v>370</v>
      </c>
      <c r="B374" s="61" t="s">
        <v>1646</v>
      </c>
      <c r="C374" s="60" t="s">
        <v>755</v>
      </c>
      <c r="D374" s="60" t="s">
        <v>800</v>
      </c>
      <c r="E374" s="60" t="s">
        <v>801</v>
      </c>
      <c r="F374" s="69" t="s">
        <v>51</v>
      </c>
      <c r="G374" s="159">
        <v>440000</v>
      </c>
      <c r="H374" s="61" t="s">
        <v>18</v>
      </c>
      <c r="I374" s="60"/>
      <c r="J374" s="60"/>
      <c r="K374" s="60" t="s">
        <v>19</v>
      </c>
      <c r="L374" s="71" t="s">
        <v>20</v>
      </c>
      <c r="M374" s="81"/>
      <c r="N374" s="61" t="s">
        <v>21</v>
      </c>
      <c r="O374" s="61" t="s">
        <v>1274</v>
      </c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  <c r="AB374" s="56"/>
      <c r="AC374" s="56"/>
    </row>
    <row r="375" spans="1:29" s="54" customFormat="1" ht="55.5" customHeight="1">
      <c r="A375" s="61">
        <v>371</v>
      </c>
      <c r="B375" s="61" t="s">
        <v>1647</v>
      </c>
      <c r="C375" s="60" t="s">
        <v>755</v>
      </c>
      <c r="D375" s="60" t="s">
        <v>802</v>
      </c>
      <c r="E375" s="60" t="s">
        <v>803</v>
      </c>
      <c r="F375" s="69" t="s">
        <v>51</v>
      </c>
      <c r="G375" s="159">
        <v>1600000</v>
      </c>
      <c r="H375" s="61" t="s">
        <v>36</v>
      </c>
      <c r="I375" s="60"/>
      <c r="J375" s="60"/>
      <c r="K375" s="60" t="s">
        <v>30</v>
      </c>
      <c r="L375" s="71" t="s">
        <v>31</v>
      </c>
      <c r="M375" s="81"/>
      <c r="N375" s="61" t="s">
        <v>21</v>
      </c>
      <c r="O375" s="61" t="s">
        <v>1274</v>
      </c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  <c r="AB375" s="56"/>
      <c r="AC375" s="56"/>
    </row>
    <row r="376" spans="1:29" s="54" customFormat="1" ht="55.5" customHeight="1">
      <c r="A376" s="61">
        <v>372</v>
      </c>
      <c r="B376" s="61" t="s">
        <v>1648</v>
      </c>
      <c r="C376" s="60" t="s">
        <v>755</v>
      </c>
      <c r="D376" s="60" t="s">
        <v>804</v>
      </c>
      <c r="E376" s="60" t="s">
        <v>805</v>
      </c>
      <c r="F376" s="69" t="s">
        <v>51</v>
      </c>
      <c r="G376" s="159">
        <v>27000</v>
      </c>
      <c r="H376" s="61" t="s">
        <v>69</v>
      </c>
      <c r="I376" s="60"/>
      <c r="J376" s="60"/>
      <c r="K376" s="60" t="s">
        <v>30</v>
      </c>
      <c r="L376" s="71" t="s">
        <v>31</v>
      </c>
      <c r="M376" s="81"/>
      <c r="N376" s="61" t="s">
        <v>21</v>
      </c>
      <c r="O376" s="61" t="s">
        <v>1274</v>
      </c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  <c r="AA376" s="56"/>
      <c r="AB376" s="56"/>
      <c r="AC376" s="56"/>
    </row>
    <row r="377" spans="1:29" s="54" customFormat="1" ht="55.5" customHeight="1">
      <c r="A377" s="61">
        <v>373</v>
      </c>
      <c r="B377" s="61" t="s">
        <v>1649</v>
      </c>
      <c r="C377" s="60" t="s">
        <v>755</v>
      </c>
      <c r="D377" s="60" t="s">
        <v>806</v>
      </c>
      <c r="E377" s="60" t="s">
        <v>807</v>
      </c>
      <c r="F377" s="69" t="s">
        <v>51</v>
      </c>
      <c r="G377" s="159">
        <v>19000</v>
      </c>
      <c r="H377" s="91" t="s">
        <v>186</v>
      </c>
      <c r="I377" s="60"/>
      <c r="J377" s="60"/>
      <c r="K377" s="60" t="s">
        <v>19</v>
      </c>
      <c r="L377" s="71" t="s">
        <v>20</v>
      </c>
      <c r="M377" s="81"/>
      <c r="N377" s="61" t="s">
        <v>21</v>
      </c>
      <c r="O377" s="61" t="s">
        <v>1274</v>
      </c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  <c r="AB377" s="56"/>
      <c r="AC377" s="56"/>
    </row>
    <row r="378" spans="1:29" s="54" customFormat="1" ht="55.5" customHeight="1">
      <c r="A378" s="61">
        <v>374</v>
      </c>
      <c r="B378" s="61" t="s">
        <v>1650</v>
      </c>
      <c r="C378" s="60" t="s">
        <v>755</v>
      </c>
      <c r="D378" s="60" t="s">
        <v>808</v>
      </c>
      <c r="E378" s="60" t="s">
        <v>809</v>
      </c>
      <c r="F378" s="69" t="s">
        <v>51</v>
      </c>
      <c r="G378" s="159">
        <v>45000</v>
      </c>
      <c r="H378" s="61" t="s">
        <v>250</v>
      </c>
      <c r="I378" s="60"/>
      <c r="J378" s="60"/>
      <c r="K378" s="60" t="s">
        <v>30</v>
      </c>
      <c r="L378" s="71" t="s">
        <v>31</v>
      </c>
      <c r="M378" s="81"/>
      <c r="N378" s="61" t="s">
        <v>21</v>
      </c>
      <c r="O378" s="61" t="s">
        <v>1274</v>
      </c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  <c r="AA378" s="56"/>
      <c r="AB378" s="56"/>
      <c r="AC378" s="56"/>
    </row>
    <row r="379" spans="1:29" s="54" customFormat="1" ht="55.5" customHeight="1">
      <c r="A379" s="61">
        <v>375</v>
      </c>
      <c r="B379" s="61" t="s">
        <v>1651</v>
      </c>
      <c r="C379" s="60" t="s">
        <v>755</v>
      </c>
      <c r="D379" s="60" t="s">
        <v>810</v>
      </c>
      <c r="E379" s="60" t="s">
        <v>811</v>
      </c>
      <c r="F379" s="69" t="s">
        <v>51</v>
      </c>
      <c r="G379" s="159">
        <v>70000</v>
      </c>
      <c r="H379" s="61" t="s">
        <v>73</v>
      </c>
      <c r="I379" s="60"/>
      <c r="J379" s="60"/>
      <c r="K379" s="60" t="s">
        <v>30</v>
      </c>
      <c r="L379" s="71" t="s">
        <v>31</v>
      </c>
      <c r="M379" s="81"/>
      <c r="N379" s="61" t="s">
        <v>23</v>
      </c>
      <c r="O379" s="61" t="s">
        <v>1274</v>
      </c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  <c r="AA379" s="56"/>
      <c r="AB379" s="56"/>
      <c r="AC379" s="56"/>
    </row>
    <row r="380" spans="1:29" s="54" customFormat="1" ht="55.5" customHeight="1">
      <c r="A380" s="61">
        <v>376</v>
      </c>
      <c r="B380" s="61" t="s">
        <v>1652</v>
      </c>
      <c r="C380" s="60" t="s">
        <v>755</v>
      </c>
      <c r="D380" s="60" t="s">
        <v>814</v>
      </c>
      <c r="E380" s="70" t="s">
        <v>815</v>
      </c>
      <c r="F380" s="69" t="s">
        <v>51</v>
      </c>
      <c r="G380" s="159">
        <v>175000</v>
      </c>
      <c r="H380" s="61" t="s">
        <v>69</v>
      </c>
      <c r="I380" s="60"/>
      <c r="J380" s="60"/>
      <c r="K380" s="60" t="s">
        <v>19</v>
      </c>
      <c r="L380" s="71" t="s">
        <v>20</v>
      </c>
      <c r="M380" s="81"/>
      <c r="N380" s="61" t="s">
        <v>23</v>
      </c>
      <c r="O380" s="61" t="s">
        <v>1274</v>
      </c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  <c r="AA380" s="56"/>
      <c r="AB380" s="56"/>
      <c r="AC380" s="56"/>
    </row>
    <row r="381" spans="1:29" s="54" customFormat="1" ht="56.25" customHeight="1">
      <c r="A381" s="61">
        <v>377</v>
      </c>
      <c r="B381" s="61" t="s">
        <v>1653</v>
      </c>
      <c r="C381" s="60" t="s">
        <v>755</v>
      </c>
      <c r="D381" s="60" t="s">
        <v>816</v>
      </c>
      <c r="E381" s="60" t="s">
        <v>817</v>
      </c>
      <c r="F381" s="69" t="s">
        <v>51</v>
      </c>
      <c r="G381" s="159">
        <v>15000</v>
      </c>
      <c r="H381" s="61" t="s">
        <v>250</v>
      </c>
      <c r="I381" s="60"/>
      <c r="J381" s="60"/>
      <c r="K381" s="60" t="s">
        <v>30</v>
      </c>
      <c r="L381" s="71" t="s">
        <v>31</v>
      </c>
      <c r="M381" s="81"/>
      <c r="N381" s="61" t="s">
        <v>23</v>
      </c>
      <c r="O381" s="61" t="s">
        <v>1274</v>
      </c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  <c r="AA381" s="56"/>
      <c r="AB381" s="56"/>
      <c r="AC381" s="56"/>
    </row>
    <row r="382" spans="1:29" s="54" customFormat="1" ht="56.25" customHeight="1">
      <c r="A382" s="61">
        <v>378</v>
      </c>
      <c r="B382" s="61" t="s">
        <v>1654</v>
      </c>
      <c r="C382" s="60" t="s">
        <v>755</v>
      </c>
      <c r="D382" s="60" t="s">
        <v>818</v>
      </c>
      <c r="E382" s="60" t="s">
        <v>819</v>
      </c>
      <c r="F382" s="69" t="s">
        <v>51</v>
      </c>
      <c r="G382" s="159">
        <v>25000</v>
      </c>
      <c r="H382" s="61" t="s">
        <v>250</v>
      </c>
      <c r="I382" s="60"/>
      <c r="J382" s="60"/>
      <c r="K382" s="60" t="s">
        <v>30</v>
      </c>
      <c r="L382" s="71" t="s">
        <v>31</v>
      </c>
      <c r="M382" s="81"/>
      <c r="N382" s="61" t="s">
        <v>23</v>
      </c>
      <c r="O382" s="61" t="s">
        <v>1274</v>
      </c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  <c r="AA382" s="56"/>
      <c r="AB382" s="56"/>
      <c r="AC382" s="56"/>
    </row>
    <row r="383" spans="1:29" s="54" customFormat="1" ht="56.25" customHeight="1">
      <c r="A383" s="61">
        <v>379</v>
      </c>
      <c r="B383" s="61" t="s">
        <v>1655</v>
      </c>
      <c r="C383" s="60" t="s">
        <v>755</v>
      </c>
      <c r="D383" s="60" t="s">
        <v>822</v>
      </c>
      <c r="E383" s="70"/>
      <c r="F383" s="69" t="s">
        <v>51</v>
      </c>
      <c r="G383" s="159">
        <v>300000</v>
      </c>
      <c r="H383" s="61" t="s">
        <v>69</v>
      </c>
      <c r="I383" s="60"/>
      <c r="J383" s="60"/>
      <c r="K383" s="60" t="s">
        <v>820</v>
      </c>
      <c r="L383" s="71" t="s">
        <v>821</v>
      </c>
      <c r="M383" s="81"/>
      <c r="N383" s="61" t="s">
        <v>565</v>
      </c>
      <c r="O383" s="61" t="s">
        <v>1274</v>
      </c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  <c r="AB383" s="56"/>
      <c r="AC383" s="56"/>
    </row>
    <row r="384" spans="1:29" s="54" customFormat="1" ht="56.25" customHeight="1">
      <c r="A384" s="61">
        <v>380</v>
      </c>
      <c r="B384" s="61" t="s">
        <v>1656</v>
      </c>
      <c r="C384" s="60" t="s">
        <v>823</v>
      </c>
      <c r="D384" s="70" t="s">
        <v>824</v>
      </c>
      <c r="E384" s="70" t="s">
        <v>825</v>
      </c>
      <c r="F384" s="69" t="s">
        <v>143</v>
      </c>
      <c r="G384" s="159">
        <v>500000</v>
      </c>
      <c r="H384" s="61" t="s">
        <v>73</v>
      </c>
      <c r="I384" s="60"/>
      <c r="J384" s="60"/>
      <c r="K384" s="60" t="s">
        <v>19</v>
      </c>
      <c r="L384" s="61" t="s">
        <v>20</v>
      </c>
      <c r="M384" s="60" t="s">
        <v>826</v>
      </c>
      <c r="N384" s="61" t="s">
        <v>23</v>
      </c>
      <c r="O384" s="61" t="s">
        <v>1274</v>
      </c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</row>
    <row r="385" spans="1:29" s="54" customFormat="1" ht="56.25" customHeight="1">
      <c r="A385" s="61">
        <v>381</v>
      </c>
      <c r="B385" s="61" t="s">
        <v>1657</v>
      </c>
      <c r="C385" s="60" t="s">
        <v>823</v>
      </c>
      <c r="D385" s="60" t="s">
        <v>827</v>
      </c>
      <c r="E385" s="70" t="s">
        <v>828</v>
      </c>
      <c r="F385" s="69" t="s">
        <v>143</v>
      </c>
      <c r="G385" s="159">
        <v>90000</v>
      </c>
      <c r="H385" s="61" t="s">
        <v>73</v>
      </c>
      <c r="I385" s="60"/>
      <c r="J385" s="60"/>
      <c r="K385" s="60" t="s">
        <v>19</v>
      </c>
      <c r="L385" s="61" t="s">
        <v>20</v>
      </c>
      <c r="M385" s="60"/>
      <c r="N385" s="61" t="s">
        <v>21</v>
      </c>
      <c r="O385" s="61" t="s">
        <v>1274</v>
      </c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</row>
    <row r="386" spans="1:29" s="54" customFormat="1" ht="56.25" customHeight="1">
      <c r="A386" s="61">
        <v>382</v>
      </c>
      <c r="B386" s="61" t="s">
        <v>1658</v>
      </c>
      <c r="C386" s="60" t="s">
        <v>823</v>
      </c>
      <c r="D386" s="60" t="s">
        <v>829</v>
      </c>
      <c r="E386" s="70" t="s">
        <v>830</v>
      </c>
      <c r="F386" s="69" t="s">
        <v>143</v>
      </c>
      <c r="G386" s="159">
        <v>190000</v>
      </c>
      <c r="H386" s="61" t="s">
        <v>18</v>
      </c>
      <c r="I386" s="60"/>
      <c r="J386" s="60"/>
      <c r="K386" s="60" t="s">
        <v>19</v>
      </c>
      <c r="L386" s="61" t="s">
        <v>20</v>
      </c>
      <c r="M386" s="60"/>
      <c r="N386" s="61" t="s">
        <v>21</v>
      </c>
      <c r="O386" s="61" t="s">
        <v>1274</v>
      </c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</row>
    <row r="387" spans="1:29" s="54" customFormat="1" ht="56.25" customHeight="1">
      <c r="A387" s="61">
        <v>383</v>
      </c>
      <c r="B387" s="61" t="s">
        <v>1659</v>
      </c>
      <c r="C387" s="60" t="s">
        <v>823</v>
      </c>
      <c r="D387" s="60" t="s">
        <v>831</v>
      </c>
      <c r="E387" s="70" t="s">
        <v>832</v>
      </c>
      <c r="F387" s="69" t="s">
        <v>143</v>
      </c>
      <c r="G387" s="159">
        <v>400000</v>
      </c>
      <c r="H387" s="61" t="s">
        <v>73</v>
      </c>
      <c r="I387" s="60"/>
      <c r="J387" s="60"/>
      <c r="K387" s="60" t="s">
        <v>19</v>
      </c>
      <c r="L387" s="61" t="s">
        <v>20</v>
      </c>
      <c r="M387" s="60"/>
      <c r="N387" s="61" t="s">
        <v>21</v>
      </c>
      <c r="O387" s="61" t="s">
        <v>1274</v>
      </c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</row>
    <row r="388" spans="1:29" s="54" customFormat="1" ht="56.25" customHeight="1">
      <c r="A388" s="61">
        <v>384</v>
      </c>
      <c r="B388" s="61" t="s">
        <v>1660</v>
      </c>
      <c r="C388" s="60" t="s">
        <v>823</v>
      </c>
      <c r="D388" s="80" t="s">
        <v>833</v>
      </c>
      <c r="E388" s="70" t="s">
        <v>834</v>
      </c>
      <c r="F388" s="69" t="s">
        <v>143</v>
      </c>
      <c r="G388" s="159">
        <v>80000</v>
      </c>
      <c r="H388" s="61" t="s">
        <v>25</v>
      </c>
      <c r="I388" s="60"/>
      <c r="J388" s="60"/>
      <c r="K388" s="60" t="s">
        <v>19</v>
      </c>
      <c r="L388" s="61" t="s">
        <v>20</v>
      </c>
      <c r="M388" s="60"/>
      <c r="N388" s="61" t="s">
        <v>21</v>
      </c>
      <c r="O388" s="61" t="s">
        <v>1274</v>
      </c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</row>
    <row r="389" spans="1:29" s="54" customFormat="1" ht="46.5">
      <c r="A389" s="61">
        <v>385</v>
      </c>
      <c r="B389" s="61" t="s">
        <v>1661</v>
      </c>
      <c r="C389" s="60" t="s">
        <v>835</v>
      </c>
      <c r="D389" s="70" t="s">
        <v>836</v>
      </c>
      <c r="E389" s="70" t="s">
        <v>837</v>
      </c>
      <c r="F389" s="69" t="s">
        <v>363</v>
      </c>
      <c r="G389" s="159">
        <v>500000</v>
      </c>
      <c r="H389" s="61" t="s">
        <v>25</v>
      </c>
      <c r="I389" s="60"/>
      <c r="J389" s="60"/>
      <c r="K389" s="60" t="s">
        <v>19</v>
      </c>
      <c r="L389" s="61" t="s">
        <v>20</v>
      </c>
      <c r="M389" s="81" t="s">
        <v>838</v>
      </c>
      <c r="N389" s="61" t="s">
        <v>23</v>
      </c>
      <c r="O389" s="61" t="s">
        <v>1274</v>
      </c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  <c r="AA389" s="56"/>
      <c r="AB389" s="56"/>
      <c r="AC389" s="56"/>
    </row>
    <row r="390" spans="1:29" s="54" customFormat="1" ht="46.5">
      <c r="A390" s="61">
        <v>386</v>
      </c>
      <c r="B390" s="61" t="s">
        <v>1662</v>
      </c>
      <c r="C390" s="60" t="s">
        <v>835</v>
      </c>
      <c r="D390" s="70" t="s">
        <v>839</v>
      </c>
      <c r="E390" s="70" t="s">
        <v>840</v>
      </c>
      <c r="F390" s="69" t="s">
        <v>363</v>
      </c>
      <c r="G390" s="159">
        <v>500000</v>
      </c>
      <c r="H390" s="61" t="s">
        <v>25</v>
      </c>
      <c r="I390" s="60"/>
      <c r="J390" s="60"/>
      <c r="K390" s="60" t="s">
        <v>19</v>
      </c>
      <c r="L390" s="61" t="s">
        <v>20</v>
      </c>
      <c r="M390" s="81" t="s">
        <v>841</v>
      </c>
      <c r="N390" s="61" t="s">
        <v>23</v>
      </c>
      <c r="O390" s="61" t="s">
        <v>1274</v>
      </c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/>
      <c r="AB390" s="56"/>
      <c r="AC390" s="56"/>
    </row>
    <row r="391" spans="1:29" s="54" customFormat="1" ht="46.5">
      <c r="A391" s="61">
        <v>387</v>
      </c>
      <c r="B391" s="61" t="s">
        <v>1663</v>
      </c>
      <c r="C391" s="60" t="s">
        <v>835</v>
      </c>
      <c r="D391" s="70" t="s">
        <v>842</v>
      </c>
      <c r="E391" s="70" t="s">
        <v>843</v>
      </c>
      <c r="F391" s="69" t="s">
        <v>363</v>
      </c>
      <c r="G391" s="159">
        <v>500000</v>
      </c>
      <c r="H391" s="61" t="s">
        <v>25</v>
      </c>
      <c r="I391" s="60"/>
      <c r="J391" s="60"/>
      <c r="K391" s="60" t="s">
        <v>19</v>
      </c>
      <c r="L391" s="61" t="s">
        <v>20</v>
      </c>
      <c r="M391" s="81"/>
      <c r="N391" s="61" t="s">
        <v>23</v>
      </c>
      <c r="O391" s="61" t="s">
        <v>1274</v>
      </c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  <c r="AA391" s="56"/>
      <c r="AB391" s="56"/>
      <c r="AC391" s="56"/>
    </row>
    <row r="392" spans="1:29" s="54" customFormat="1" ht="46.5">
      <c r="A392" s="61">
        <v>388</v>
      </c>
      <c r="B392" s="61" t="s">
        <v>1664</v>
      </c>
      <c r="C392" s="60" t="s">
        <v>835</v>
      </c>
      <c r="D392" s="70" t="s">
        <v>844</v>
      </c>
      <c r="E392" s="70" t="s">
        <v>845</v>
      </c>
      <c r="F392" s="69" t="s">
        <v>363</v>
      </c>
      <c r="G392" s="159">
        <v>500000</v>
      </c>
      <c r="H392" s="61" t="s">
        <v>25</v>
      </c>
      <c r="I392" s="60"/>
      <c r="J392" s="60"/>
      <c r="K392" s="60" t="s">
        <v>19</v>
      </c>
      <c r="L392" s="61" t="s">
        <v>20</v>
      </c>
      <c r="M392" s="81"/>
      <c r="N392" s="61" t="s">
        <v>23</v>
      </c>
      <c r="O392" s="61" t="s">
        <v>1274</v>
      </c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  <c r="AA392" s="56"/>
      <c r="AB392" s="56"/>
      <c r="AC392" s="56"/>
    </row>
    <row r="393" spans="1:29" s="54" customFormat="1" ht="46.5">
      <c r="A393" s="61">
        <v>389</v>
      </c>
      <c r="B393" s="61" t="s">
        <v>1665</v>
      </c>
      <c r="C393" s="60" t="s">
        <v>835</v>
      </c>
      <c r="D393" s="60" t="s">
        <v>846</v>
      </c>
      <c r="E393" s="70"/>
      <c r="F393" s="69" t="s">
        <v>363</v>
      </c>
      <c r="G393" s="159">
        <v>5150000</v>
      </c>
      <c r="H393" s="61" t="s">
        <v>36</v>
      </c>
      <c r="I393" s="60"/>
      <c r="J393" s="60"/>
      <c r="K393" s="60" t="s">
        <v>19</v>
      </c>
      <c r="L393" s="61" t="s">
        <v>20</v>
      </c>
      <c r="M393" s="81"/>
      <c r="N393" s="61" t="s">
        <v>21</v>
      </c>
      <c r="O393" s="61" t="s">
        <v>1274</v>
      </c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  <c r="AA393" s="56"/>
      <c r="AB393" s="56"/>
      <c r="AC393" s="56"/>
    </row>
    <row r="394" spans="1:29" s="54" customFormat="1" ht="46.5">
      <c r="A394" s="61">
        <v>390</v>
      </c>
      <c r="B394" s="61" t="s">
        <v>1410</v>
      </c>
      <c r="C394" s="60" t="s">
        <v>847</v>
      </c>
      <c r="D394" s="70" t="s">
        <v>848</v>
      </c>
      <c r="E394" s="70" t="s">
        <v>849</v>
      </c>
      <c r="F394" s="69" t="s">
        <v>363</v>
      </c>
      <c r="G394" s="159">
        <v>600000</v>
      </c>
      <c r="H394" s="61" t="s">
        <v>25</v>
      </c>
      <c r="I394" s="60"/>
      <c r="J394" s="60"/>
      <c r="K394" s="60" t="s">
        <v>19</v>
      </c>
      <c r="L394" s="61" t="s">
        <v>20</v>
      </c>
      <c r="M394" s="81"/>
      <c r="N394" s="61" t="s">
        <v>23</v>
      </c>
      <c r="O394" s="61" t="s">
        <v>1274</v>
      </c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  <c r="AB394" s="56"/>
      <c r="AC394" s="56"/>
    </row>
    <row r="395" spans="1:29" s="54" customFormat="1" ht="46.5">
      <c r="A395" s="61">
        <v>391</v>
      </c>
      <c r="B395" s="61" t="s">
        <v>1411</v>
      </c>
      <c r="C395" s="60" t="s">
        <v>847</v>
      </c>
      <c r="D395" s="70" t="s">
        <v>850</v>
      </c>
      <c r="E395" s="70" t="s">
        <v>851</v>
      </c>
      <c r="F395" s="69" t="s">
        <v>363</v>
      </c>
      <c r="G395" s="159">
        <v>400000</v>
      </c>
      <c r="H395" s="61" t="s">
        <v>25</v>
      </c>
      <c r="I395" s="60"/>
      <c r="J395" s="60"/>
      <c r="K395" s="60" t="s">
        <v>19</v>
      </c>
      <c r="L395" s="61" t="s">
        <v>20</v>
      </c>
      <c r="M395" s="81"/>
      <c r="N395" s="61" t="s">
        <v>23</v>
      </c>
      <c r="O395" s="61" t="s">
        <v>1274</v>
      </c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  <c r="AB395" s="56"/>
      <c r="AC395" s="56"/>
    </row>
    <row r="396" spans="1:29" s="54" customFormat="1" ht="46.5">
      <c r="A396" s="61">
        <v>392</v>
      </c>
      <c r="B396" s="61" t="s">
        <v>1412</v>
      </c>
      <c r="C396" s="60" t="s">
        <v>847</v>
      </c>
      <c r="D396" s="70" t="s">
        <v>852</v>
      </c>
      <c r="E396" s="70" t="s">
        <v>853</v>
      </c>
      <c r="F396" s="69" t="s">
        <v>363</v>
      </c>
      <c r="G396" s="159">
        <v>1500000</v>
      </c>
      <c r="H396" s="61" t="s">
        <v>25</v>
      </c>
      <c r="I396" s="60"/>
      <c r="J396" s="60"/>
      <c r="K396" s="60" t="s">
        <v>19</v>
      </c>
      <c r="L396" s="61" t="s">
        <v>20</v>
      </c>
      <c r="M396" s="81"/>
      <c r="N396" s="61" t="s">
        <v>23</v>
      </c>
      <c r="O396" s="61" t="s">
        <v>1274</v>
      </c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  <c r="AA396" s="56"/>
      <c r="AB396" s="56"/>
      <c r="AC396" s="56"/>
    </row>
    <row r="397" spans="1:29" s="54" customFormat="1" ht="54" customHeight="1">
      <c r="A397" s="61">
        <v>393</v>
      </c>
      <c r="B397" s="61" t="s">
        <v>1413</v>
      </c>
      <c r="C397" s="60" t="s">
        <v>847</v>
      </c>
      <c r="D397" s="70" t="s">
        <v>854</v>
      </c>
      <c r="E397" s="70" t="s">
        <v>855</v>
      </c>
      <c r="F397" s="69" t="s">
        <v>363</v>
      </c>
      <c r="G397" s="159">
        <v>1200000</v>
      </c>
      <c r="H397" s="61" t="s">
        <v>25</v>
      </c>
      <c r="I397" s="60"/>
      <c r="J397" s="60"/>
      <c r="K397" s="60" t="s">
        <v>19</v>
      </c>
      <c r="L397" s="61" t="s">
        <v>20</v>
      </c>
      <c r="M397" s="81" t="s">
        <v>856</v>
      </c>
      <c r="N397" s="61" t="s">
        <v>23</v>
      </c>
      <c r="O397" s="61" t="s">
        <v>1274</v>
      </c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  <c r="AB397" s="56"/>
      <c r="AC397" s="56"/>
    </row>
    <row r="398" spans="1:29" s="54" customFormat="1" ht="54" customHeight="1">
      <c r="A398" s="61">
        <v>394</v>
      </c>
      <c r="B398" s="61" t="s">
        <v>1414</v>
      </c>
      <c r="C398" s="60" t="s">
        <v>847</v>
      </c>
      <c r="D398" s="70" t="s">
        <v>857</v>
      </c>
      <c r="E398" s="70" t="s">
        <v>858</v>
      </c>
      <c r="F398" s="69" t="s">
        <v>363</v>
      </c>
      <c r="G398" s="159">
        <v>500000</v>
      </c>
      <c r="H398" s="61" t="s">
        <v>25</v>
      </c>
      <c r="I398" s="60"/>
      <c r="J398" s="60"/>
      <c r="K398" s="60" t="s">
        <v>19</v>
      </c>
      <c r="L398" s="61" t="s">
        <v>20</v>
      </c>
      <c r="M398" s="81" t="s">
        <v>859</v>
      </c>
      <c r="N398" s="61" t="s">
        <v>23</v>
      </c>
      <c r="O398" s="61" t="s">
        <v>1274</v>
      </c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  <c r="AB398" s="56"/>
      <c r="AC398" s="56"/>
    </row>
    <row r="399" spans="1:29" s="54" customFormat="1" ht="54" customHeight="1">
      <c r="A399" s="61">
        <v>395</v>
      </c>
      <c r="B399" s="61" t="s">
        <v>1666</v>
      </c>
      <c r="C399" s="60" t="s">
        <v>847</v>
      </c>
      <c r="D399" s="60" t="s">
        <v>860</v>
      </c>
      <c r="E399" s="70"/>
      <c r="F399" s="69" t="s">
        <v>363</v>
      </c>
      <c r="G399" s="159">
        <v>1900000</v>
      </c>
      <c r="H399" s="61" t="s">
        <v>36</v>
      </c>
      <c r="I399" s="60"/>
      <c r="J399" s="60"/>
      <c r="K399" s="60" t="s">
        <v>19</v>
      </c>
      <c r="L399" s="61" t="s">
        <v>20</v>
      </c>
      <c r="M399" s="81"/>
      <c r="N399" s="61" t="s">
        <v>21</v>
      </c>
      <c r="O399" s="61" t="s">
        <v>1274</v>
      </c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  <c r="AA399" s="56"/>
      <c r="AB399" s="56"/>
      <c r="AC399" s="56"/>
    </row>
    <row r="400" spans="1:29" s="54" customFormat="1" ht="54" customHeight="1">
      <c r="A400" s="61">
        <v>396</v>
      </c>
      <c r="B400" s="61" t="s">
        <v>1667</v>
      </c>
      <c r="C400" s="60" t="s">
        <v>847</v>
      </c>
      <c r="D400" s="70" t="s">
        <v>861</v>
      </c>
      <c r="E400" s="70" t="s">
        <v>862</v>
      </c>
      <c r="F400" s="69" t="s">
        <v>363</v>
      </c>
      <c r="G400" s="159">
        <v>50000</v>
      </c>
      <c r="H400" s="61" t="s">
        <v>25</v>
      </c>
      <c r="I400" s="60"/>
      <c r="J400" s="60"/>
      <c r="K400" s="60" t="s">
        <v>19</v>
      </c>
      <c r="L400" s="61" t="s">
        <v>20</v>
      </c>
      <c r="M400" s="81"/>
      <c r="N400" s="61" t="s">
        <v>21</v>
      </c>
      <c r="O400" s="61" t="s">
        <v>1274</v>
      </c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  <c r="AA400" s="56"/>
      <c r="AB400" s="56"/>
      <c r="AC400" s="56"/>
    </row>
    <row r="401" spans="1:29" s="54" customFormat="1" ht="54" customHeight="1">
      <c r="A401" s="61">
        <v>397</v>
      </c>
      <c r="B401" s="61" t="s">
        <v>1668</v>
      </c>
      <c r="C401" s="60" t="s">
        <v>847</v>
      </c>
      <c r="D401" s="70" t="s">
        <v>863</v>
      </c>
      <c r="E401" s="70" t="s">
        <v>864</v>
      </c>
      <c r="F401" s="69" t="s">
        <v>363</v>
      </c>
      <c r="G401" s="159">
        <v>800000</v>
      </c>
      <c r="H401" s="61" t="s">
        <v>25</v>
      </c>
      <c r="I401" s="60"/>
      <c r="J401" s="60"/>
      <c r="K401" s="60" t="s">
        <v>19</v>
      </c>
      <c r="L401" s="61" t="s">
        <v>20</v>
      </c>
      <c r="M401" s="81" t="s">
        <v>865</v>
      </c>
      <c r="N401" s="61" t="s">
        <v>23</v>
      </c>
      <c r="O401" s="61" t="s">
        <v>1274</v>
      </c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  <c r="AA401" s="56"/>
      <c r="AB401" s="56"/>
      <c r="AC401" s="56"/>
    </row>
    <row r="402" spans="1:29" s="54" customFormat="1" ht="46.5">
      <c r="A402" s="61">
        <v>398</v>
      </c>
      <c r="B402" s="61" t="s">
        <v>1669</v>
      </c>
      <c r="C402" s="60" t="s">
        <v>847</v>
      </c>
      <c r="D402" s="70" t="s">
        <v>866</v>
      </c>
      <c r="E402" s="70" t="s">
        <v>867</v>
      </c>
      <c r="F402" s="69" t="s">
        <v>363</v>
      </c>
      <c r="G402" s="159">
        <v>1000000</v>
      </c>
      <c r="H402" s="61" t="s">
        <v>36</v>
      </c>
      <c r="I402" s="60"/>
      <c r="J402" s="60"/>
      <c r="K402" s="60" t="s">
        <v>19</v>
      </c>
      <c r="L402" s="61" t="s">
        <v>20</v>
      </c>
      <c r="M402" s="81"/>
      <c r="N402" s="61" t="s">
        <v>21</v>
      </c>
      <c r="O402" s="61" t="s">
        <v>1274</v>
      </c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  <c r="AB402" s="56"/>
      <c r="AC402" s="56"/>
    </row>
    <row r="403" spans="1:29" s="54" customFormat="1" ht="46.5">
      <c r="A403" s="61">
        <v>399</v>
      </c>
      <c r="B403" s="61" t="s">
        <v>1670</v>
      </c>
      <c r="C403" s="60" t="s">
        <v>847</v>
      </c>
      <c r="D403" s="70" t="s">
        <v>868</v>
      </c>
      <c r="E403" s="70" t="s">
        <v>869</v>
      </c>
      <c r="F403" s="69" t="s">
        <v>363</v>
      </c>
      <c r="G403" s="159">
        <v>5500000</v>
      </c>
      <c r="H403" s="61" t="s">
        <v>25</v>
      </c>
      <c r="I403" s="60"/>
      <c r="J403" s="60"/>
      <c r="K403" s="60" t="s">
        <v>19</v>
      </c>
      <c r="L403" s="61" t="s">
        <v>20</v>
      </c>
      <c r="M403" s="81"/>
      <c r="N403" s="61" t="s">
        <v>21</v>
      </c>
      <c r="O403" s="61" t="s">
        <v>1274</v>
      </c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  <c r="AB403" s="56"/>
      <c r="AC403" s="56"/>
    </row>
    <row r="404" spans="1:29" s="54" customFormat="1" ht="46.5">
      <c r="A404" s="61">
        <v>400</v>
      </c>
      <c r="B404" s="61" t="s">
        <v>1671</v>
      </c>
      <c r="C404" s="60" t="s">
        <v>847</v>
      </c>
      <c r="D404" s="70" t="s">
        <v>870</v>
      </c>
      <c r="E404" s="70" t="s">
        <v>871</v>
      </c>
      <c r="F404" s="69" t="s">
        <v>363</v>
      </c>
      <c r="G404" s="159">
        <v>400000</v>
      </c>
      <c r="H404" s="61" t="s">
        <v>25</v>
      </c>
      <c r="I404" s="60"/>
      <c r="J404" s="60"/>
      <c r="K404" s="60" t="s">
        <v>19</v>
      </c>
      <c r="L404" s="61" t="s">
        <v>20</v>
      </c>
      <c r="M404" s="81" t="s">
        <v>872</v>
      </c>
      <c r="N404" s="61" t="s">
        <v>23</v>
      </c>
      <c r="O404" s="61" t="s">
        <v>1274</v>
      </c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  <c r="AA404" s="56"/>
      <c r="AB404" s="56"/>
      <c r="AC404" s="56"/>
    </row>
    <row r="405" spans="1:29" s="54" customFormat="1" ht="46.5">
      <c r="A405" s="61">
        <v>401</v>
      </c>
      <c r="B405" s="61" t="s">
        <v>1672</v>
      </c>
      <c r="C405" s="60" t="s">
        <v>847</v>
      </c>
      <c r="D405" s="70" t="s">
        <v>873</v>
      </c>
      <c r="E405" s="70" t="s">
        <v>874</v>
      </c>
      <c r="F405" s="69" t="s">
        <v>363</v>
      </c>
      <c r="G405" s="159">
        <v>600000</v>
      </c>
      <c r="H405" s="61" t="s">
        <v>36</v>
      </c>
      <c r="I405" s="60"/>
      <c r="J405" s="60"/>
      <c r="K405" s="60" t="s">
        <v>19</v>
      </c>
      <c r="L405" s="61" t="s">
        <v>20</v>
      </c>
      <c r="M405" s="81"/>
      <c r="N405" s="61" t="s">
        <v>23</v>
      </c>
      <c r="O405" s="61" t="s">
        <v>1274</v>
      </c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  <c r="AB405" s="56"/>
      <c r="AC405" s="56"/>
    </row>
    <row r="406" spans="1:29" s="54" customFormat="1" ht="46.5">
      <c r="A406" s="61">
        <v>402</v>
      </c>
      <c r="B406" s="61" t="s">
        <v>1673</v>
      </c>
      <c r="C406" s="60" t="s">
        <v>877</v>
      </c>
      <c r="D406" s="60" t="s">
        <v>878</v>
      </c>
      <c r="E406" s="70"/>
      <c r="F406" s="69" t="s">
        <v>17</v>
      </c>
      <c r="G406" s="159">
        <v>1800000</v>
      </c>
      <c r="H406" s="61" t="s">
        <v>25</v>
      </c>
      <c r="I406" s="60"/>
      <c r="J406" s="60"/>
      <c r="K406" s="60" t="s">
        <v>137</v>
      </c>
      <c r="L406" s="61" t="s">
        <v>138</v>
      </c>
      <c r="M406" s="81"/>
      <c r="N406" s="61" t="s">
        <v>21</v>
      </c>
      <c r="O406" s="61" t="s">
        <v>1274</v>
      </c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  <c r="AB406" s="56"/>
      <c r="AC406" s="56"/>
    </row>
    <row r="407" spans="1:29" s="54" customFormat="1" ht="46.5">
      <c r="A407" s="61">
        <v>403</v>
      </c>
      <c r="B407" s="61" t="s">
        <v>1674</v>
      </c>
      <c r="C407" s="60" t="s">
        <v>877</v>
      </c>
      <c r="D407" s="60" t="s">
        <v>879</v>
      </c>
      <c r="E407" s="70"/>
      <c r="F407" s="69" t="s">
        <v>17</v>
      </c>
      <c r="G407" s="159">
        <v>1860000</v>
      </c>
      <c r="H407" s="61" t="s">
        <v>36</v>
      </c>
      <c r="I407" s="60"/>
      <c r="J407" s="60"/>
      <c r="K407" s="60" t="s">
        <v>137</v>
      </c>
      <c r="L407" s="61" t="s">
        <v>138</v>
      </c>
      <c r="M407" s="81"/>
      <c r="N407" s="61" t="s">
        <v>21</v>
      </c>
      <c r="O407" s="61" t="s">
        <v>1274</v>
      </c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  <c r="AB407" s="56"/>
      <c r="AC407" s="56"/>
    </row>
    <row r="408" spans="1:29" s="54" customFormat="1" ht="54.75" customHeight="1">
      <c r="A408" s="61">
        <v>404</v>
      </c>
      <c r="B408" s="61" t="s">
        <v>1675</v>
      </c>
      <c r="C408" s="60" t="s">
        <v>877</v>
      </c>
      <c r="D408" s="80" t="s">
        <v>880</v>
      </c>
      <c r="E408" s="70"/>
      <c r="F408" s="69" t="s">
        <v>17</v>
      </c>
      <c r="G408" s="157">
        <v>530000</v>
      </c>
      <c r="H408" s="61" t="s">
        <v>18</v>
      </c>
      <c r="I408" s="60"/>
      <c r="J408" s="60"/>
      <c r="K408" s="60" t="s">
        <v>19</v>
      </c>
      <c r="L408" s="61" t="s">
        <v>20</v>
      </c>
      <c r="M408" s="83"/>
      <c r="N408" s="59" t="s">
        <v>21</v>
      </c>
      <c r="O408" s="61" t="s">
        <v>1274</v>
      </c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  <c r="AA408" s="57"/>
      <c r="AB408" s="57"/>
      <c r="AC408" s="57"/>
    </row>
    <row r="409" spans="1:29" s="54" customFormat="1" ht="54.75" customHeight="1">
      <c r="A409" s="61">
        <v>405</v>
      </c>
      <c r="B409" s="61" t="s">
        <v>1676</v>
      </c>
      <c r="C409" s="60" t="s">
        <v>877</v>
      </c>
      <c r="D409" s="60" t="s">
        <v>881</v>
      </c>
      <c r="E409" s="70"/>
      <c r="F409" s="69" t="s">
        <v>17</v>
      </c>
      <c r="G409" s="159">
        <v>1000000</v>
      </c>
      <c r="H409" s="61" t="s">
        <v>25</v>
      </c>
      <c r="I409" s="60"/>
      <c r="J409" s="60"/>
      <c r="K409" s="60" t="s">
        <v>30</v>
      </c>
      <c r="L409" s="61" t="s">
        <v>31</v>
      </c>
      <c r="M409" s="81"/>
      <c r="N409" s="59" t="s">
        <v>21</v>
      </c>
      <c r="O409" s="61" t="s">
        <v>1274</v>
      </c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</row>
    <row r="410" spans="1:29" s="54" customFormat="1" ht="54.75" customHeight="1">
      <c r="A410" s="61">
        <v>406</v>
      </c>
      <c r="B410" s="61" t="s">
        <v>1677</v>
      </c>
      <c r="C410" s="60" t="s">
        <v>877</v>
      </c>
      <c r="D410" s="60" t="s">
        <v>882</v>
      </c>
      <c r="E410" s="70"/>
      <c r="F410" s="69" t="s">
        <v>17</v>
      </c>
      <c r="G410" s="161">
        <v>500000</v>
      </c>
      <c r="H410" s="61" t="s">
        <v>18</v>
      </c>
      <c r="I410" s="60"/>
      <c r="J410" s="60"/>
      <c r="K410" s="60" t="s">
        <v>30</v>
      </c>
      <c r="L410" s="61" t="s">
        <v>31</v>
      </c>
      <c r="M410" s="83"/>
      <c r="N410" s="59" t="s">
        <v>21</v>
      </c>
      <c r="O410" s="61" t="s">
        <v>1274</v>
      </c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  <c r="AA410" s="57"/>
      <c r="AB410" s="57"/>
      <c r="AC410" s="57"/>
    </row>
    <row r="411" spans="1:29" s="54" customFormat="1" ht="54.75" customHeight="1">
      <c r="A411" s="61">
        <v>407</v>
      </c>
      <c r="B411" s="61" t="s">
        <v>1678</v>
      </c>
      <c r="C411" s="60" t="s">
        <v>877</v>
      </c>
      <c r="D411" s="60" t="s">
        <v>883</v>
      </c>
      <c r="E411" s="70"/>
      <c r="F411" s="69" t="s">
        <v>17</v>
      </c>
      <c r="G411" s="161">
        <v>370000</v>
      </c>
      <c r="H411" s="61" t="s">
        <v>18</v>
      </c>
      <c r="I411" s="60"/>
      <c r="J411" s="60"/>
      <c r="K411" s="60" t="s">
        <v>30</v>
      </c>
      <c r="L411" s="61" t="s">
        <v>31</v>
      </c>
      <c r="M411" s="83"/>
      <c r="N411" s="59" t="s">
        <v>21</v>
      </c>
      <c r="O411" s="61" t="s">
        <v>1274</v>
      </c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  <c r="AA411" s="57"/>
      <c r="AB411" s="57"/>
      <c r="AC411" s="57"/>
    </row>
    <row r="412" spans="1:29" s="54" customFormat="1" ht="54.75" customHeight="1">
      <c r="A412" s="61">
        <v>408</v>
      </c>
      <c r="B412" s="61" t="s">
        <v>1679</v>
      </c>
      <c r="C412" s="60" t="s">
        <v>877</v>
      </c>
      <c r="D412" s="60" t="s">
        <v>884</v>
      </c>
      <c r="E412" s="70" t="s">
        <v>885</v>
      </c>
      <c r="F412" s="69" t="s">
        <v>17</v>
      </c>
      <c r="G412" s="159">
        <v>650000</v>
      </c>
      <c r="H412" s="61" t="s">
        <v>25</v>
      </c>
      <c r="I412" s="60"/>
      <c r="J412" s="60"/>
      <c r="K412" s="60" t="s">
        <v>30</v>
      </c>
      <c r="L412" s="61" t="s">
        <v>31</v>
      </c>
      <c r="M412" s="81"/>
      <c r="N412" s="59" t="s">
        <v>21</v>
      </c>
      <c r="O412" s="61" t="s">
        <v>1274</v>
      </c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  <c r="AA412" s="56"/>
      <c r="AB412" s="56"/>
      <c r="AC412" s="56"/>
    </row>
    <row r="413" spans="1:29" s="54" customFormat="1" ht="54.75" customHeight="1">
      <c r="A413" s="61">
        <v>409</v>
      </c>
      <c r="B413" s="61" t="s">
        <v>1680</v>
      </c>
      <c r="C413" s="60" t="s">
        <v>877</v>
      </c>
      <c r="D413" s="60" t="s">
        <v>886</v>
      </c>
      <c r="E413" s="70"/>
      <c r="F413" s="69" t="s">
        <v>17</v>
      </c>
      <c r="G413" s="159">
        <v>7000000</v>
      </c>
      <c r="H413" s="61" t="s">
        <v>36</v>
      </c>
      <c r="I413" s="60"/>
      <c r="J413" s="60"/>
      <c r="K413" s="60" t="s">
        <v>19</v>
      </c>
      <c r="L413" s="61" t="s">
        <v>20</v>
      </c>
      <c r="M413" s="61"/>
      <c r="N413" s="59" t="s">
        <v>21</v>
      </c>
      <c r="O413" s="61" t="s">
        <v>1274</v>
      </c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  <c r="AB413" s="56"/>
      <c r="AC413" s="56"/>
    </row>
    <row r="414" spans="1:29" s="54" customFormat="1" ht="54.75" customHeight="1">
      <c r="A414" s="61">
        <v>410</v>
      </c>
      <c r="B414" s="61" t="s">
        <v>1681</v>
      </c>
      <c r="C414" s="60" t="s">
        <v>877</v>
      </c>
      <c r="D414" s="60" t="s">
        <v>887</v>
      </c>
      <c r="E414" s="70"/>
      <c r="F414" s="69" t="s">
        <v>17</v>
      </c>
      <c r="G414" s="159">
        <v>350000</v>
      </c>
      <c r="H414" s="61" t="s">
        <v>154</v>
      </c>
      <c r="I414" s="60"/>
      <c r="J414" s="60"/>
      <c r="K414" s="60" t="s">
        <v>30</v>
      </c>
      <c r="L414" s="61" t="s">
        <v>31</v>
      </c>
      <c r="M414" s="81"/>
      <c r="N414" s="59" t="s">
        <v>21</v>
      </c>
      <c r="O414" s="61" t="s">
        <v>1274</v>
      </c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  <c r="AB414" s="56"/>
      <c r="AC414" s="56"/>
    </row>
    <row r="415" spans="1:29" s="54" customFormat="1" ht="54.75" customHeight="1">
      <c r="A415" s="61">
        <v>411</v>
      </c>
      <c r="B415" s="61" t="s">
        <v>1682</v>
      </c>
      <c r="C415" s="60" t="s">
        <v>877</v>
      </c>
      <c r="D415" s="60" t="s">
        <v>888</v>
      </c>
      <c r="E415" s="70"/>
      <c r="F415" s="69" t="s">
        <v>17</v>
      </c>
      <c r="G415" s="161">
        <v>1450000</v>
      </c>
      <c r="H415" s="61" t="s">
        <v>18</v>
      </c>
      <c r="I415" s="60"/>
      <c r="J415" s="60"/>
      <c r="K415" s="60" t="s">
        <v>19</v>
      </c>
      <c r="L415" s="61" t="s">
        <v>20</v>
      </c>
      <c r="M415" s="83"/>
      <c r="N415" s="59" t="s">
        <v>21</v>
      </c>
      <c r="O415" s="61" t="s">
        <v>1274</v>
      </c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  <c r="AA415" s="57"/>
      <c r="AB415" s="57"/>
      <c r="AC415" s="57"/>
    </row>
    <row r="416" spans="1:29" s="54" customFormat="1" ht="54.75" customHeight="1">
      <c r="A416" s="61">
        <v>412</v>
      </c>
      <c r="B416" s="61" t="s">
        <v>1683</v>
      </c>
      <c r="C416" s="60" t="s">
        <v>877</v>
      </c>
      <c r="D416" s="60" t="s">
        <v>889</v>
      </c>
      <c r="E416" s="70"/>
      <c r="F416" s="69" t="s">
        <v>17</v>
      </c>
      <c r="G416" s="159">
        <v>1450000</v>
      </c>
      <c r="H416" s="61" t="s">
        <v>18</v>
      </c>
      <c r="I416" s="60"/>
      <c r="J416" s="60"/>
      <c r="K416" s="60" t="s">
        <v>19</v>
      </c>
      <c r="L416" s="61" t="s">
        <v>20</v>
      </c>
      <c r="M416" s="81"/>
      <c r="N416" s="59" t="s">
        <v>21</v>
      </c>
      <c r="O416" s="61" t="s">
        <v>1274</v>
      </c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  <c r="AB416" s="56"/>
      <c r="AC416" s="56"/>
    </row>
    <row r="417" spans="1:30" s="54" customFormat="1" ht="54.75" customHeight="1">
      <c r="A417" s="61">
        <v>413</v>
      </c>
      <c r="B417" s="61" t="s">
        <v>1684</v>
      </c>
      <c r="C417" s="60" t="s">
        <v>877</v>
      </c>
      <c r="D417" s="60" t="s">
        <v>890</v>
      </c>
      <c r="E417" s="70"/>
      <c r="F417" s="69" t="s">
        <v>17</v>
      </c>
      <c r="G417" s="159">
        <v>3425000</v>
      </c>
      <c r="H417" s="61" t="s">
        <v>25</v>
      </c>
      <c r="I417" s="60"/>
      <c r="J417" s="60"/>
      <c r="K417" s="60" t="s">
        <v>19</v>
      </c>
      <c r="L417" s="61" t="s">
        <v>20</v>
      </c>
      <c r="M417" s="81"/>
      <c r="N417" s="59" t="s">
        <v>21</v>
      </c>
      <c r="O417" s="61" t="s">
        <v>1274</v>
      </c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  <c r="AB417" s="56"/>
      <c r="AC417" s="56"/>
    </row>
    <row r="418" spans="1:30" s="54" customFormat="1" ht="54.75" customHeight="1">
      <c r="A418" s="61">
        <v>414</v>
      </c>
      <c r="B418" s="61" t="s">
        <v>1685</v>
      </c>
      <c r="C418" s="60" t="s">
        <v>877</v>
      </c>
      <c r="D418" s="80" t="s">
        <v>891</v>
      </c>
      <c r="E418" s="70"/>
      <c r="F418" s="69" t="s">
        <v>17</v>
      </c>
      <c r="G418" s="157">
        <v>1550000</v>
      </c>
      <c r="H418" s="61" t="s">
        <v>18</v>
      </c>
      <c r="I418" s="60"/>
      <c r="J418" s="60"/>
      <c r="K418" s="60" t="s">
        <v>19</v>
      </c>
      <c r="L418" s="61" t="s">
        <v>20</v>
      </c>
      <c r="M418" s="83"/>
      <c r="N418" s="59" t="s">
        <v>23</v>
      </c>
      <c r="O418" s="61" t="s">
        <v>1274</v>
      </c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  <c r="AA418" s="57"/>
      <c r="AB418" s="57"/>
      <c r="AC418" s="57"/>
    </row>
    <row r="419" spans="1:30" s="54" customFormat="1" ht="54.75" customHeight="1">
      <c r="A419" s="61">
        <v>415</v>
      </c>
      <c r="B419" s="61" t="s">
        <v>1686</v>
      </c>
      <c r="C419" s="60" t="s">
        <v>877</v>
      </c>
      <c r="D419" s="60" t="s">
        <v>893</v>
      </c>
      <c r="E419" s="70"/>
      <c r="F419" s="69" t="s">
        <v>17</v>
      </c>
      <c r="G419" s="159">
        <v>535000</v>
      </c>
      <c r="H419" s="61" t="s">
        <v>18</v>
      </c>
      <c r="I419" s="60"/>
      <c r="J419" s="60"/>
      <c r="K419" s="60" t="s">
        <v>30</v>
      </c>
      <c r="L419" s="61" t="s">
        <v>31</v>
      </c>
      <c r="M419" s="81"/>
      <c r="N419" s="59" t="s">
        <v>23</v>
      </c>
      <c r="O419" s="61" t="s">
        <v>1274</v>
      </c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</row>
    <row r="420" spans="1:30" s="54" customFormat="1" ht="54.75" customHeight="1">
      <c r="A420" s="61">
        <v>416</v>
      </c>
      <c r="B420" s="61" t="s">
        <v>1687</v>
      </c>
      <c r="C420" s="60" t="s">
        <v>877</v>
      </c>
      <c r="D420" s="60" t="s">
        <v>892</v>
      </c>
      <c r="E420" s="70"/>
      <c r="F420" s="69" t="s">
        <v>17</v>
      </c>
      <c r="G420" s="159">
        <v>700000</v>
      </c>
      <c r="H420" s="61" t="s">
        <v>25</v>
      </c>
      <c r="I420" s="60"/>
      <c r="J420" s="60"/>
      <c r="K420" s="60" t="s">
        <v>30</v>
      </c>
      <c r="L420" s="61" t="s">
        <v>31</v>
      </c>
      <c r="M420" s="81"/>
      <c r="N420" s="59" t="s">
        <v>23</v>
      </c>
      <c r="O420" s="61" t="s">
        <v>1274</v>
      </c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  <c r="AB420" s="56"/>
      <c r="AC420" s="56"/>
    </row>
    <row r="421" spans="1:30" s="54" customFormat="1" ht="54.75" customHeight="1">
      <c r="A421" s="61">
        <v>417</v>
      </c>
      <c r="B421" s="61" t="s">
        <v>1688</v>
      </c>
      <c r="C421" s="60" t="s">
        <v>877</v>
      </c>
      <c r="D421" s="60" t="s">
        <v>894</v>
      </c>
      <c r="E421" s="70"/>
      <c r="F421" s="69" t="s">
        <v>17</v>
      </c>
      <c r="G421" s="159">
        <v>1600000</v>
      </c>
      <c r="H421" s="61" t="s">
        <v>36</v>
      </c>
      <c r="I421" s="60"/>
      <c r="J421" s="60"/>
      <c r="K421" s="60" t="s">
        <v>30</v>
      </c>
      <c r="L421" s="61" t="s">
        <v>31</v>
      </c>
      <c r="M421" s="81"/>
      <c r="N421" s="59" t="s">
        <v>23</v>
      </c>
      <c r="O421" s="61" t="s">
        <v>1274</v>
      </c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  <c r="AB421" s="56"/>
      <c r="AC421" s="56"/>
    </row>
    <row r="422" spans="1:30" s="54" customFormat="1" ht="54.75" customHeight="1">
      <c r="A422" s="61">
        <v>418</v>
      </c>
      <c r="B422" s="61" t="s">
        <v>1689</v>
      </c>
      <c r="C422" s="60" t="s">
        <v>877</v>
      </c>
      <c r="D422" s="60" t="s">
        <v>895</v>
      </c>
      <c r="E422" s="70"/>
      <c r="F422" s="69" t="s">
        <v>17</v>
      </c>
      <c r="G422" s="159">
        <v>900000</v>
      </c>
      <c r="H422" s="61" t="s">
        <v>25</v>
      </c>
      <c r="I422" s="60"/>
      <c r="J422" s="60"/>
      <c r="K422" s="60" t="s">
        <v>30</v>
      </c>
      <c r="L422" s="61" t="s">
        <v>31</v>
      </c>
      <c r="M422" s="81"/>
      <c r="N422" s="59" t="s">
        <v>23</v>
      </c>
      <c r="O422" s="61" t="s">
        <v>1274</v>
      </c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  <c r="AA422" s="56"/>
      <c r="AB422" s="56"/>
      <c r="AC422" s="56"/>
    </row>
    <row r="423" spans="1:30" s="54" customFormat="1" ht="54.75" customHeight="1">
      <c r="A423" s="61">
        <v>419</v>
      </c>
      <c r="B423" s="61" t="s">
        <v>1690</v>
      </c>
      <c r="C423" s="60" t="s">
        <v>877</v>
      </c>
      <c r="D423" s="80" t="s">
        <v>896</v>
      </c>
      <c r="E423" s="70"/>
      <c r="F423" s="69" t="s">
        <v>17</v>
      </c>
      <c r="G423" s="157">
        <v>650000</v>
      </c>
      <c r="H423" s="61" t="s">
        <v>18</v>
      </c>
      <c r="I423" s="60"/>
      <c r="J423" s="60"/>
      <c r="K423" s="60" t="s">
        <v>30</v>
      </c>
      <c r="L423" s="61" t="s">
        <v>31</v>
      </c>
      <c r="M423" s="83"/>
      <c r="N423" s="59" t="s">
        <v>23</v>
      </c>
      <c r="O423" s="61" t="s">
        <v>1274</v>
      </c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  <c r="AA423" s="57"/>
      <c r="AB423" s="57"/>
      <c r="AC423" s="57"/>
    </row>
    <row r="424" spans="1:30" s="54" customFormat="1" ht="54.75" customHeight="1">
      <c r="A424" s="61">
        <v>420</v>
      </c>
      <c r="B424" s="61" t="s">
        <v>1691</v>
      </c>
      <c r="C424" s="60" t="s">
        <v>877</v>
      </c>
      <c r="D424" s="60" t="s">
        <v>897</v>
      </c>
      <c r="E424" s="70"/>
      <c r="F424" s="69" t="s">
        <v>17</v>
      </c>
      <c r="G424" s="159">
        <v>300000</v>
      </c>
      <c r="H424" s="61" t="s">
        <v>25</v>
      </c>
      <c r="I424" s="60"/>
      <c r="J424" s="60"/>
      <c r="K424" s="60" t="s">
        <v>30</v>
      </c>
      <c r="L424" s="61" t="s">
        <v>31</v>
      </c>
      <c r="M424" s="81"/>
      <c r="N424" s="61" t="s">
        <v>481</v>
      </c>
      <c r="O424" s="61" t="s">
        <v>1274</v>
      </c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  <c r="AA424" s="56"/>
      <c r="AB424" s="56"/>
      <c r="AC424" s="56"/>
    </row>
    <row r="425" spans="1:30" s="54" customFormat="1" ht="54.75" customHeight="1">
      <c r="A425" s="61">
        <v>421</v>
      </c>
      <c r="B425" s="61" t="s">
        <v>1692</v>
      </c>
      <c r="C425" s="60" t="s">
        <v>877</v>
      </c>
      <c r="D425" s="89" t="s">
        <v>898</v>
      </c>
      <c r="E425" s="60"/>
      <c r="F425" s="69" t="s">
        <v>68</v>
      </c>
      <c r="G425" s="159">
        <v>25000</v>
      </c>
      <c r="H425" s="61" t="s">
        <v>69</v>
      </c>
      <c r="I425" s="60"/>
      <c r="J425" s="78"/>
      <c r="K425" s="60" t="s">
        <v>30</v>
      </c>
      <c r="L425" s="61" t="s">
        <v>31</v>
      </c>
      <c r="M425" s="83"/>
      <c r="N425" s="59" t="s">
        <v>23</v>
      </c>
      <c r="O425" s="61" t="s">
        <v>1274</v>
      </c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  <c r="AA425" s="57"/>
      <c r="AB425" s="57"/>
      <c r="AC425" s="57"/>
    </row>
    <row r="426" spans="1:30" s="54" customFormat="1" ht="54.75" customHeight="1">
      <c r="A426" s="61">
        <v>422</v>
      </c>
      <c r="B426" s="61" t="s">
        <v>1696</v>
      </c>
      <c r="C426" s="60" t="s">
        <v>913</v>
      </c>
      <c r="D426" s="60" t="s">
        <v>914</v>
      </c>
      <c r="E426" s="60"/>
      <c r="F426" s="69" t="s">
        <v>68</v>
      </c>
      <c r="G426" s="159">
        <v>3000</v>
      </c>
      <c r="H426" s="61" t="s">
        <v>69</v>
      </c>
      <c r="I426" s="60"/>
      <c r="J426" s="78"/>
      <c r="K426" s="60" t="s">
        <v>30</v>
      </c>
      <c r="L426" s="61" t="s">
        <v>31</v>
      </c>
      <c r="M426" s="83"/>
      <c r="N426" s="61" t="s">
        <v>21</v>
      </c>
      <c r="O426" s="61" t="s">
        <v>1274</v>
      </c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  <c r="AA426" s="57"/>
      <c r="AB426" s="57"/>
      <c r="AC426" s="57"/>
    </row>
    <row r="427" spans="1:30" s="54" customFormat="1" ht="46.5">
      <c r="A427" s="61">
        <v>423</v>
      </c>
      <c r="B427" s="61" t="s">
        <v>1697</v>
      </c>
      <c r="C427" s="60" t="s">
        <v>913</v>
      </c>
      <c r="D427" s="60" t="s">
        <v>916</v>
      </c>
      <c r="E427" s="60"/>
      <c r="F427" s="69" t="s">
        <v>68</v>
      </c>
      <c r="G427" s="159">
        <v>75000</v>
      </c>
      <c r="H427" s="61" t="s">
        <v>186</v>
      </c>
      <c r="I427" s="60"/>
      <c r="J427" s="78"/>
      <c r="K427" s="60" t="s">
        <v>30</v>
      </c>
      <c r="L427" s="61" t="s">
        <v>31</v>
      </c>
      <c r="M427" s="83"/>
      <c r="N427" s="61" t="s">
        <v>21</v>
      </c>
      <c r="O427" s="61" t="s">
        <v>1274</v>
      </c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  <c r="AA427" s="57"/>
      <c r="AB427" s="57"/>
      <c r="AC427" s="57"/>
    </row>
    <row r="428" spans="1:30" s="54" customFormat="1" ht="56.25" customHeight="1">
      <c r="A428" s="61">
        <v>424</v>
      </c>
      <c r="B428" s="61" t="s">
        <v>1698</v>
      </c>
      <c r="C428" s="60" t="s">
        <v>913</v>
      </c>
      <c r="D428" s="60" t="s">
        <v>917</v>
      </c>
      <c r="E428" s="60"/>
      <c r="F428" s="69" t="s">
        <v>68</v>
      </c>
      <c r="G428" s="159">
        <v>7900</v>
      </c>
      <c r="H428" s="61" t="s">
        <v>69</v>
      </c>
      <c r="I428" s="60"/>
      <c r="J428" s="78"/>
      <c r="K428" s="60" t="s">
        <v>30</v>
      </c>
      <c r="L428" s="61" t="s">
        <v>31</v>
      </c>
      <c r="M428" s="81"/>
      <c r="N428" s="61" t="s">
        <v>21</v>
      </c>
      <c r="O428" s="61" t="s">
        <v>1274</v>
      </c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6"/>
      <c r="AB428" s="56"/>
      <c r="AC428" s="56"/>
    </row>
    <row r="429" spans="1:30" s="54" customFormat="1" ht="56.25" customHeight="1">
      <c r="A429" s="61">
        <v>425</v>
      </c>
      <c r="B429" s="61" t="s">
        <v>1699</v>
      </c>
      <c r="C429" s="60" t="s">
        <v>913</v>
      </c>
      <c r="D429" s="60" t="s">
        <v>918</v>
      </c>
      <c r="E429" s="60"/>
      <c r="F429" s="69" t="s">
        <v>68</v>
      </c>
      <c r="G429" s="159">
        <v>25000</v>
      </c>
      <c r="H429" s="61" t="s">
        <v>186</v>
      </c>
      <c r="I429" s="60"/>
      <c r="J429" s="60"/>
      <c r="K429" s="60" t="s">
        <v>30</v>
      </c>
      <c r="L429" s="61" t="s">
        <v>31</v>
      </c>
      <c r="M429" s="81"/>
      <c r="N429" s="61" t="s">
        <v>21</v>
      </c>
      <c r="O429" s="61" t="s">
        <v>1274</v>
      </c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  <c r="AC429" s="56"/>
    </row>
    <row r="430" spans="1:30" s="54" customFormat="1" ht="46.5">
      <c r="A430" s="61">
        <v>426</v>
      </c>
      <c r="B430" s="61" t="s">
        <v>1700</v>
      </c>
      <c r="C430" s="60" t="s">
        <v>913</v>
      </c>
      <c r="D430" s="60" t="s">
        <v>919</v>
      </c>
      <c r="E430" s="70" t="s">
        <v>920</v>
      </c>
      <c r="F430" s="69" t="s">
        <v>291</v>
      </c>
      <c r="G430" s="159">
        <v>100000</v>
      </c>
      <c r="H430" s="61" t="s">
        <v>154</v>
      </c>
      <c r="I430" s="60"/>
      <c r="J430" s="60"/>
      <c r="K430" s="60" t="s">
        <v>30</v>
      </c>
      <c r="L430" s="61" t="s">
        <v>31</v>
      </c>
      <c r="M430" s="81"/>
      <c r="N430" s="61" t="s">
        <v>21</v>
      </c>
      <c r="O430" s="61" t="s">
        <v>1274</v>
      </c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  <c r="AA430" s="56"/>
      <c r="AB430" s="56"/>
      <c r="AC430" s="56"/>
    </row>
    <row r="431" spans="1:30" s="54" customFormat="1" ht="56.25" customHeight="1">
      <c r="A431" s="61">
        <v>427</v>
      </c>
      <c r="B431" s="61" t="s">
        <v>1701</v>
      </c>
      <c r="C431" s="60" t="s">
        <v>945</v>
      </c>
      <c r="D431" s="60" t="s">
        <v>946</v>
      </c>
      <c r="E431" s="70"/>
      <c r="F431" s="69"/>
      <c r="G431" s="161">
        <v>1820000</v>
      </c>
      <c r="H431" s="72" t="s">
        <v>25</v>
      </c>
      <c r="I431" s="60"/>
      <c r="J431" s="60"/>
      <c r="K431" s="86" t="s">
        <v>30</v>
      </c>
      <c r="L431" s="72" t="s">
        <v>31</v>
      </c>
      <c r="M431" s="81"/>
      <c r="N431" s="61" t="s">
        <v>21</v>
      </c>
      <c r="O431" s="61" t="s">
        <v>1274</v>
      </c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  <c r="AA431" s="56"/>
      <c r="AB431" s="56"/>
      <c r="AC431" s="56"/>
      <c r="AD431" s="65"/>
    </row>
    <row r="432" spans="1:30" s="54" customFormat="1" ht="46.5">
      <c r="A432" s="61">
        <v>428</v>
      </c>
      <c r="B432" s="61" t="s">
        <v>1702</v>
      </c>
      <c r="C432" s="60" t="s">
        <v>945</v>
      </c>
      <c r="D432" s="60" t="s">
        <v>948</v>
      </c>
      <c r="E432" s="70"/>
      <c r="F432" s="69"/>
      <c r="G432" s="161">
        <v>4200000</v>
      </c>
      <c r="H432" s="72" t="s">
        <v>36</v>
      </c>
      <c r="I432" s="60"/>
      <c r="J432" s="60"/>
      <c r="K432" s="86" t="s">
        <v>30</v>
      </c>
      <c r="L432" s="72" t="s">
        <v>31</v>
      </c>
      <c r="M432" s="81"/>
      <c r="N432" s="61" t="s">
        <v>21</v>
      </c>
      <c r="O432" s="61" t="s">
        <v>1274</v>
      </c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  <c r="AA432" s="56"/>
      <c r="AB432" s="56"/>
      <c r="AC432" s="56"/>
      <c r="AD432" s="65"/>
    </row>
    <row r="433" spans="1:30" s="54" customFormat="1" ht="56.25" customHeight="1">
      <c r="A433" s="61">
        <v>429</v>
      </c>
      <c r="B433" s="61" t="s">
        <v>1703</v>
      </c>
      <c r="C433" s="60" t="s">
        <v>945</v>
      </c>
      <c r="D433" s="60" t="s">
        <v>949</v>
      </c>
      <c r="E433" s="70"/>
      <c r="F433" s="69"/>
      <c r="G433" s="161">
        <v>2000000</v>
      </c>
      <c r="H433" s="72" t="s">
        <v>25</v>
      </c>
      <c r="I433" s="60"/>
      <c r="J433" s="60"/>
      <c r="K433" s="86" t="s">
        <v>30</v>
      </c>
      <c r="L433" s="72" t="s">
        <v>31</v>
      </c>
      <c r="M433" s="81"/>
      <c r="N433" s="61" t="s">
        <v>21</v>
      </c>
      <c r="O433" s="61" t="s">
        <v>1274</v>
      </c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  <c r="AA433" s="56"/>
      <c r="AB433" s="56"/>
      <c r="AC433" s="56"/>
      <c r="AD433" s="65"/>
    </row>
    <row r="434" spans="1:30" s="54" customFormat="1" ht="56.25" customHeight="1">
      <c r="A434" s="61">
        <v>430</v>
      </c>
      <c r="B434" s="61" t="s">
        <v>1704</v>
      </c>
      <c r="C434" s="60" t="s">
        <v>945</v>
      </c>
      <c r="D434" s="60" t="s">
        <v>951</v>
      </c>
      <c r="E434" s="70"/>
      <c r="F434" s="71"/>
      <c r="G434" s="161">
        <v>930000</v>
      </c>
      <c r="H434" s="72" t="s">
        <v>154</v>
      </c>
      <c r="I434" s="60"/>
      <c r="J434" s="60"/>
      <c r="K434" s="60" t="s">
        <v>30</v>
      </c>
      <c r="L434" s="72" t="s">
        <v>31</v>
      </c>
      <c r="M434" s="75"/>
      <c r="N434" s="61" t="s">
        <v>21</v>
      </c>
      <c r="O434" s="61" t="s">
        <v>1274</v>
      </c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  <c r="AA434" s="56"/>
      <c r="AB434" s="56"/>
      <c r="AC434" s="56"/>
      <c r="AD434" s="65"/>
    </row>
    <row r="435" spans="1:30" s="54" customFormat="1" ht="56.25" customHeight="1">
      <c r="A435" s="61">
        <v>431</v>
      </c>
      <c r="B435" s="61" t="s">
        <v>1705</v>
      </c>
      <c r="C435" s="60" t="s">
        <v>945</v>
      </c>
      <c r="D435" s="60" t="s">
        <v>952</v>
      </c>
      <c r="E435" s="70"/>
      <c r="F435" s="69"/>
      <c r="G435" s="161">
        <v>450000</v>
      </c>
      <c r="H435" s="72" t="s">
        <v>186</v>
      </c>
      <c r="I435" s="60"/>
      <c r="J435" s="60"/>
      <c r="K435" s="86" t="s">
        <v>30</v>
      </c>
      <c r="L435" s="72" t="s">
        <v>31</v>
      </c>
      <c r="M435" s="81"/>
      <c r="N435" s="61" t="s">
        <v>21</v>
      </c>
      <c r="O435" s="61" t="s">
        <v>1274</v>
      </c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  <c r="AA435" s="56"/>
      <c r="AB435" s="56"/>
      <c r="AC435" s="56"/>
      <c r="AD435" s="65"/>
    </row>
    <row r="436" spans="1:30" s="54" customFormat="1" ht="46.5">
      <c r="A436" s="61">
        <v>432</v>
      </c>
      <c r="B436" s="61" t="s">
        <v>1706</v>
      </c>
      <c r="C436" s="60" t="s">
        <v>945</v>
      </c>
      <c r="D436" s="60" t="s">
        <v>953</v>
      </c>
      <c r="E436" s="70"/>
      <c r="F436" s="71"/>
      <c r="G436" s="161">
        <v>2500000</v>
      </c>
      <c r="H436" s="72" t="s">
        <v>18</v>
      </c>
      <c r="I436" s="60"/>
      <c r="J436" s="60"/>
      <c r="K436" s="60" t="s">
        <v>30</v>
      </c>
      <c r="L436" s="72" t="s">
        <v>31</v>
      </c>
      <c r="M436" s="75"/>
      <c r="N436" s="61" t="s">
        <v>21</v>
      </c>
      <c r="O436" s="61" t="s">
        <v>1274</v>
      </c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  <c r="AA436" s="56"/>
      <c r="AB436" s="56"/>
      <c r="AC436" s="56"/>
      <c r="AD436" s="65"/>
    </row>
    <row r="437" spans="1:30" s="54" customFormat="1" ht="46.5">
      <c r="A437" s="61">
        <v>433</v>
      </c>
      <c r="B437" s="61" t="s">
        <v>1707</v>
      </c>
      <c r="C437" s="60" t="s">
        <v>945</v>
      </c>
      <c r="D437" s="60" t="s">
        <v>954</v>
      </c>
      <c r="E437" s="70"/>
      <c r="F437" s="69"/>
      <c r="G437" s="161">
        <v>1000000</v>
      </c>
      <c r="H437" s="72" t="s">
        <v>25</v>
      </c>
      <c r="I437" s="60"/>
      <c r="J437" s="60"/>
      <c r="K437" s="86" t="s">
        <v>30</v>
      </c>
      <c r="L437" s="72" t="s">
        <v>31</v>
      </c>
      <c r="M437" s="81"/>
      <c r="N437" s="61" t="s">
        <v>21</v>
      </c>
      <c r="O437" s="61" t="s">
        <v>1274</v>
      </c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  <c r="AA437" s="56"/>
      <c r="AB437" s="56"/>
      <c r="AC437" s="56"/>
      <c r="AD437" s="65"/>
    </row>
    <row r="438" spans="1:30" s="54" customFormat="1" ht="54.75" customHeight="1">
      <c r="A438" s="61">
        <v>434</v>
      </c>
      <c r="B438" s="61" t="s">
        <v>1875</v>
      </c>
      <c r="C438" s="60" t="s">
        <v>921</v>
      </c>
      <c r="D438" s="60" t="s">
        <v>922</v>
      </c>
      <c r="E438" s="70" t="s">
        <v>923</v>
      </c>
      <c r="F438" s="69" t="s">
        <v>51</v>
      </c>
      <c r="G438" s="159">
        <v>150000</v>
      </c>
      <c r="H438" s="61" t="s">
        <v>69</v>
      </c>
      <c r="I438" s="60"/>
      <c r="J438" s="60"/>
      <c r="K438" s="60" t="s">
        <v>30</v>
      </c>
      <c r="L438" s="71" t="s">
        <v>31</v>
      </c>
      <c r="M438" s="81"/>
      <c r="N438" s="61" t="s">
        <v>21</v>
      </c>
      <c r="O438" s="61" t="s">
        <v>1274</v>
      </c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  <c r="AA438" s="56"/>
      <c r="AB438" s="56"/>
      <c r="AC438" s="56"/>
    </row>
    <row r="439" spans="1:30" s="54" customFormat="1" ht="54.75" customHeight="1">
      <c r="A439" s="61">
        <v>435</v>
      </c>
      <c r="B439" s="61" t="s">
        <v>1876</v>
      </c>
      <c r="C439" s="60" t="s">
        <v>921</v>
      </c>
      <c r="D439" s="70" t="s">
        <v>2402</v>
      </c>
      <c r="E439" s="60" t="s">
        <v>924</v>
      </c>
      <c r="F439" s="69" t="s">
        <v>51</v>
      </c>
      <c r="G439" s="159">
        <v>1800000</v>
      </c>
      <c r="H439" s="61" t="s">
        <v>73</v>
      </c>
      <c r="I439" s="60"/>
      <c r="J439" s="60"/>
      <c r="K439" s="60" t="s">
        <v>30</v>
      </c>
      <c r="L439" s="71" t="s">
        <v>31</v>
      </c>
      <c r="M439" s="81"/>
      <c r="N439" s="61" t="s">
        <v>21</v>
      </c>
      <c r="O439" s="61" t="s">
        <v>1274</v>
      </c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  <c r="AA439" s="56"/>
      <c r="AB439" s="56"/>
      <c r="AC439" s="56"/>
    </row>
    <row r="440" spans="1:30" s="54" customFormat="1" ht="54.75" customHeight="1">
      <c r="A440" s="61">
        <v>436</v>
      </c>
      <c r="B440" s="61" t="s">
        <v>1877</v>
      </c>
      <c r="C440" s="60" t="s">
        <v>921</v>
      </c>
      <c r="D440" s="60" t="s">
        <v>2403</v>
      </c>
      <c r="E440" s="60" t="s">
        <v>925</v>
      </c>
      <c r="F440" s="69" t="s">
        <v>51</v>
      </c>
      <c r="G440" s="159">
        <v>2800000</v>
      </c>
      <c r="H440" s="61" t="s">
        <v>18</v>
      </c>
      <c r="I440" s="60"/>
      <c r="J440" s="60"/>
      <c r="K440" s="60" t="s">
        <v>30</v>
      </c>
      <c r="L440" s="71" t="s">
        <v>31</v>
      </c>
      <c r="M440" s="81"/>
      <c r="N440" s="61" t="s">
        <v>21</v>
      </c>
      <c r="O440" s="61" t="s">
        <v>1274</v>
      </c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  <c r="AA440" s="56"/>
      <c r="AB440" s="56"/>
      <c r="AC440" s="56"/>
    </row>
    <row r="441" spans="1:30" s="54" customFormat="1" ht="56.25" customHeight="1">
      <c r="A441" s="61">
        <v>437</v>
      </c>
      <c r="B441" s="61" t="s">
        <v>1878</v>
      </c>
      <c r="C441" s="60" t="s">
        <v>921</v>
      </c>
      <c r="D441" s="60" t="s">
        <v>926</v>
      </c>
      <c r="E441" s="70"/>
      <c r="F441" s="69"/>
      <c r="G441" s="161">
        <v>650000</v>
      </c>
      <c r="H441" s="72" t="s">
        <v>154</v>
      </c>
      <c r="I441" s="60"/>
      <c r="J441" s="60"/>
      <c r="K441" s="86" t="s">
        <v>30</v>
      </c>
      <c r="L441" s="72" t="s">
        <v>31</v>
      </c>
      <c r="M441" s="81"/>
      <c r="N441" s="61" t="s">
        <v>21</v>
      </c>
      <c r="O441" s="61" t="s">
        <v>1274</v>
      </c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  <c r="AA441" s="56"/>
      <c r="AB441" s="56"/>
      <c r="AC441" s="56"/>
    </row>
    <row r="442" spans="1:30" s="54" customFormat="1" ht="46.5">
      <c r="A442" s="61">
        <v>438</v>
      </c>
      <c r="B442" s="61" t="s">
        <v>1879</v>
      </c>
      <c r="C442" s="60" t="s">
        <v>921</v>
      </c>
      <c r="D442" s="60" t="s">
        <v>927</v>
      </c>
      <c r="E442" s="70"/>
      <c r="F442" s="69"/>
      <c r="G442" s="161">
        <v>1300000</v>
      </c>
      <c r="H442" s="72" t="s">
        <v>154</v>
      </c>
      <c r="I442" s="60"/>
      <c r="J442" s="60"/>
      <c r="K442" s="86" t="s">
        <v>30</v>
      </c>
      <c r="L442" s="72" t="s">
        <v>31</v>
      </c>
      <c r="M442" s="81"/>
      <c r="N442" s="61" t="s">
        <v>21</v>
      </c>
      <c r="O442" s="61" t="s">
        <v>1274</v>
      </c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  <c r="AA442" s="56"/>
      <c r="AB442" s="56"/>
      <c r="AC442" s="56"/>
    </row>
    <row r="443" spans="1:30" s="54" customFormat="1" ht="54.75" customHeight="1">
      <c r="A443" s="61">
        <v>439</v>
      </c>
      <c r="B443" s="61" t="s">
        <v>1880</v>
      </c>
      <c r="C443" s="60" t="s">
        <v>921</v>
      </c>
      <c r="D443" s="60" t="s">
        <v>928</v>
      </c>
      <c r="E443" s="70"/>
      <c r="F443" s="71"/>
      <c r="G443" s="161">
        <v>5150000</v>
      </c>
      <c r="H443" s="72" t="s">
        <v>25</v>
      </c>
      <c r="I443" s="60"/>
      <c r="J443" s="60"/>
      <c r="K443" s="60" t="s">
        <v>30</v>
      </c>
      <c r="L443" s="72" t="s">
        <v>31</v>
      </c>
      <c r="M443" s="75"/>
      <c r="N443" s="61" t="s">
        <v>21</v>
      </c>
      <c r="O443" s="61" t="s">
        <v>1274</v>
      </c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  <c r="AA443" s="56"/>
      <c r="AB443" s="56"/>
      <c r="AC443" s="56"/>
    </row>
    <row r="444" spans="1:30" s="54" customFormat="1" ht="54.75" customHeight="1">
      <c r="A444" s="61">
        <v>440</v>
      </c>
      <c r="B444" s="61" t="s">
        <v>1881</v>
      </c>
      <c r="C444" s="60" t="s">
        <v>921</v>
      </c>
      <c r="D444" s="60" t="s">
        <v>929</v>
      </c>
      <c r="E444" s="70"/>
      <c r="F444" s="69"/>
      <c r="G444" s="161">
        <v>7000000</v>
      </c>
      <c r="H444" s="72" t="s">
        <v>18</v>
      </c>
      <c r="I444" s="60"/>
      <c r="J444" s="60"/>
      <c r="K444" s="86" t="s">
        <v>30</v>
      </c>
      <c r="L444" s="72" t="s">
        <v>31</v>
      </c>
      <c r="M444" s="81"/>
      <c r="N444" s="61" t="s">
        <v>21</v>
      </c>
      <c r="O444" s="61" t="s">
        <v>1274</v>
      </c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  <c r="AA444" s="56"/>
      <c r="AB444" s="56"/>
      <c r="AC444" s="56"/>
    </row>
    <row r="445" spans="1:30" s="54" customFormat="1" ht="54.75" customHeight="1">
      <c r="A445" s="61">
        <v>441</v>
      </c>
      <c r="B445" s="61" t="s">
        <v>1882</v>
      </c>
      <c r="C445" s="60" t="s">
        <v>921</v>
      </c>
      <c r="D445" s="60" t="s">
        <v>930</v>
      </c>
      <c r="E445" s="70"/>
      <c r="F445" s="69"/>
      <c r="G445" s="161">
        <v>11770000</v>
      </c>
      <c r="H445" s="72" t="s">
        <v>36</v>
      </c>
      <c r="I445" s="60"/>
      <c r="J445" s="60"/>
      <c r="K445" s="86" t="s">
        <v>30</v>
      </c>
      <c r="L445" s="72" t="s">
        <v>31</v>
      </c>
      <c r="M445" s="81"/>
      <c r="N445" s="61" t="s">
        <v>21</v>
      </c>
      <c r="O445" s="61" t="s">
        <v>1274</v>
      </c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  <c r="AA445" s="56"/>
      <c r="AB445" s="56"/>
      <c r="AC445" s="56"/>
    </row>
    <row r="446" spans="1:30" s="54" customFormat="1" ht="54.75" customHeight="1">
      <c r="A446" s="61">
        <v>442</v>
      </c>
      <c r="B446" s="61" t="s">
        <v>1883</v>
      </c>
      <c r="C446" s="60" t="s">
        <v>921</v>
      </c>
      <c r="D446" s="60" t="s">
        <v>931</v>
      </c>
      <c r="E446" s="70"/>
      <c r="F446" s="69"/>
      <c r="G446" s="161">
        <v>3745000</v>
      </c>
      <c r="H446" s="72" t="s">
        <v>25</v>
      </c>
      <c r="I446" s="60"/>
      <c r="J446" s="60"/>
      <c r="K446" s="86" t="s">
        <v>30</v>
      </c>
      <c r="L446" s="72" t="s">
        <v>31</v>
      </c>
      <c r="M446" s="81"/>
      <c r="N446" s="61" t="s">
        <v>21</v>
      </c>
      <c r="O446" s="61" t="s">
        <v>1274</v>
      </c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  <c r="AA446" s="56"/>
      <c r="AB446" s="56"/>
      <c r="AC446" s="56"/>
    </row>
    <row r="447" spans="1:30" s="54" customFormat="1" ht="46.5">
      <c r="A447" s="61">
        <v>443</v>
      </c>
      <c r="B447" s="61" t="s">
        <v>1708</v>
      </c>
      <c r="C447" s="60" t="s">
        <v>921</v>
      </c>
      <c r="D447" s="60" t="s">
        <v>932</v>
      </c>
      <c r="E447" s="70"/>
      <c r="F447" s="69"/>
      <c r="G447" s="161">
        <v>5000000</v>
      </c>
      <c r="H447" s="72" t="s">
        <v>25</v>
      </c>
      <c r="I447" s="60"/>
      <c r="J447" s="60"/>
      <c r="K447" s="86" t="s">
        <v>30</v>
      </c>
      <c r="L447" s="72" t="s">
        <v>31</v>
      </c>
      <c r="M447" s="81"/>
      <c r="N447" s="61" t="s">
        <v>21</v>
      </c>
      <c r="O447" s="61" t="s">
        <v>1274</v>
      </c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  <c r="AA447" s="56"/>
      <c r="AB447" s="56"/>
      <c r="AC447" s="56"/>
    </row>
    <row r="448" spans="1:30" s="54" customFormat="1" ht="54" customHeight="1">
      <c r="A448" s="61">
        <v>444</v>
      </c>
      <c r="B448" s="61" t="s">
        <v>1709</v>
      </c>
      <c r="C448" s="60" t="s">
        <v>921</v>
      </c>
      <c r="D448" s="60" t="s">
        <v>933</v>
      </c>
      <c r="E448" s="70"/>
      <c r="F448" s="69"/>
      <c r="G448" s="161">
        <v>3210000</v>
      </c>
      <c r="H448" s="72" t="s">
        <v>25</v>
      </c>
      <c r="I448" s="60"/>
      <c r="J448" s="60"/>
      <c r="K448" s="86" t="s">
        <v>30</v>
      </c>
      <c r="L448" s="72" t="s">
        <v>31</v>
      </c>
      <c r="M448" s="81"/>
      <c r="N448" s="61" t="s">
        <v>21</v>
      </c>
      <c r="O448" s="61" t="s">
        <v>1274</v>
      </c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  <c r="AA448" s="56"/>
      <c r="AB448" s="56"/>
      <c r="AC448" s="56"/>
    </row>
    <row r="449" spans="1:30" s="54" customFormat="1" ht="46.5">
      <c r="A449" s="61">
        <v>445</v>
      </c>
      <c r="B449" s="61" t="s">
        <v>1710</v>
      </c>
      <c r="C449" s="60" t="s">
        <v>921</v>
      </c>
      <c r="D449" s="60" t="s">
        <v>934</v>
      </c>
      <c r="E449" s="70"/>
      <c r="F449" s="69"/>
      <c r="G449" s="161">
        <v>6420000</v>
      </c>
      <c r="H449" s="72" t="s">
        <v>25</v>
      </c>
      <c r="I449" s="60"/>
      <c r="J449" s="60"/>
      <c r="K449" s="86" t="s">
        <v>30</v>
      </c>
      <c r="L449" s="72" t="s">
        <v>31</v>
      </c>
      <c r="M449" s="81"/>
      <c r="N449" s="61" t="s">
        <v>21</v>
      </c>
      <c r="O449" s="61" t="s">
        <v>1274</v>
      </c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  <c r="AA449" s="56"/>
      <c r="AB449" s="56"/>
      <c r="AC449" s="56"/>
    </row>
    <row r="450" spans="1:30" s="54" customFormat="1" ht="46.5">
      <c r="A450" s="61">
        <v>446</v>
      </c>
      <c r="B450" s="61" t="s">
        <v>1711</v>
      </c>
      <c r="C450" s="60" t="s">
        <v>921</v>
      </c>
      <c r="D450" s="60" t="s">
        <v>935</v>
      </c>
      <c r="E450" s="70"/>
      <c r="F450" s="69"/>
      <c r="G450" s="161">
        <v>9630000</v>
      </c>
      <c r="H450" s="72" t="s">
        <v>25</v>
      </c>
      <c r="I450" s="60"/>
      <c r="J450" s="60"/>
      <c r="K450" s="86" t="s">
        <v>30</v>
      </c>
      <c r="L450" s="72" t="s">
        <v>31</v>
      </c>
      <c r="M450" s="81"/>
      <c r="N450" s="61" t="s">
        <v>21</v>
      </c>
      <c r="O450" s="61" t="s">
        <v>1274</v>
      </c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  <c r="AA450" s="56"/>
      <c r="AB450" s="56"/>
      <c r="AC450" s="56"/>
    </row>
    <row r="451" spans="1:30" s="54" customFormat="1" ht="54" customHeight="1">
      <c r="A451" s="61">
        <v>447</v>
      </c>
      <c r="B451" s="61" t="s">
        <v>1712</v>
      </c>
      <c r="C451" s="60" t="s">
        <v>921</v>
      </c>
      <c r="D451" s="60" t="s">
        <v>936</v>
      </c>
      <c r="E451" s="70"/>
      <c r="F451" s="71"/>
      <c r="G451" s="161">
        <v>1750000</v>
      </c>
      <c r="H451" s="72" t="s">
        <v>154</v>
      </c>
      <c r="I451" s="60"/>
      <c r="J451" s="60"/>
      <c r="K451" s="60" t="s">
        <v>30</v>
      </c>
      <c r="L451" s="72" t="s">
        <v>31</v>
      </c>
      <c r="M451" s="75"/>
      <c r="N451" s="61" t="s">
        <v>21</v>
      </c>
      <c r="O451" s="61" t="s">
        <v>1274</v>
      </c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  <c r="AA451" s="56"/>
      <c r="AB451" s="56"/>
      <c r="AC451" s="56"/>
    </row>
    <row r="452" spans="1:30" s="54" customFormat="1" ht="54" customHeight="1">
      <c r="A452" s="61">
        <v>448</v>
      </c>
      <c r="B452" s="61" t="s">
        <v>1713</v>
      </c>
      <c r="C452" s="60" t="s">
        <v>921</v>
      </c>
      <c r="D452" s="60" t="s">
        <v>937</v>
      </c>
      <c r="E452" s="70"/>
      <c r="F452" s="69"/>
      <c r="G452" s="161">
        <v>1320000</v>
      </c>
      <c r="H452" s="72" t="s">
        <v>186</v>
      </c>
      <c r="I452" s="60"/>
      <c r="J452" s="60"/>
      <c r="K452" s="86" t="s">
        <v>30</v>
      </c>
      <c r="L452" s="72" t="s">
        <v>31</v>
      </c>
      <c r="M452" s="81"/>
      <c r="N452" s="61" t="s">
        <v>21</v>
      </c>
      <c r="O452" s="61" t="s">
        <v>1274</v>
      </c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  <c r="AA452" s="56"/>
      <c r="AB452" s="56"/>
      <c r="AC452" s="56"/>
      <c r="AD452" s="65"/>
    </row>
    <row r="453" spans="1:30" s="54" customFormat="1" ht="54" customHeight="1">
      <c r="A453" s="61">
        <v>449</v>
      </c>
      <c r="B453" s="61" t="s">
        <v>1714</v>
      </c>
      <c r="C453" s="60" t="s">
        <v>921</v>
      </c>
      <c r="D453" s="60" t="s">
        <v>938</v>
      </c>
      <c r="E453" s="70"/>
      <c r="F453" s="69"/>
      <c r="G453" s="161">
        <v>5000000</v>
      </c>
      <c r="H453" s="72" t="s">
        <v>73</v>
      </c>
      <c r="I453" s="60"/>
      <c r="J453" s="60"/>
      <c r="K453" s="86" t="s">
        <v>30</v>
      </c>
      <c r="L453" s="72" t="s">
        <v>31</v>
      </c>
      <c r="M453" s="81"/>
      <c r="N453" s="61" t="s">
        <v>21</v>
      </c>
      <c r="O453" s="61" t="s">
        <v>1274</v>
      </c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  <c r="AA453" s="56"/>
      <c r="AB453" s="56"/>
      <c r="AC453" s="56"/>
      <c r="AD453" s="65"/>
    </row>
    <row r="454" spans="1:30" s="54" customFormat="1" ht="54" customHeight="1">
      <c r="A454" s="61">
        <v>450</v>
      </c>
      <c r="B454" s="61" t="s">
        <v>1715</v>
      </c>
      <c r="C454" s="60" t="s">
        <v>921</v>
      </c>
      <c r="D454" s="60" t="s">
        <v>939</v>
      </c>
      <c r="E454" s="70"/>
      <c r="F454" s="69"/>
      <c r="G454" s="161">
        <v>3610000</v>
      </c>
      <c r="H454" s="72" t="s">
        <v>73</v>
      </c>
      <c r="I454" s="60"/>
      <c r="J454" s="60"/>
      <c r="K454" s="86" t="s">
        <v>30</v>
      </c>
      <c r="L454" s="72" t="s">
        <v>31</v>
      </c>
      <c r="M454" s="81"/>
      <c r="N454" s="61" t="s">
        <v>21</v>
      </c>
      <c r="O454" s="61" t="s">
        <v>1274</v>
      </c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  <c r="AA454" s="56"/>
      <c r="AB454" s="56"/>
      <c r="AC454" s="56"/>
      <c r="AD454" s="65"/>
    </row>
    <row r="455" spans="1:30" s="54" customFormat="1" ht="46.5">
      <c r="A455" s="61">
        <v>451</v>
      </c>
      <c r="B455" s="61" t="s">
        <v>1716</v>
      </c>
      <c r="C455" s="60" t="s">
        <v>921</v>
      </c>
      <c r="D455" s="60" t="s">
        <v>940</v>
      </c>
      <c r="E455" s="70"/>
      <c r="F455" s="69"/>
      <c r="G455" s="161">
        <v>9270000</v>
      </c>
      <c r="H455" s="72" t="s">
        <v>25</v>
      </c>
      <c r="I455" s="60"/>
      <c r="J455" s="60"/>
      <c r="K455" s="86" t="s">
        <v>30</v>
      </c>
      <c r="L455" s="72" t="s">
        <v>31</v>
      </c>
      <c r="M455" s="81"/>
      <c r="N455" s="61" t="s">
        <v>21</v>
      </c>
      <c r="O455" s="61" t="s">
        <v>1274</v>
      </c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  <c r="AA455" s="56"/>
      <c r="AB455" s="56"/>
      <c r="AC455" s="56"/>
      <c r="AD455" s="65"/>
    </row>
    <row r="456" spans="1:30" s="54" customFormat="1" ht="82.5" customHeight="1">
      <c r="A456" s="61">
        <v>452</v>
      </c>
      <c r="B456" s="61" t="s">
        <v>1717</v>
      </c>
      <c r="C456" s="60" t="s">
        <v>941</v>
      </c>
      <c r="D456" s="60" t="s">
        <v>942</v>
      </c>
      <c r="E456" s="70"/>
      <c r="F456" s="69"/>
      <c r="G456" s="161">
        <v>750000</v>
      </c>
      <c r="H456" s="72" t="s">
        <v>25</v>
      </c>
      <c r="I456" s="60"/>
      <c r="J456" s="60"/>
      <c r="K456" s="86" t="s">
        <v>30</v>
      </c>
      <c r="L456" s="72" t="s">
        <v>31</v>
      </c>
      <c r="M456" s="81"/>
      <c r="N456" s="61" t="s">
        <v>21</v>
      </c>
      <c r="O456" s="61" t="s">
        <v>1274</v>
      </c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  <c r="AA456" s="56"/>
      <c r="AB456" s="56"/>
      <c r="AC456" s="56"/>
      <c r="AD456" s="65"/>
    </row>
    <row r="457" spans="1:30" s="54" customFormat="1" ht="82.5" customHeight="1">
      <c r="A457" s="61">
        <v>453</v>
      </c>
      <c r="B457" s="61" t="s">
        <v>1718</v>
      </c>
      <c r="C457" s="60" t="s">
        <v>941</v>
      </c>
      <c r="D457" s="60" t="s">
        <v>943</v>
      </c>
      <c r="E457" s="70"/>
      <c r="F457" s="69"/>
      <c r="G457" s="161">
        <v>965000</v>
      </c>
      <c r="H457" s="72" t="s">
        <v>25</v>
      </c>
      <c r="I457" s="60"/>
      <c r="J457" s="60"/>
      <c r="K457" s="86" t="s">
        <v>30</v>
      </c>
      <c r="L457" s="72" t="s">
        <v>31</v>
      </c>
      <c r="M457" s="81"/>
      <c r="N457" s="61" t="s">
        <v>21</v>
      </c>
      <c r="O457" s="61" t="s">
        <v>1274</v>
      </c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  <c r="AA457" s="56"/>
      <c r="AB457" s="56"/>
      <c r="AC457" s="56"/>
      <c r="AD457" s="65"/>
    </row>
    <row r="458" spans="1:30" s="54" customFormat="1" ht="82.5" customHeight="1">
      <c r="A458" s="61">
        <v>454</v>
      </c>
      <c r="B458" s="61" t="s">
        <v>1719</v>
      </c>
      <c r="C458" s="60" t="s">
        <v>941</v>
      </c>
      <c r="D458" s="60" t="s">
        <v>944</v>
      </c>
      <c r="E458" s="70"/>
      <c r="F458" s="69"/>
      <c r="G458" s="161">
        <v>1285000</v>
      </c>
      <c r="H458" s="72" t="s">
        <v>25</v>
      </c>
      <c r="I458" s="60"/>
      <c r="J458" s="60"/>
      <c r="K458" s="86" t="s">
        <v>30</v>
      </c>
      <c r="L458" s="72" t="s">
        <v>31</v>
      </c>
      <c r="M458" s="81"/>
      <c r="N458" s="61" t="s">
        <v>21</v>
      </c>
      <c r="O458" s="61" t="s">
        <v>1274</v>
      </c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  <c r="AA458" s="56"/>
      <c r="AB458" s="56"/>
      <c r="AC458" s="56"/>
      <c r="AD458" s="65"/>
    </row>
    <row r="459" spans="1:30" s="54" customFormat="1" ht="57.75" customHeight="1">
      <c r="A459" s="61">
        <v>455</v>
      </c>
      <c r="B459" s="93" t="s">
        <v>1720</v>
      </c>
      <c r="C459" s="80" t="s">
        <v>956</v>
      </c>
      <c r="D459" s="80" t="s">
        <v>957</v>
      </c>
      <c r="E459" s="74"/>
      <c r="F459" s="49" t="s">
        <v>201</v>
      </c>
      <c r="G459" s="157">
        <v>18000</v>
      </c>
      <c r="H459" s="93" t="s">
        <v>69</v>
      </c>
      <c r="I459" s="74"/>
      <c r="J459" s="74"/>
      <c r="K459" s="74" t="s">
        <v>197</v>
      </c>
      <c r="L459" s="93" t="s">
        <v>198</v>
      </c>
      <c r="M459" s="94"/>
      <c r="N459" s="93" t="s">
        <v>23</v>
      </c>
      <c r="O459" s="61" t="s">
        <v>1274</v>
      </c>
      <c r="P459" s="95"/>
      <c r="Q459" s="95"/>
      <c r="R459" s="95"/>
      <c r="S459" s="95"/>
      <c r="T459" s="95"/>
      <c r="U459" s="95"/>
      <c r="V459" s="95"/>
      <c r="W459" s="95"/>
      <c r="X459" s="95"/>
      <c r="Y459" s="95"/>
      <c r="Z459" s="95"/>
      <c r="AA459" s="95"/>
      <c r="AB459" s="95"/>
      <c r="AC459" s="95"/>
      <c r="AD459" s="56"/>
    </row>
    <row r="460" spans="1:30" s="54" customFormat="1" ht="57.75" customHeight="1">
      <c r="A460" s="61">
        <v>456</v>
      </c>
      <c r="B460" s="93" t="s">
        <v>1721</v>
      </c>
      <c r="C460" s="60" t="s">
        <v>956</v>
      </c>
      <c r="D460" s="60" t="s">
        <v>959</v>
      </c>
      <c r="E460" s="60" t="s">
        <v>958</v>
      </c>
      <c r="F460" s="69" t="s">
        <v>143</v>
      </c>
      <c r="G460" s="159">
        <v>280000</v>
      </c>
      <c r="H460" s="61" t="s">
        <v>186</v>
      </c>
      <c r="I460" s="60"/>
      <c r="J460" s="60"/>
      <c r="K460" s="74" t="s">
        <v>197</v>
      </c>
      <c r="L460" s="61" t="s">
        <v>198</v>
      </c>
      <c r="M460" s="61"/>
      <c r="N460" s="93" t="s">
        <v>23</v>
      </c>
      <c r="O460" s="61" t="s">
        <v>1274</v>
      </c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6"/>
    </row>
    <row r="461" spans="1:30" s="54" customFormat="1" ht="57.75" customHeight="1">
      <c r="A461" s="61">
        <v>457</v>
      </c>
      <c r="B461" s="93" t="s">
        <v>1722</v>
      </c>
      <c r="C461" s="60" t="s">
        <v>956</v>
      </c>
      <c r="D461" s="60" t="s">
        <v>961</v>
      </c>
      <c r="E461" s="60" t="s">
        <v>958</v>
      </c>
      <c r="F461" s="69" t="s">
        <v>143</v>
      </c>
      <c r="G461" s="159">
        <v>280000</v>
      </c>
      <c r="H461" s="61" t="s">
        <v>154</v>
      </c>
      <c r="I461" s="60"/>
      <c r="J461" s="60"/>
      <c r="K461" s="74" t="s">
        <v>197</v>
      </c>
      <c r="L461" s="61" t="s">
        <v>198</v>
      </c>
      <c r="M461" s="61"/>
      <c r="N461" s="93" t="s">
        <v>23</v>
      </c>
      <c r="O461" s="61" t="s">
        <v>1274</v>
      </c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6"/>
    </row>
    <row r="462" spans="1:30" s="54" customFormat="1" ht="57.75" customHeight="1">
      <c r="A462" s="61">
        <v>458</v>
      </c>
      <c r="B462" s="93" t="s">
        <v>1723</v>
      </c>
      <c r="C462" s="60" t="s">
        <v>956</v>
      </c>
      <c r="D462" s="70" t="s">
        <v>962</v>
      </c>
      <c r="E462" s="60" t="s">
        <v>958</v>
      </c>
      <c r="F462" s="69" t="s">
        <v>143</v>
      </c>
      <c r="G462" s="159">
        <v>700000</v>
      </c>
      <c r="H462" s="61" t="s">
        <v>154</v>
      </c>
      <c r="I462" s="60"/>
      <c r="J462" s="60"/>
      <c r="K462" s="74" t="s">
        <v>197</v>
      </c>
      <c r="L462" s="61" t="s">
        <v>198</v>
      </c>
      <c r="M462" s="61"/>
      <c r="N462" s="93" t="s">
        <v>23</v>
      </c>
      <c r="O462" s="61" t="s">
        <v>1274</v>
      </c>
      <c r="P462" s="100"/>
      <c r="Q462" s="100"/>
      <c r="R462" s="100"/>
      <c r="S462" s="100"/>
      <c r="T462" s="100"/>
      <c r="U462" s="100"/>
      <c r="V462" s="100"/>
      <c r="W462" s="100"/>
      <c r="X462" s="100"/>
      <c r="Y462" s="100"/>
      <c r="Z462" s="100"/>
      <c r="AA462" s="100"/>
      <c r="AB462" s="100"/>
      <c r="AC462" s="100"/>
      <c r="AD462" s="56"/>
    </row>
    <row r="463" spans="1:30" s="54" customFormat="1" ht="57.75" customHeight="1">
      <c r="A463" s="61">
        <v>459</v>
      </c>
      <c r="B463" s="93" t="s">
        <v>1724</v>
      </c>
      <c r="C463" s="60" t="s">
        <v>956</v>
      </c>
      <c r="D463" s="60" t="s">
        <v>964</v>
      </c>
      <c r="E463" s="60" t="s">
        <v>958</v>
      </c>
      <c r="F463" s="69" t="s">
        <v>143</v>
      </c>
      <c r="G463" s="159">
        <v>1450000</v>
      </c>
      <c r="H463" s="61" t="s">
        <v>73</v>
      </c>
      <c r="I463" s="60"/>
      <c r="J463" s="60"/>
      <c r="K463" s="74" t="s">
        <v>197</v>
      </c>
      <c r="L463" s="61" t="s">
        <v>198</v>
      </c>
      <c r="M463" s="61"/>
      <c r="N463" s="93" t="s">
        <v>23</v>
      </c>
      <c r="O463" s="61" t="s">
        <v>1274</v>
      </c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6"/>
    </row>
    <row r="464" spans="1:30" s="54" customFormat="1" ht="61.5" customHeight="1">
      <c r="A464" s="61">
        <v>460</v>
      </c>
      <c r="B464" s="61" t="s">
        <v>1725</v>
      </c>
      <c r="C464" s="60" t="s">
        <v>1068</v>
      </c>
      <c r="D464" s="60" t="s">
        <v>1069</v>
      </c>
      <c r="E464" s="60" t="s">
        <v>1070</v>
      </c>
      <c r="F464" s="66" t="s">
        <v>484</v>
      </c>
      <c r="G464" s="161">
        <v>3700000</v>
      </c>
      <c r="H464" s="61" t="s">
        <v>36</v>
      </c>
      <c r="I464" s="60" t="s">
        <v>1071</v>
      </c>
      <c r="J464" s="60"/>
      <c r="K464" s="74" t="s">
        <v>197</v>
      </c>
      <c r="L464" s="61" t="s">
        <v>198</v>
      </c>
      <c r="M464" s="96"/>
      <c r="N464" s="61" t="s">
        <v>21</v>
      </c>
      <c r="O464" s="61" t="s">
        <v>1274</v>
      </c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  <c r="AA464" s="56"/>
      <c r="AB464" s="56"/>
      <c r="AC464" s="56"/>
      <c r="AD464" s="56"/>
    </row>
    <row r="465" spans="1:30" s="54" customFormat="1" ht="52.5" customHeight="1">
      <c r="A465" s="61">
        <v>461</v>
      </c>
      <c r="B465" s="61" t="s">
        <v>1726</v>
      </c>
      <c r="C465" s="60" t="s">
        <v>1068</v>
      </c>
      <c r="D465" s="60" t="s">
        <v>1074</v>
      </c>
      <c r="E465" s="60" t="s">
        <v>607</v>
      </c>
      <c r="F465" s="66" t="s">
        <v>484</v>
      </c>
      <c r="G465" s="161">
        <v>124000</v>
      </c>
      <c r="H465" s="61" t="s">
        <v>250</v>
      </c>
      <c r="I465" s="60" t="s">
        <v>512</v>
      </c>
      <c r="J465" s="60"/>
      <c r="K465" s="74" t="s">
        <v>197</v>
      </c>
      <c r="L465" s="61" t="s">
        <v>198</v>
      </c>
      <c r="M465" s="96"/>
      <c r="N465" s="61" t="s">
        <v>481</v>
      </c>
      <c r="O465" s="61" t="s">
        <v>1274</v>
      </c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  <c r="AA465" s="56"/>
      <c r="AB465" s="56"/>
      <c r="AC465" s="56"/>
      <c r="AD465" s="56"/>
    </row>
    <row r="466" spans="1:30" s="54" customFormat="1" ht="52.5" customHeight="1">
      <c r="A466" s="61">
        <v>462</v>
      </c>
      <c r="B466" s="61" t="s">
        <v>1727</v>
      </c>
      <c r="C466" s="60" t="s">
        <v>1068</v>
      </c>
      <c r="D466" s="60" t="s">
        <v>1076</v>
      </c>
      <c r="E466" s="60" t="s">
        <v>607</v>
      </c>
      <c r="F466" s="66" t="s">
        <v>484</v>
      </c>
      <c r="G466" s="161">
        <v>250000</v>
      </c>
      <c r="H466" s="61" t="s">
        <v>18</v>
      </c>
      <c r="I466" s="60" t="s">
        <v>512</v>
      </c>
      <c r="J466" s="60"/>
      <c r="K466" s="74" t="s">
        <v>197</v>
      </c>
      <c r="L466" s="61" t="s">
        <v>198</v>
      </c>
      <c r="M466" s="96"/>
      <c r="N466" s="61" t="s">
        <v>481</v>
      </c>
      <c r="O466" s="61" t="s">
        <v>1274</v>
      </c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  <c r="AA466" s="56"/>
      <c r="AB466" s="56"/>
      <c r="AC466" s="56"/>
      <c r="AD466" s="56"/>
    </row>
    <row r="467" spans="1:30" s="54" customFormat="1" ht="60.75" customHeight="1">
      <c r="A467" s="61">
        <v>463</v>
      </c>
      <c r="B467" s="61" t="s">
        <v>1728</v>
      </c>
      <c r="C467" s="60" t="s">
        <v>1253</v>
      </c>
      <c r="D467" s="80" t="s">
        <v>1254</v>
      </c>
      <c r="E467" s="97"/>
      <c r="F467" s="69" t="s">
        <v>1253</v>
      </c>
      <c r="G467" s="157">
        <v>500000</v>
      </c>
      <c r="H467" s="61" t="s">
        <v>154</v>
      </c>
      <c r="I467" s="60"/>
      <c r="J467" s="60"/>
      <c r="K467" s="60" t="s">
        <v>19</v>
      </c>
      <c r="L467" s="61" t="s">
        <v>20</v>
      </c>
      <c r="M467" s="75" t="s">
        <v>1255</v>
      </c>
      <c r="N467" s="61" t="s">
        <v>23</v>
      </c>
      <c r="O467" s="61" t="s">
        <v>1274</v>
      </c>
      <c r="P467" s="101"/>
      <c r="Q467" s="101"/>
      <c r="R467" s="101"/>
      <c r="S467" s="101"/>
      <c r="T467" s="101"/>
      <c r="U467" s="101"/>
      <c r="V467" s="101"/>
      <c r="W467" s="101"/>
      <c r="X467" s="101"/>
      <c r="Y467" s="101"/>
      <c r="Z467" s="101"/>
      <c r="AA467" s="101"/>
      <c r="AB467" s="101"/>
      <c r="AC467" s="101"/>
      <c r="AD467" s="101"/>
    </row>
    <row r="468" spans="1:30" s="54" customFormat="1" ht="60.75" customHeight="1">
      <c r="A468" s="61">
        <v>464</v>
      </c>
      <c r="B468" s="61" t="s">
        <v>1729</v>
      </c>
      <c r="C468" s="60" t="s">
        <v>1253</v>
      </c>
      <c r="D468" s="80" t="s">
        <v>1256</v>
      </c>
      <c r="E468" s="98"/>
      <c r="F468" s="69" t="s">
        <v>1253</v>
      </c>
      <c r="G468" s="157">
        <v>500000</v>
      </c>
      <c r="H468" s="61" t="s">
        <v>154</v>
      </c>
      <c r="I468" s="74"/>
      <c r="J468" s="74"/>
      <c r="K468" s="60" t="s">
        <v>19</v>
      </c>
      <c r="L468" s="61" t="s">
        <v>20</v>
      </c>
      <c r="M468" s="111" t="s">
        <v>1257</v>
      </c>
      <c r="N468" s="61" t="s">
        <v>23</v>
      </c>
      <c r="O468" s="61" t="s">
        <v>1274</v>
      </c>
      <c r="P468" s="101"/>
      <c r="Q468" s="101"/>
      <c r="R468" s="101"/>
      <c r="S468" s="101"/>
      <c r="T468" s="101"/>
      <c r="U468" s="101"/>
      <c r="V468" s="101"/>
      <c r="W468" s="101"/>
      <c r="X468" s="101"/>
      <c r="Y468" s="101"/>
      <c r="Z468" s="101"/>
      <c r="AA468" s="101"/>
      <c r="AB468" s="101"/>
      <c r="AC468" s="101"/>
      <c r="AD468" s="101"/>
    </row>
    <row r="469" spans="1:30" s="54" customFormat="1" ht="60.75" customHeight="1">
      <c r="A469" s="61">
        <v>465</v>
      </c>
      <c r="B469" s="61" t="s">
        <v>1730</v>
      </c>
      <c r="C469" s="60" t="s">
        <v>1253</v>
      </c>
      <c r="D469" s="80" t="s">
        <v>1258</v>
      </c>
      <c r="E469" s="98"/>
      <c r="F469" s="69" t="s">
        <v>1253</v>
      </c>
      <c r="G469" s="157">
        <v>420000</v>
      </c>
      <c r="H469" s="93" t="s">
        <v>1259</v>
      </c>
      <c r="I469" s="74"/>
      <c r="J469" s="74"/>
      <c r="K469" s="60" t="s">
        <v>19</v>
      </c>
      <c r="L469" s="61" t="s">
        <v>20</v>
      </c>
      <c r="M469" s="111" t="s">
        <v>1260</v>
      </c>
      <c r="N469" s="61" t="s">
        <v>23</v>
      </c>
      <c r="O469" s="61" t="s">
        <v>1274</v>
      </c>
      <c r="P469" s="101"/>
      <c r="Q469" s="101"/>
      <c r="R469" s="101"/>
      <c r="S469" s="101"/>
      <c r="T469" s="101"/>
      <c r="U469" s="101"/>
      <c r="V469" s="101"/>
      <c r="W469" s="101"/>
      <c r="X469" s="101"/>
      <c r="Y469" s="101"/>
      <c r="Z469" s="101"/>
      <c r="AA469" s="101"/>
      <c r="AB469" s="101"/>
      <c r="AC469" s="101"/>
      <c r="AD469" s="101"/>
    </row>
    <row r="470" spans="1:30" s="54" customFormat="1" ht="60.75" customHeight="1">
      <c r="A470" s="61">
        <v>466</v>
      </c>
      <c r="B470" s="61" t="s">
        <v>1731</v>
      </c>
      <c r="C470" s="60" t="s">
        <v>1253</v>
      </c>
      <c r="D470" s="80" t="s">
        <v>1261</v>
      </c>
      <c r="E470" s="84"/>
      <c r="F470" s="69" t="s">
        <v>1253</v>
      </c>
      <c r="G470" s="157">
        <v>180000</v>
      </c>
      <c r="H470" s="93" t="s">
        <v>186</v>
      </c>
      <c r="I470" s="74"/>
      <c r="J470" s="74"/>
      <c r="K470" s="60" t="s">
        <v>19</v>
      </c>
      <c r="L470" s="61" t="s">
        <v>20</v>
      </c>
      <c r="M470" s="83" t="s">
        <v>1262</v>
      </c>
      <c r="N470" s="61" t="s">
        <v>23</v>
      </c>
      <c r="O470" s="61" t="s">
        <v>1274</v>
      </c>
      <c r="P470" s="101"/>
      <c r="Q470" s="101"/>
      <c r="R470" s="101"/>
      <c r="S470" s="101"/>
      <c r="T470" s="101"/>
      <c r="U470" s="101"/>
      <c r="V470" s="101"/>
      <c r="W470" s="101"/>
      <c r="X470" s="101"/>
      <c r="Y470" s="101"/>
      <c r="Z470" s="101"/>
      <c r="AA470" s="101"/>
      <c r="AB470" s="101"/>
      <c r="AC470" s="101"/>
      <c r="AD470" s="101"/>
    </row>
    <row r="471" spans="1:30" s="54" customFormat="1" ht="60.75" customHeight="1">
      <c r="A471" s="61">
        <v>467</v>
      </c>
      <c r="B471" s="61" t="s">
        <v>1732</v>
      </c>
      <c r="C471" s="60" t="s">
        <v>1253</v>
      </c>
      <c r="D471" s="80" t="s">
        <v>1263</v>
      </c>
      <c r="E471" s="98"/>
      <c r="F471" s="76" t="s">
        <v>375</v>
      </c>
      <c r="G471" s="160">
        <v>400000</v>
      </c>
      <c r="H471" s="59" t="s">
        <v>25</v>
      </c>
      <c r="I471" s="74"/>
      <c r="J471" s="74"/>
      <c r="K471" s="60" t="s">
        <v>19</v>
      </c>
      <c r="L471" s="61" t="s">
        <v>20</v>
      </c>
      <c r="M471" s="111" t="s">
        <v>1264</v>
      </c>
      <c r="N471" s="61" t="s">
        <v>23</v>
      </c>
      <c r="O471" s="61" t="s">
        <v>1274</v>
      </c>
      <c r="P471" s="101"/>
      <c r="Q471" s="101"/>
      <c r="R471" s="101"/>
      <c r="S471" s="101"/>
      <c r="T471" s="101"/>
      <c r="U471" s="101"/>
      <c r="V471" s="101"/>
      <c r="W471" s="101"/>
      <c r="X471" s="101"/>
      <c r="Y471" s="101"/>
      <c r="Z471" s="101"/>
      <c r="AA471" s="101"/>
      <c r="AB471" s="101"/>
      <c r="AC471" s="101"/>
      <c r="AD471" s="101"/>
    </row>
    <row r="472" spans="1:30" s="54" customFormat="1" ht="60.75" customHeight="1">
      <c r="A472" s="61">
        <v>468</v>
      </c>
      <c r="B472" s="61" t="s">
        <v>1733</v>
      </c>
      <c r="C472" s="60" t="s">
        <v>1253</v>
      </c>
      <c r="D472" s="80" t="s">
        <v>1265</v>
      </c>
      <c r="E472" s="98"/>
      <c r="F472" s="76" t="s">
        <v>375</v>
      </c>
      <c r="G472" s="160">
        <v>300000</v>
      </c>
      <c r="H472" s="59" t="s">
        <v>25</v>
      </c>
      <c r="I472" s="74"/>
      <c r="J472" s="74"/>
      <c r="K472" s="60" t="s">
        <v>19</v>
      </c>
      <c r="L472" s="61" t="s">
        <v>20</v>
      </c>
      <c r="M472" s="111" t="s">
        <v>1266</v>
      </c>
      <c r="N472" s="61" t="s">
        <v>23</v>
      </c>
      <c r="O472" s="61" t="s">
        <v>1274</v>
      </c>
      <c r="P472" s="101"/>
      <c r="Q472" s="101"/>
      <c r="R472" s="101"/>
      <c r="S472" s="101"/>
      <c r="T472" s="101"/>
      <c r="U472" s="101"/>
      <c r="V472" s="101"/>
      <c r="W472" s="101"/>
      <c r="X472" s="101"/>
      <c r="Y472" s="101"/>
      <c r="Z472" s="101"/>
      <c r="AA472" s="101"/>
      <c r="AB472" s="101"/>
      <c r="AC472" s="101"/>
      <c r="AD472" s="101"/>
    </row>
    <row r="473" spans="1:30" s="54" customFormat="1" ht="60.75" customHeight="1">
      <c r="A473" s="61">
        <v>469</v>
      </c>
      <c r="B473" s="61" t="s">
        <v>1734</v>
      </c>
      <c r="C473" s="60" t="s">
        <v>1253</v>
      </c>
      <c r="D473" s="80" t="s">
        <v>1267</v>
      </c>
      <c r="E473" s="84"/>
      <c r="F473" s="76" t="s">
        <v>375</v>
      </c>
      <c r="G473" s="160">
        <v>150000</v>
      </c>
      <c r="H473" s="59" t="s">
        <v>25</v>
      </c>
      <c r="I473" s="74"/>
      <c r="J473" s="74"/>
      <c r="K473" s="60" t="s">
        <v>19</v>
      </c>
      <c r="L473" s="61" t="s">
        <v>20</v>
      </c>
      <c r="M473" s="83" t="s">
        <v>1268</v>
      </c>
      <c r="N473" s="61" t="s">
        <v>23</v>
      </c>
      <c r="O473" s="61" t="s">
        <v>1274</v>
      </c>
      <c r="P473" s="101"/>
      <c r="Q473" s="101"/>
      <c r="R473" s="101"/>
      <c r="S473" s="101"/>
      <c r="T473" s="101"/>
      <c r="U473" s="101"/>
      <c r="V473" s="101"/>
      <c r="W473" s="101"/>
      <c r="X473" s="101"/>
      <c r="Y473" s="101"/>
      <c r="Z473" s="101"/>
      <c r="AA473" s="101"/>
      <c r="AB473" s="101"/>
      <c r="AC473" s="101"/>
      <c r="AD473" s="101"/>
    </row>
    <row r="474" spans="1:30" s="54" customFormat="1" ht="60.75" customHeight="1">
      <c r="A474" s="61">
        <v>470</v>
      </c>
      <c r="B474" s="61" t="s">
        <v>1735</v>
      </c>
      <c r="C474" s="60" t="s">
        <v>1253</v>
      </c>
      <c r="D474" s="80" t="s">
        <v>1269</v>
      </c>
      <c r="E474" s="99"/>
      <c r="F474" s="76" t="s">
        <v>375</v>
      </c>
      <c r="G474" s="160">
        <v>300000</v>
      </c>
      <c r="H474" s="59" t="s">
        <v>25</v>
      </c>
      <c r="I474" s="74"/>
      <c r="J474" s="74"/>
      <c r="K474" s="60" t="s">
        <v>19</v>
      </c>
      <c r="L474" s="61" t="s">
        <v>20</v>
      </c>
      <c r="M474" s="83" t="s">
        <v>1270</v>
      </c>
      <c r="N474" s="61" t="s">
        <v>23</v>
      </c>
      <c r="O474" s="61" t="s">
        <v>1274</v>
      </c>
      <c r="P474" s="101"/>
      <c r="Q474" s="101"/>
      <c r="R474" s="101"/>
      <c r="S474" s="101"/>
      <c r="T474" s="101"/>
      <c r="U474" s="101"/>
      <c r="V474" s="101"/>
      <c r="W474" s="101"/>
      <c r="X474" s="101"/>
      <c r="Y474" s="101"/>
      <c r="Z474" s="101"/>
      <c r="AA474" s="101"/>
      <c r="AB474" s="101"/>
      <c r="AC474" s="101"/>
      <c r="AD474" s="101"/>
    </row>
    <row r="475" spans="1:30" s="54" customFormat="1" ht="56.25" customHeight="1">
      <c r="A475" s="61">
        <v>471</v>
      </c>
      <c r="B475" s="61" t="s">
        <v>1736</v>
      </c>
      <c r="C475" s="60" t="s">
        <v>1078</v>
      </c>
      <c r="D475" s="60" t="s">
        <v>1079</v>
      </c>
      <c r="E475" s="84"/>
      <c r="F475" s="82" t="s">
        <v>68</v>
      </c>
      <c r="G475" s="159">
        <v>36000</v>
      </c>
      <c r="H475" s="59" t="s">
        <v>69</v>
      </c>
      <c r="I475" s="80"/>
      <c r="J475" s="80"/>
      <c r="K475" s="74" t="s">
        <v>197</v>
      </c>
      <c r="L475" s="61" t="s">
        <v>198</v>
      </c>
      <c r="M475" s="83"/>
      <c r="N475" s="59" t="s">
        <v>1078</v>
      </c>
      <c r="O475" s="61" t="s">
        <v>1274</v>
      </c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  <c r="AA475" s="57"/>
      <c r="AB475" s="57"/>
      <c r="AC475" s="57"/>
      <c r="AD475" s="57"/>
    </row>
    <row r="476" spans="1:30" s="54" customFormat="1" ht="56.25" customHeight="1">
      <c r="A476" s="61">
        <v>472</v>
      </c>
      <c r="B476" s="61" t="s">
        <v>1737</v>
      </c>
      <c r="C476" s="60" t="s">
        <v>1078</v>
      </c>
      <c r="D476" s="60" t="s">
        <v>1081</v>
      </c>
      <c r="E476" s="84"/>
      <c r="F476" s="76" t="s">
        <v>68</v>
      </c>
      <c r="G476" s="159">
        <v>110000</v>
      </c>
      <c r="H476" s="59" t="s">
        <v>154</v>
      </c>
      <c r="I476" s="80"/>
      <c r="J476" s="80"/>
      <c r="K476" s="74" t="s">
        <v>197</v>
      </c>
      <c r="L476" s="61" t="s">
        <v>198</v>
      </c>
      <c r="M476" s="83"/>
      <c r="N476" s="59" t="s">
        <v>1078</v>
      </c>
      <c r="O476" s="61" t="s">
        <v>1274</v>
      </c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  <c r="AA476" s="57"/>
      <c r="AB476" s="57"/>
      <c r="AC476" s="57"/>
      <c r="AD476" s="57"/>
    </row>
    <row r="477" spans="1:30" s="54" customFormat="1" ht="56.25" customHeight="1">
      <c r="A477" s="61">
        <v>473</v>
      </c>
      <c r="B477" s="61" t="s">
        <v>1738</v>
      </c>
      <c r="C477" s="60" t="s">
        <v>1078</v>
      </c>
      <c r="D477" s="60" t="s">
        <v>1086</v>
      </c>
      <c r="E477" s="84"/>
      <c r="F477" s="76" t="s">
        <v>68</v>
      </c>
      <c r="G477" s="159">
        <v>100000</v>
      </c>
      <c r="H477" s="59" t="s">
        <v>186</v>
      </c>
      <c r="I477" s="80"/>
      <c r="J477" s="80"/>
      <c r="K477" s="74" t="s">
        <v>197</v>
      </c>
      <c r="L477" s="61" t="s">
        <v>198</v>
      </c>
      <c r="M477" s="83"/>
      <c r="N477" s="59" t="s">
        <v>1078</v>
      </c>
      <c r="O477" s="61" t="s">
        <v>1274</v>
      </c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  <c r="AA477" s="57"/>
      <c r="AB477" s="57"/>
      <c r="AC477" s="57"/>
      <c r="AD477" s="57"/>
    </row>
    <row r="478" spans="1:30" s="54" customFormat="1" ht="56.25" customHeight="1">
      <c r="A478" s="61">
        <v>474</v>
      </c>
      <c r="B478" s="61" t="s">
        <v>1739</v>
      </c>
      <c r="C478" s="60" t="s">
        <v>1078</v>
      </c>
      <c r="D478" s="60" t="s">
        <v>1090</v>
      </c>
      <c r="E478" s="70"/>
      <c r="F478" s="69" t="s">
        <v>68</v>
      </c>
      <c r="G478" s="159">
        <v>6000</v>
      </c>
      <c r="H478" s="61" t="s">
        <v>69</v>
      </c>
      <c r="I478" s="60"/>
      <c r="J478" s="60"/>
      <c r="K478" s="74" t="s">
        <v>197</v>
      </c>
      <c r="L478" s="61" t="s">
        <v>198</v>
      </c>
      <c r="M478" s="81"/>
      <c r="N478" s="59" t="s">
        <v>1078</v>
      </c>
      <c r="O478" s="61" t="s">
        <v>1274</v>
      </c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  <c r="AA478" s="56"/>
      <c r="AB478" s="56"/>
      <c r="AC478" s="56"/>
      <c r="AD478" s="56"/>
    </row>
    <row r="479" spans="1:30" s="54" customFormat="1" ht="56.25" customHeight="1">
      <c r="A479" s="61">
        <v>475</v>
      </c>
      <c r="B479" s="61" t="s">
        <v>1740</v>
      </c>
      <c r="C479" s="60" t="s">
        <v>1078</v>
      </c>
      <c r="D479" s="60" t="s">
        <v>1092</v>
      </c>
      <c r="E479" s="70"/>
      <c r="F479" s="69" t="s">
        <v>1093</v>
      </c>
      <c r="G479" s="159">
        <v>100000</v>
      </c>
      <c r="H479" s="61" t="s">
        <v>250</v>
      </c>
      <c r="I479" s="60"/>
      <c r="J479" s="60"/>
      <c r="K479" s="74" t="s">
        <v>197</v>
      </c>
      <c r="L479" s="61" t="s">
        <v>198</v>
      </c>
      <c r="M479" s="81"/>
      <c r="N479" s="59" t="s">
        <v>1078</v>
      </c>
      <c r="O479" s="61" t="s">
        <v>1274</v>
      </c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  <c r="AA479" s="56"/>
      <c r="AB479" s="56"/>
      <c r="AC479" s="56"/>
      <c r="AD479" s="56"/>
    </row>
    <row r="480" spans="1:30" s="54" customFormat="1" ht="56.25" customHeight="1">
      <c r="A480" s="61">
        <v>476</v>
      </c>
      <c r="B480" s="61" t="s">
        <v>1741</v>
      </c>
      <c r="C480" s="60" t="s">
        <v>1078</v>
      </c>
      <c r="D480" s="60" t="s">
        <v>1095</v>
      </c>
      <c r="E480" s="77"/>
      <c r="F480" s="69" t="s">
        <v>1093</v>
      </c>
      <c r="G480" s="159">
        <v>22000</v>
      </c>
      <c r="H480" s="61" t="s">
        <v>69</v>
      </c>
      <c r="I480" s="60"/>
      <c r="J480" s="60"/>
      <c r="K480" s="74" t="s">
        <v>197</v>
      </c>
      <c r="L480" s="61" t="s">
        <v>198</v>
      </c>
      <c r="M480" s="81"/>
      <c r="N480" s="59" t="s">
        <v>1078</v>
      </c>
      <c r="O480" s="61" t="s">
        <v>1274</v>
      </c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  <c r="AA480" s="56"/>
      <c r="AB480" s="56"/>
      <c r="AC480" s="56"/>
      <c r="AD480" s="56"/>
    </row>
    <row r="481" spans="1:30" s="54" customFormat="1" ht="56.25" customHeight="1">
      <c r="A481" s="61">
        <v>477</v>
      </c>
      <c r="B481" s="61" t="s">
        <v>1742</v>
      </c>
      <c r="C481" s="60" t="s">
        <v>1078</v>
      </c>
      <c r="D481" s="60" t="s">
        <v>1096</v>
      </c>
      <c r="E481" s="77"/>
      <c r="F481" s="69" t="s">
        <v>1093</v>
      </c>
      <c r="G481" s="159">
        <v>27000</v>
      </c>
      <c r="H481" s="61" t="s">
        <v>69</v>
      </c>
      <c r="I481" s="60"/>
      <c r="J481" s="60"/>
      <c r="K481" s="74" t="s">
        <v>197</v>
      </c>
      <c r="L481" s="61" t="s">
        <v>198</v>
      </c>
      <c r="M481" s="81"/>
      <c r="N481" s="59" t="s">
        <v>1078</v>
      </c>
      <c r="O481" s="61" t="s">
        <v>1274</v>
      </c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  <c r="AA481" s="56"/>
      <c r="AB481" s="56"/>
      <c r="AC481" s="56"/>
      <c r="AD481" s="56"/>
    </row>
    <row r="482" spans="1:30" s="54" customFormat="1" ht="56.25" customHeight="1">
      <c r="A482" s="61">
        <v>478</v>
      </c>
      <c r="B482" s="61" t="s">
        <v>1743</v>
      </c>
      <c r="C482" s="60" t="s">
        <v>1078</v>
      </c>
      <c r="D482" s="60" t="s">
        <v>1097</v>
      </c>
      <c r="E482" s="77"/>
      <c r="F482" s="69" t="s">
        <v>1093</v>
      </c>
      <c r="G482" s="159">
        <v>55000</v>
      </c>
      <c r="H482" s="61" t="s">
        <v>154</v>
      </c>
      <c r="I482" s="60"/>
      <c r="J482" s="60"/>
      <c r="K482" s="74" t="s">
        <v>197</v>
      </c>
      <c r="L482" s="61" t="s">
        <v>198</v>
      </c>
      <c r="M482" s="81"/>
      <c r="N482" s="59" t="s">
        <v>1078</v>
      </c>
      <c r="O482" s="61" t="s">
        <v>1274</v>
      </c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  <c r="AA482" s="56"/>
      <c r="AB482" s="56"/>
      <c r="AC482" s="56"/>
      <c r="AD482" s="56"/>
    </row>
    <row r="483" spans="1:30" s="54" customFormat="1" ht="56.25" customHeight="1">
      <c r="A483" s="61">
        <v>479</v>
      </c>
      <c r="B483" s="61" t="s">
        <v>1744</v>
      </c>
      <c r="C483" s="60" t="s">
        <v>1078</v>
      </c>
      <c r="D483" s="60" t="s">
        <v>1098</v>
      </c>
      <c r="E483" s="77"/>
      <c r="F483" s="69" t="s">
        <v>1093</v>
      </c>
      <c r="G483" s="159">
        <v>50000</v>
      </c>
      <c r="H483" s="61" t="s">
        <v>154</v>
      </c>
      <c r="I483" s="60"/>
      <c r="J483" s="60"/>
      <c r="K483" s="74" t="s">
        <v>197</v>
      </c>
      <c r="L483" s="61" t="s">
        <v>198</v>
      </c>
      <c r="M483" s="81"/>
      <c r="N483" s="59" t="s">
        <v>1078</v>
      </c>
      <c r="O483" s="61" t="s">
        <v>1274</v>
      </c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  <c r="AA483" s="56"/>
      <c r="AB483" s="56"/>
      <c r="AC483" s="56"/>
      <c r="AD483" s="56"/>
    </row>
    <row r="484" spans="1:30" s="54" customFormat="1" ht="56.25" customHeight="1">
      <c r="A484" s="61">
        <v>480</v>
      </c>
      <c r="B484" s="61" t="s">
        <v>1745</v>
      </c>
      <c r="C484" s="60" t="s">
        <v>1078</v>
      </c>
      <c r="D484" s="60" t="s">
        <v>1099</v>
      </c>
      <c r="E484" s="77"/>
      <c r="F484" s="69" t="s">
        <v>1093</v>
      </c>
      <c r="G484" s="159">
        <v>33000</v>
      </c>
      <c r="H484" s="61" t="s">
        <v>154</v>
      </c>
      <c r="I484" s="60"/>
      <c r="J484" s="60"/>
      <c r="K484" s="74" t="s">
        <v>197</v>
      </c>
      <c r="L484" s="61" t="s">
        <v>198</v>
      </c>
      <c r="M484" s="81"/>
      <c r="N484" s="59" t="s">
        <v>1078</v>
      </c>
      <c r="O484" s="61" t="s">
        <v>1274</v>
      </c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  <c r="AA484" s="56"/>
      <c r="AB484" s="56"/>
      <c r="AC484" s="56"/>
      <c r="AD484" s="56"/>
    </row>
    <row r="485" spans="1:30" s="54" customFormat="1" ht="56.25" customHeight="1">
      <c r="A485" s="61">
        <v>481</v>
      </c>
      <c r="B485" s="61" t="s">
        <v>1746</v>
      </c>
      <c r="C485" s="60" t="s">
        <v>1078</v>
      </c>
      <c r="D485" s="60" t="s">
        <v>1100</v>
      </c>
      <c r="E485" s="77"/>
      <c r="F485" s="69" t="s">
        <v>1093</v>
      </c>
      <c r="G485" s="159">
        <v>40000</v>
      </c>
      <c r="H485" s="61" t="s">
        <v>154</v>
      </c>
      <c r="I485" s="60"/>
      <c r="J485" s="60"/>
      <c r="K485" s="74" t="s">
        <v>197</v>
      </c>
      <c r="L485" s="61" t="s">
        <v>198</v>
      </c>
      <c r="M485" s="81"/>
      <c r="N485" s="59" t="s">
        <v>1078</v>
      </c>
      <c r="O485" s="61" t="s">
        <v>1274</v>
      </c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  <c r="AA485" s="56"/>
      <c r="AB485" s="56"/>
      <c r="AC485" s="56"/>
      <c r="AD485" s="56"/>
    </row>
    <row r="486" spans="1:30" s="54" customFormat="1" ht="56.25" customHeight="1">
      <c r="A486" s="61">
        <v>482</v>
      </c>
      <c r="B486" s="61" t="s">
        <v>1747</v>
      </c>
      <c r="C486" s="60" t="s">
        <v>1078</v>
      </c>
      <c r="D486" s="60" t="s">
        <v>1101</v>
      </c>
      <c r="E486" s="77"/>
      <c r="F486" s="69" t="s">
        <v>1093</v>
      </c>
      <c r="G486" s="159">
        <v>27000</v>
      </c>
      <c r="H486" s="61" t="s">
        <v>154</v>
      </c>
      <c r="I486" s="60"/>
      <c r="J486" s="60"/>
      <c r="K486" s="74" t="s">
        <v>197</v>
      </c>
      <c r="L486" s="61" t="s">
        <v>198</v>
      </c>
      <c r="M486" s="81"/>
      <c r="N486" s="59" t="s">
        <v>1078</v>
      </c>
      <c r="O486" s="61" t="s">
        <v>1274</v>
      </c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  <c r="AA486" s="56"/>
      <c r="AB486" s="56"/>
      <c r="AC486" s="56"/>
      <c r="AD486" s="56"/>
    </row>
    <row r="487" spans="1:30" s="54" customFormat="1" ht="56.25" customHeight="1">
      <c r="A487" s="61">
        <v>483</v>
      </c>
      <c r="B487" s="61" t="s">
        <v>1748</v>
      </c>
      <c r="C487" s="60" t="s">
        <v>1078</v>
      </c>
      <c r="D487" s="60" t="s">
        <v>1102</v>
      </c>
      <c r="E487" s="77"/>
      <c r="F487" s="69" t="s">
        <v>1093</v>
      </c>
      <c r="G487" s="159">
        <v>35000</v>
      </c>
      <c r="H487" s="61" t="s">
        <v>154</v>
      </c>
      <c r="I487" s="60"/>
      <c r="J487" s="60"/>
      <c r="K487" s="74" t="s">
        <v>197</v>
      </c>
      <c r="L487" s="61" t="s">
        <v>198</v>
      </c>
      <c r="M487" s="81"/>
      <c r="N487" s="59" t="s">
        <v>1078</v>
      </c>
      <c r="O487" s="61" t="s">
        <v>1274</v>
      </c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  <c r="AA487" s="56"/>
      <c r="AB487" s="56"/>
      <c r="AC487" s="56"/>
      <c r="AD487" s="56"/>
    </row>
    <row r="488" spans="1:30" s="54" customFormat="1" ht="56.25" customHeight="1">
      <c r="A488" s="61">
        <v>484</v>
      </c>
      <c r="B488" s="61" t="s">
        <v>1749</v>
      </c>
      <c r="C488" s="60" t="s">
        <v>1078</v>
      </c>
      <c r="D488" s="60" t="s">
        <v>1103</v>
      </c>
      <c r="E488" s="70"/>
      <c r="F488" s="69" t="s">
        <v>1093</v>
      </c>
      <c r="G488" s="159">
        <v>270000</v>
      </c>
      <c r="H488" s="61" t="s">
        <v>73</v>
      </c>
      <c r="I488" s="60"/>
      <c r="J488" s="60"/>
      <c r="K488" s="74" t="s">
        <v>197</v>
      </c>
      <c r="L488" s="61" t="s">
        <v>198</v>
      </c>
      <c r="M488" s="81"/>
      <c r="N488" s="59" t="s">
        <v>1078</v>
      </c>
      <c r="O488" s="61" t="s">
        <v>1274</v>
      </c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  <c r="AA488" s="56"/>
      <c r="AB488" s="56"/>
      <c r="AC488" s="56"/>
      <c r="AD488" s="56"/>
    </row>
    <row r="489" spans="1:30" s="54" customFormat="1" ht="56.25" customHeight="1">
      <c r="A489" s="61">
        <v>485</v>
      </c>
      <c r="B489" s="61" t="s">
        <v>1750</v>
      </c>
      <c r="C489" s="60" t="s">
        <v>1078</v>
      </c>
      <c r="D489" s="60" t="s">
        <v>1104</v>
      </c>
      <c r="E489" s="70"/>
      <c r="F489" s="69" t="s">
        <v>1093</v>
      </c>
      <c r="G489" s="159">
        <v>130000</v>
      </c>
      <c r="H489" s="61" t="s">
        <v>73</v>
      </c>
      <c r="I489" s="60"/>
      <c r="J489" s="60"/>
      <c r="K489" s="74" t="s">
        <v>197</v>
      </c>
      <c r="L489" s="61" t="s">
        <v>198</v>
      </c>
      <c r="M489" s="81"/>
      <c r="N489" s="59" t="s">
        <v>1078</v>
      </c>
      <c r="O489" s="61" t="s">
        <v>1274</v>
      </c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  <c r="AA489" s="56"/>
      <c r="AB489" s="56"/>
      <c r="AC489" s="56"/>
      <c r="AD489" s="56"/>
    </row>
    <row r="490" spans="1:30" s="54" customFormat="1" ht="56.25" customHeight="1">
      <c r="A490" s="61">
        <v>486</v>
      </c>
      <c r="B490" s="61" t="s">
        <v>1751</v>
      </c>
      <c r="C490" s="60" t="s">
        <v>1078</v>
      </c>
      <c r="D490" s="60" t="s">
        <v>1108</v>
      </c>
      <c r="E490" s="70"/>
      <c r="F490" s="69" t="s">
        <v>236</v>
      </c>
      <c r="G490" s="159">
        <v>75000</v>
      </c>
      <c r="H490" s="61" t="s">
        <v>186</v>
      </c>
      <c r="I490" s="60"/>
      <c r="J490" s="60"/>
      <c r="K490" s="74" t="s">
        <v>197</v>
      </c>
      <c r="L490" s="61" t="s">
        <v>198</v>
      </c>
      <c r="M490" s="81"/>
      <c r="N490" s="59" t="s">
        <v>1078</v>
      </c>
      <c r="O490" s="61" t="s">
        <v>1274</v>
      </c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  <c r="AA490" s="56"/>
      <c r="AB490" s="56"/>
      <c r="AC490" s="56"/>
      <c r="AD490" s="56"/>
    </row>
    <row r="491" spans="1:30" s="54" customFormat="1" ht="23.25">
      <c r="A491" s="61">
        <v>487</v>
      </c>
      <c r="B491" s="61" t="s">
        <v>1752</v>
      </c>
      <c r="C491" s="60" t="s">
        <v>1109</v>
      </c>
      <c r="D491" s="60" t="s">
        <v>1111</v>
      </c>
      <c r="E491" s="84"/>
      <c r="F491" s="69" t="s">
        <v>1093</v>
      </c>
      <c r="G491" s="159">
        <v>300000</v>
      </c>
      <c r="H491" s="59" t="s">
        <v>186</v>
      </c>
      <c r="I491" s="80"/>
      <c r="J491" s="80"/>
      <c r="K491" s="74" t="s">
        <v>197</v>
      </c>
      <c r="L491" s="61" t="s">
        <v>198</v>
      </c>
      <c r="M491" s="83"/>
      <c r="N491" s="59" t="s">
        <v>1078</v>
      </c>
      <c r="O491" s="61" t="s">
        <v>1274</v>
      </c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  <c r="AA491" s="57"/>
      <c r="AB491" s="57"/>
      <c r="AC491" s="57"/>
      <c r="AD491" s="57"/>
    </row>
    <row r="492" spans="1:30" s="54" customFormat="1" ht="46.5">
      <c r="A492" s="61">
        <v>488</v>
      </c>
      <c r="B492" s="61" t="s">
        <v>1753</v>
      </c>
      <c r="C492" s="60" t="s">
        <v>1109</v>
      </c>
      <c r="D492" s="60" t="s">
        <v>1112</v>
      </c>
      <c r="E492" s="60" t="s">
        <v>958</v>
      </c>
      <c r="F492" s="71" t="s">
        <v>143</v>
      </c>
      <c r="G492" s="159">
        <v>750000</v>
      </c>
      <c r="H492" s="61" t="s">
        <v>154</v>
      </c>
      <c r="I492" s="60"/>
      <c r="J492" s="60"/>
      <c r="K492" s="80" t="s">
        <v>197</v>
      </c>
      <c r="L492" s="61" t="s">
        <v>198</v>
      </c>
      <c r="M492" s="75"/>
      <c r="N492" s="59" t="s">
        <v>1078</v>
      </c>
      <c r="O492" s="61" t="s">
        <v>1274</v>
      </c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</row>
    <row r="493" spans="1:30" s="54" customFormat="1" ht="23.25">
      <c r="A493" s="61">
        <v>489</v>
      </c>
      <c r="B493" s="61" t="s">
        <v>1754</v>
      </c>
      <c r="C493" s="60" t="s">
        <v>1109</v>
      </c>
      <c r="D493" s="60" t="s">
        <v>1113</v>
      </c>
      <c r="E493" s="60" t="s">
        <v>958</v>
      </c>
      <c r="F493" s="69" t="s">
        <v>143</v>
      </c>
      <c r="G493" s="159">
        <v>1760000</v>
      </c>
      <c r="H493" s="61" t="s">
        <v>73</v>
      </c>
      <c r="I493" s="60"/>
      <c r="J493" s="60"/>
      <c r="K493" s="74" t="s">
        <v>197</v>
      </c>
      <c r="L493" s="61" t="s">
        <v>198</v>
      </c>
      <c r="M493" s="60" t="s">
        <v>1114</v>
      </c>
      <c r="N493" s="59" t="s">
        <v>1078</v>
      </c>
      <c r="O493" s="61" t="s">
        <v>1274</v>
      </c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</row>
    <row r="494" spans="1:30" s="54" customFormat="1" ht="46.5">
      <c r="A494" s="61">
        <v>490</v>
      </c>
      <c r="B494" s="61" t="s">
        <v>1755</v>
      </c>
      <c r="C494" s="60" t="s">
        <v>1109</v>
      </c>
      <c r="D494" s="70" t="s">
        <v>1115</v>
      </c>
      <c r="E494" s="70" t="s">
        <v>1116</v>
      </c>
      <c r="F494" s="69" t="s">
        <v>1117</v>
      </c>
      <c r="G494" s="159">
        <v>2500000</v>
      </c>
      <c r="H494" s="71" t="s">
        <v>73</v>
      </c>
      <c r="I494" s="60"/>
      <c r="J494" s="60"/>
      <c r="K494" s="74" t="s">
        <v>197</v>
      </c>
      <c r="L494" s="61" t="s">
        <v>198</v>
      </c>
      <c r="M494" s="61"/>
      <c r="N494" s="59" t="s">
        <v>1078</v>
      </c>
      <c r="O494" s="61" t="s">
        <v>1274</v>
      </c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</row>
    <row r="495" spans="1:30" s="54" customFormat="1" ht="46.5">
      <c r="A495" s="61">
        <v>491</v>
      </c>
      <c r="B495" s="61" t="s">
        <v>1756</v>
      </c>
      <c r="C495" s="60" t="s">
        <v>1109</v>
      </c>
      <c r="D495" s="60" t="s">
        <v>1118</v>
      </c>
      <c r="E495" s="60" t="s">
        <v>958</v>
      </c>
      <c r="F495" s="69" t="s">
        <v>143</v>
      </c>
      <c r="G495" s="161">
        <v>3000000</v>
      </c>
      <c r="H495" s="61" t="s">
        <v>36</v>
      </c>
      <c r="I495" s="60"/>
      <c r="J495" s="60"/>
      <c r="K495" s="74" t="s">
        <v>197</v>
      </c>
      <c r="L495" s="61" t="s">
        <v>198</v>
      </c>
      <c r="M495" s="61"/>
      <c r="N495" s="59" t="s">
        <v>1078</v>
      </c>
      <c r="O495" s="61" t="s">
        <v>1274</v>
      </c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</row>
    <row r="496" spans="1:30" s="54" customFormat="1" ht="46.5">
      <c r="A496" s="61">
        <v>492</v>
      </c>
      <c r="B496" s="61" t="s">
        <v>1757</v>
      </c>
      <c r="C496" s="60" t="s">
        <v>1109</v>
      </c>
      <c r="D496" s="70" t="s">
        <v>1119</v>
      </c>
      <c r="E496" s="70" t="s">
        <v>1120</v>
      </c>
      <c r="F496" s="69" t="s">
        <v>1117</v>
      </c>
      <c r="G496" s="159">
        <v>3600000</v>
      </c>
      <c r="H496" s="61" t="s">
        <v>1121</v>
      </c>
      <c r="I496" s="60"/>
      <c r="J496" s="60"/>
      <c r="K496" s="74" t="s">
        <v>197</v>
      </c>
      <c r="L496" s="61" t="s">
        <v>198</v>
      </c>
      <c r="M496" s="61"/>
      <c r="N496" s="59" t="s">
        <v>1078</v>
      </c>
      <c r="O496" s="61" t="s">
        <v>1274</v>
      </c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</row>
    <row r="497" spans="1:30" s="54" customFormat="1" ht="46.5">
      <c r="A497" s="61">
        <v>493</v>
      </c>
      <c r="B497" s="61" t="s">
        <v>1758</v>
      </c>
      <c r="C497" s="60" t="s">
        <v>1109</v>
      </c>
      <c r="D497" s="70" t="s">
        <v>1122</v>
      </c>
      <c r="E497" s="60" t="s">
        <v>958</v>
      </c>
      <c r="F497" s="69" t="s">
        <v>363</v>
      </c>
      <c r="G497" s="159">
        <v>4000000</v>
      </c>
      <c r="H497" s="61" t="s">
        <v>25</v>
      </c>
      <c r="I497" s="60"/>
      <c r="J497" s="60"/>
      <c r="K497" s="74" t="s">
        <v>197</v>
      </c>
      <c r="L497" s="61" t="s">
        <v>198</v>
      </c>
      <c r="M497" s="60" t="s">
        <v>1123</v>
      </c>
      <c r="N497" s="59" t="s">
        <v>1078</v>
      </c>
      <c r="O497" s="61" t="s">
        <v>1274</v>
      </c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</row>
    <row r="498" spans="1:30" s="54" customFormat="1" ht="23.25">
      <c r="A498" s="61">
        <v>494</v>
      </c>
      <c r="B498" s="61" t="s">
        <v>1759</v>
      </c>
      <c r="C498" s="60" t="s">
        <v>1109</v>
      </c>
      <c r="D498" s="60" t="s">
        <v>1124</v>
      </c>
      <c r="E498" s="70"/>
      <c r="F498" s="69"/>
      <c r="G498" s="161">
        <v>3100000</v>
      </c>
      <c r="H498" s="72" t="s">
        <v>25</v>
      </c>
      <c r="I498" s="60"/>
      <c r="J498" s="60"/>
      <c r="K498" s="74" t="s">
        <v>197</v>
      </c>
      <c r="L498" s="93" t="s">
        <v>198</v>
      </c>
      <c r="M498" s="81"/>
      <c r="N498" s="59" t="s">
        <v>1078</v>
      </c>
      <c r="O498" s="61" t="s">
        <v>1274</v>
      </c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  <c r="AA498" s="56"/>
      <c r="AB498" s="56"/>
      <c r="AC498" s="56"/>
      <c r="AD498" s="56"/>
    </row>
    <row r="499" spans="1:30" s="54" customFormat="1" ht="23.25">
      <c r="A499" s="61">
        <v>495</v>
      </c>
      <c r="B499" s="61" t="s">
        <v>1760</v>
      </c>
      <c r="C499" s="60" t="s">
        <v>1109</v>
      </c>
      <c r="D499" s="60" t="s">
        <v>1125</v>
      </c>
      <c r="E499" s="70"/>
      <c r="F499" s="69"/>
      <c r="G499" s="161">
        <v>3000000</v>
      </c>
      <c r="H499" s="72" t="s">
        <v>25</v>
      </c>
      <c r="I499" s="60"/>
      <c r="J499" s="60"/>
      <c r="K499" s="74" t="s">
        <v>197</v>
      </c>
      <c r="L499" s="93" t="s">
        <v>198</v>
      </c>
      <c r="M499" s="81"/>
      <c r="N499" s="59" t="s">
        <v>1078</v>
      </c>
      <c r="O499" s="61" t="s">
        <v>1274</v>
      </c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  <c r="AA499" s="56"/>
      <c r="AB499" s="56"/>
      <c r="AC499" s="56"/>
      <c r="AD499" s="56"/>
    </row>
    <row r="500" spans="1:30" s="54" customFormat="1" ht="54" customHeight="1">
      <c r="A500" s="61">
        <v>496</v>
      </c>
      <c r="B500" s="61" t="s">
        <v>2441</v>
      </c>
      <c r="C500" s="60" t="s">
        <v>1126</v>
      </c>
      <c r="D500" s="60" t="s">
        <v>1141</v>
      </c>
      <c r="E500" s="70"/>
      <c r="F500" s="69" t="s">
        <v>226</v>
      </c>
      <c r="G500" s="159">
        <v>5350000</v>
      </c>
      <c r="H500" s="61" t="s">
        <v>18</v>
      </c>
      <c r="I500" s="60"/>
      <c r="J500" s="60"/>
      <c r="K500" s="60" t="s">
        <v>1128</v>
      </c>
      <c r="L500" s="61" t="s">
        <v>1129</v>
      </c>
      <c r="M500" s="81"/>
      <c r="N500" s="61" t="s">
        <v>21</v>
      </c>
      <c r="O500" s="61" t="s">
        <v>1274</v>
      </c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  <c r="AA500" s="56"/>
      <c r="AB500" s="56"/>
      <c r="AC500" s="56"/>
      <c r="AD500" s="56"/>
    </row>
    <row r="501" spans="1:30" s="54" customFormat="1" ht="54" customHeight="1">
      <c r="A501" s="61">
        <v>497</v>
      </c>
      <c r="B501" s="61" t="s">
        <v>2442</v>
      </c>
      <c r="C501" s="60" t="s">
        <v>1126</v>
      </c>
      <c r="D501" s="60" t="s">
        <v>1131</v>
      </c>
      <c r="E501" s="70"/>
      <c r="F501" s="69" t="s">
        <v>226</v>
      </c>
      <c r="G501" s="159">
        <v>6420000</v>
      </c>
      <c r="H501" s="61" t="s">
        <v>36</v>
      </c>
      <c r="I501" s="60"/>
      <c r="J501" s="60"/>
      <c r="K501" s="60" t="s">
        <v>1128</v>
      </c>
      <c r="L501" s="61" t="s">
        <v>1129</v>
      </c>
      <c r="M501" s="81"/>
      <c r="N501" s="61" t="s">
        <v>21</v>
      </c>
      <c r="O501" s="61" t="s">
        <v>1274</v>
      </c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  <c r="AA501" s="56"/>
      <c r="AB501" s="56"/>
      <c r="AC501" s="56"/>
      <c r="AD501" s="56"/>
    </row>
    <row r="502" spans="1:30" s="54" customFormat="1" ht="46.5">
      <c r="A502" s="61">
        <v>498</v>
      </c>
      <c r="B502" s="61" t="s">
        <v>2443</v>
      </c>
      <c r="C502" s="60" t="s">
        <v>1126</v>
      </c>
      <c r="D502" s="60" t="s">
        <v>1143</v>
      </c>
      <c r="E502" s="70"/>
      <c r="F502" s="69" t="s">
        <v>226</v>
      </c>
      <c r="G502" s="159">
        <v>410000</v>
      </c>
      <c r="H502" s="61" t="s">
        <v>154</v>
      </c>
      <c r="I502" s="60"/>
      <c r="J502" s="60"/>
      <c r="K502" s="60" t="s">
        <v>1128</v>
      </c>
      <c r="L502" s="61" t="s">
        <v>1129</v>
      </c>
      <c r="M502" s="81"/>
      <c r="N502" s="61" t="s">
        <v>1142</v>
      </c>
      <c r="O502" s="61" t="s">
        <v>1274</v>
      </c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  <c r="AA502" s="56"/>
      <c r="AB502" s="56"/>
      <c r="AC502" s="56"/>
      <c r="AD502" s="56"/>
    </row>
    <row r="503" spans="1:30" s="54" customFormat="1" ht="46.5">
      <c r="A503" s="61">
        <v>499</v>
      </c>
      <c r="B503" s="61" t="s">
        <v>2444</v>
      </c>
      <c r="C503" s="60" t="s">
        <v>1126</v>
      </c>
      <c r="D503" s="60" t="s">
        <v>1874</v>
      </c>
      <c r="E503" s="70"/>
      <c r="F503" s="69" t="s">
        <v>226</v>
      </c>
      <c r="G503" s="159">
        <v>480000</v>
      </c>
      <c r="H503" s="61" t="s">
        <v>73</v>
      </c>
      <c r="I503" s="60"/>
      <c r="J503" s="60"/>
      <c r="K503" s="60" t="s">
        <v>1128</v>
      </c>
      <c r="L503" s="61" t="s">
        <v>1129</v>
      </c>
      <c r="M503" s="81"/>
      <c r="N503" s="61" t="s">
        <v>1142</v>
      </c>
      <c r="O503" s="61" t="s">
        <v>1274</v>
      </c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  <c r="AA503" s="56"/>
      <c r="AB503" s="56"/>
      <c r="AC503" s="56"/>
      <c r="AD503" s="56"/>
    </row>
    <row r="504" spans="1:30" s="54" customFormat="1" ht="46.5">
      <c r="A504" s="61">
        <v>500</v>
      </c>
      <c r="B504" s="61" t="s">
        <v>2445</v>
      </c>
      <c r="C504" s="60" t="s">
        <v>1126</v>
      </c>
      <c r="D504" s="60" t="s">
        <v>1286</v>
      </c>
      <c r="E504" s="70"/>
      <c r="F504" s="69" t="s">
        <v>226</v>
      </c>
      <c r="G504" s="159">
        <v>657000</v>
      </c>
      <c r="H504" s="61" t="s">
        <v>25</v>
      </c>
      <c r="I504" s="60"/>
      <c r="J504" s="60"/>
      <c r="K504" s="60" t="s">
        <v>1128</v>
      </c>
      <c r="L504" s="61" t="s">
        <v>1129</v>
      </c>
      <c r="M504" s="81"/>
      <c r="N504" s="61" t="s">
        <v>1142</v>
      </c>
      <c r="O504" s="61" t="s">
        <v>1274</v>
      </c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  <c r="AA504" s="56"/>
      <c r="AB504" s="56"/>
      <c r="AC504" s="56"/>
      <c r="AD504" s="56"/>
    </row>
    <row r="505" spans="1:30" s="54" customFormat="1" ht="54" customHeight="1">
      <c r="A505" s="61">
        <v>501</v>
      </c>
      <c r="B505" s="61" t="s">
        <v>1761</v>
      </c>
      <c r="C505" s="60" t="s">
        <v>1159</v>
      </c>
      <c r="D505" s="60" t="s">
        <v>1161</v>
      </c>
      <c r="E505" s="70"/>
      <c r="F505" s="69" t="s">
        <v>226</v>
      </c>
      <c r="G505" s="159">
        <v>1800000</v>
      </c>
      <c r="H505" s="61" t="s">
        <v>186</v>
      </c>
      <c r="I505" s="60"/>
      <c r="J505" s="60"/>
      <c r="K505" s="60" t="s">
        <v>1159</v>
      </c>
      <c r="L505" s="61" t="s">
        <v>1160</v>
      </c>
      <c r="M505" s="81"/>
      <c r="N505" s="61" t="s">
        <v>220</v>
      </c>
      <c r="O505" s="61" t="s">
        <v>1274</v>
      </c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  <c r="AA505" s="56"/>
      <c r="AB505" s="56"/>
      <c r="AC505" s="56"/>
      <c r="AD505" s="56"/>
    </row>
    <row r="506" spans="1:30" s="54" customFormat="1" ht="54" customHeight="1">
      <c r="A506" s="61">
        <v>502</v>
      </c>
      <c r="B506" s="61" t="s">
        <v>1762</v>
      </c>
      <c r="C506" s="60" t="s">
        <v>1159</v>
      </c>
      <c r="D506" s="60" t="s">
        <v>1163</v>
      </c>
      <c r="E506" s="70"/>
      <c r="F506" s="69" t="s">
        <v>226</v>
      </c>
      <c r="G506" s="159">
        <v>2500000</v>
      </c>
      <c r="H506" s="61" t="s">
        <v>154</v>
      </c>
      <c r="I506" s="60"/>
      <c r="J506" s="60"/>
      <c r="K506" s="60" t="s">
        <v>1159</v>
      </c>
      <c r="L506" s="61" t="s">
        <v>1160</v>
      </c>
      <c r="M506" s="81"/>
      <c r="N506" s="61" t="s">
        <v>220</v>
      </c>
      <c r="O506" s="61" t="s">
        <v>1274</v>
      </c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  <c r="AA506" s="56"/>
      <c r="AB506" s="56"/>
      <c r="AC506" s="56"/>
      <c r="AD506" s="56"/>
    </row>
    <row r="507" spans="1:30" s="54" customFormat="1" ht="46.5">
      <c r="A507" s="61">
        <v>503</v>
      </c>
      <c r="B507" s="61" t="s">
        <v>1763</v>
      </c>
      <c r="C507" s="60" t="s">
        <v>1164</v>
      </c>
      <c r="D507" s="60" t="s">
        <v>1165</v>
      </c>
      <c r="E507" s="70"/>
      <c r="F507" s="69" t="s">
        <v>226</v>
      </c>
      <c r="G507" s="159">
        <v>7338000</v>
      </c>
      <c r="H507" s="61" t="s">
        <v>25</v>
      </c>
      <c r="I507" s="60"/>
      <c r="J507" s="60"/>
      <c r="K507" s="60" t="s">
        <v>1159</v>
      </c>
      <c r="L507" s="61" t="s">
        <v>1160</v>
      </c>
      <c r="M507" s="81"/>
      <c r="N507" s="61" t="s">
        <v>220</v>
      </c>
      <c r="O507" s="61" t="s">
        <v>1274</v>
      </c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  <c r="AA507" s="56"/>
      <c r="AB507" s="56"/>
      <c r="AC507" s="56"/>
      <c r="AD507" s="56"/>
    </row>
    <row r="508" spans="1:30" s="54" customFormat="1" ht="46.5">
      <c r="A508" s="61">
        <v>504</v>
      </c>
      <c r="B508" s="61" t="s">
        <v>1764</v>
      </c>
      <c r="C508" s="60" t="s">
        <v>1164</v>
      </c>
      <c r="D508" s="60" t="s">
        <v>1166</v>
      </c>
      <c r="E508" s="70"/>
      <c r="F508" s="69"/>
      <c r="G508" s="161">
        <v>5140000</v>
      </c>
      <c r="H508" s="72" t="s">
        <v>25</v>
      </c>
      <c r="I508" s="60"/>
      <c r="J508" s="60"/>
      <c r="K508" s="60" t="s">
        <v>1159</v>
      </c>
      <c r="L508" s="61" t="s">
        <v>1160</v>
      </c>
      <c r="M508" s="81"/>
      <c r="N508" s="61" t="s">
        <v>220</v>
      </c>
      <c r="O508" s="61" t="s">
        <v>1274</v>
      </c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  <c r="AA508" s="56"/>
      <c r="AB508" s="56"/>
      <c r="AC508" s="56"/>
      <c r="AD508" s="56"/>
    </row>
    <row r="509" spans="1:30" s="54" customFormat="1" ht="46.5">
      <c r="A509" s="61">
        <v>505</v>
      </c>
      <c r="B509" s="61" t="s">
        <v>1765</v>
      </c>
      <c r="C509" s="60" t="s">
        <v>1164</v>
      </c>
      <c r="D509" s="60" t="s">
        <v>1167</v>
      </c>
      <c r="E509" s="70"/>
      <c r="F509" s="69"/>
      <c r="G509" s="161">
        <v>10165000</v>
      </c>
      <c r="H509" s="72" t="s">
        <v>36</v>
      </c>
      <c r="I509" s="60"/>
      <c r="J509" s="60"/>
      <c r="K509" s="60" t="s">
        <v>1159</v>
      </c>
      <c r="L509" s="61" t="s">
        <v>1160</v>
      </c>
      <c r="M509" s="81"/>
      <c r="N509" s="61" t="s">
        <v>220</v>
      </c>
      <c r="O509" s="61" t="s">
        <v>1274</v>
      </c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</row>
    <row r="510" spans="1:30" s="54" customFormat="1" ht="54.75" customHeight="1">
      <c r="A510" s="61">
        <v>506</v>
      </c>
      <c r="B510" s="61" t="s">
        <v>1767</v>
      </c>
      <c r="C510" s="60" t="s">
        <v>1196</v>
      </c>
      <c r="D510" s="60" t="s">
        <v>1197</v>
      </c>
      <c r="E510" s="60" t="s">
        <v>1198</v>
      </c>
      <c r="F510" s="66" t="s">
        <v>484</v>
      </c>
      <c r="G510" s="161">
        <v>50000</v>
      </c>
      <c r="H510" s="61" t="s">
        <v>186</v>
      </c>
      <c r="I510" s="86" t="s">
        <v>1199</v>
      </c>
      <c r="J510" s="60"/>
      <c r="K510" s="74" t="s">
        <v>197</v>
      </c>
      <c r="L510" s="61" t="s">
        <v>198</v>
      </c>
      <c r="M510" s="81"/>
      <c r="N510" s="61" t="s">
        <v>1200</v>
      </c>
      <c r="O510" s="61" t="s">
        <v>1274</v>
      </c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  <c r="AA510" s="56"/>
      <c r="AB510" s="56"/>
      <c r="AC510" s="56"/>
      <c r="AD510" s="56"/>
    </row>
    <row r="511" spans="1:30" s="54" customFormat="1" ht="54.75" customHeight="1">
      <c r="A511" s="61">
        <v>507</v>
      </c>
      <c r="B511" s="61" t="s">
        <v>1768</v>
      </c>
      <c r="C511" s="60" t="s">
        <v>1196</v>
      </c>
      <c r="D511" s="80" t="s">
        <v>1201</v>
      </c>
      <c r="E511" s="80" t="s">
        <v>1202</v>
      </c>
      <c r="F511" s="69" t="s">
        <v>1203</v>
      </c>
      <c r="G511" s="157">
        <v>400000</v>
      </c>
      <c r="H511" s="93" t="s">
        <v>18</v>
      </c>
      <c r="I511" s="80"/>
      <c r="J511" s="74"/>
      <c r="K511" s="74" t="s">
        <v>197</v>
      </c>
      <c r="L511" s="61" t="s">
        <v>198</v>
      </c>
      <c r="M511" s="80"/>
      <c r="N511" s="59" t="s">
        <v>21</v>
      </c>
      <c r="O511" s="61" t="s">
        <v>1274</v>
      </c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  <c r="AA511" s="65"/>
      <c r="AB511" s="65"/>
      <c r="AC511" s="65"/>
      <c r="AD511" s="65"/>
    </row>
    <row r="512" spans="1:30" s="54" customFormat="1" ht="46.5">
      <c r="A512" s="61">
        <v>508</v>
      </c>
      <c r="B512" s="61" t="s">
        <v>1769</v>
      </c>
      <c r="C512" s="60" t="s">
        <v>1196</v>
      </c>
      <c r="D512" s="80" t="s">
        <v>1204</v>
      </c>
      <c r="E512" s="80" t="s">
        <v>1205</v>
      </c>
      <c r="F512" s="69" t="s">
        <v>1203</v>
      </c>
      <c r="G512" s="157">
        <v>2200000</v>
      </c>
      <c r="H512" s="93" t="s">
        <v>25</v>
      </c>
      <c r="I512" s="80"/>
      <c r="J512" s="74"/>
      <c r="K512" s="74" t="s">
        <v>197</v>
      </c>
      <c r="L512" s="61" t="s">
        <v>198</v>
      </c>
      <c r="M512" s="80"/>
      <c r="N512" s="59" t="s">
        <v>481</v>
      </c>
      <c r="O512" s="61" t="s">
        <v>1274</v>
      </c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  <c r="AA512" s="65"/>
      <c r="AB512" s="65"/>
      <c r="AC512" s="65"/>
      <c r="AD512" s="65"/>
    </row>
    <row r="513" spans="1:30" s="54" customFormat="1" ht="46.5">
      <c r="A513" s="61">
        <v>509</v>
      </c>
      <c r="B513" s="61" t="s">
        <v>1770</v>
      </c>
      <c r="C513" s="60" t="s">
        <v>1196</v>
      </c>
      <c r="D513" s="80" t="s">
        <v>1206</v>
      </c>
      <c r="E513" s="80" t="s">
        <v>1207</v>
      </c>
      <c r="F513" s="69" t="s">
        <v>1203</v>
      </c>
      <c r="G513" s="157">
        <v>1300000</v>
      </c>
      <c r="H513" s="93" t="s">
        <v>18</v>
      </c>
      <c r="I513" s="80"/>
      <c r="J513" s="74"/>
      <c r="K513" s="74" t="s">
        <v>197</v>
      </c>
      <c r="L513" s="61" t="s">
        <v>198</v>
      </c>
      <c r="M513" s="80"/>
      <c r="N513" s="59" t="s">
        <v>481</v>
      </c>
      <c r="O513" s="61" t="s">
        <v>1274</v>
      </c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  <c r="AA513" s="65"/>
      <c r="AB513" s="65"/>
      <c r="AC513" s="65"/>
      <c r="AD513" s="65"/>
    </row>
    <row r="514" spans="1:30" s="54" customFormat="1" ht="46.5">
      <c r="A514" s="61">
        <v>510</v>
      </c>
      <c r="B514" s="61" t="s">
        <v>1771</v>
      </c>
      <c r="C514" s="60" t="s">
        <v>1196</v>
      </c>
      <c r="D514" s="80" t="s">
        <v>1208</v>
      </c>
      <c r="E514" s="80" t="s">
        <v>1209</v>
      </c>
      <c r="F514" s="69" t="s">
        <v>1203</v>
      </c>
      <c r="G514" s="157">
        <v>550000</v>
      </c>
      <c r="H514" s="93" t="s">
        <v>18</v>
      </c>
      <c r="I514" s="80"/>
      <c r="J514" s="60"/>
      <c r="K514" s="74" t="s">
        <v>197</v>
      </c>
      <c r="L514" s="61" t="s">
        <v>198</v>
      </c>
      <c r="M514" s="80"/>
      <c r="N514" s="59" t="s">
        <v>481</v>
      </c>
      <c r="O514" s="61" t="s">
        <v>1274</v>
      </c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</row>
    <row r="515" spans="1:30" s="54" customFormat="1" ht="46.5">
      <c r="A515" s="61">
        <v>511</v>
      </c>
      <c r="B515" s="61" t="s">
        <v>1772</v>
      </c>
      <c r="C515" s="60" t="s">
        <v>1196</v>
      </c>
      <c r="D515" s="80" t="s">
        <v>1210</v>
      </c>
      <c r="E515" s="80" t="s">
        <v>1209</v>
      </c>
      <c r="F515" s="69" t="s">
        <v>1203</v>
      </c>
      <c r="G515" s="157">
        <v>900000</v>
      </c>
      <c r="H515" s="93" t="s">
        <v>25</v>
      </c>
      <c r="I515" s="80"/>
      <c r="J515" s="74"/>
      <c r="K515" s="74" t="s">
        <v>197</v>
      </c>
      <c r="L515" s="61" t="s">
        <v>198</v>
      </c>
      <c r="M515" s="80"/>
      <c r="N515" s="59" t="s">
        <v>481</v>
      </c>
      <c r="O515" s="61" t="s">
        <v>1274</v>
      </c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  <c r="AA515" s="65"/>
      <c r="AB515" s="65"/>
      <c r="AC515" s="65"/>
      <c r="AD515" s="65"/>
    </row>
    <row r="516" spans="1:30" s="54" customFormat="1" ht="46.5">
      <c r="A516" s="61">
        <v>512</v>
      </c>
      <c r="B516" s="61" t="s">
        <v>1773</v>
      </c>
      <c r="C516" s="60" t="s">
        <v>1196</v>
      </c>
      <c r="D516" s="80" t="s">
        <v>1211</v>
      </c>
      <c r="E516" s="80" t="s">
        <v>1212</v>
      </c>
      <c r="F516" s="69" t="s">
        <v>1203</v>
      </c>
      <c r="G516" s="157">
        <v>250000</v>
      </c>
      <c r="H516" s="93" t="s">
        <v>18</v>
      </c>
      <c r="I516" s="80"/>
      <c r="J516" s="60"/>
      <c r="K516" s="74" t="s">
        <v>197</v>
      </c>
      <c r="L516" s="61" t="s">
        <v>198</v>
      </c>
      <c r="M516" s="60"/>
      <c r="N516" s="59" t="s">
        <v>481</v>
      </c>
      <c r="O516" s="61" t="s">
        <v>1274</v>
      </c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  <c r="AA516" s="65"/>
      <c r="AB516" s="65"/>
      <c r="AC516" s="65"/>
      <c r="AD516" s="65"/>
    </row>
    <row r="517" spans="1:30" s="54" customFormat="1" ht="46.5">
      <c r="A517" s="61">
        <v>513</v>
      </c>
      <c r="B517" s="61" t="s">
        <v>1774</v>
      </c>
      <c r="C517" s="60" t="s">
        <v>1196</v>
      </c>
      <c r="D517" s="80" t="s">
        <v>1213</v>
      </c>
      <c r="E517" s="80" t="s">
        <v>1212</v>
      </c>
      <c r="F517" s="69" t="s">
        <v>1203</v>
      </c>
      <c r="G517" s="157">
        <v>400000</v>
      </c>
      <c r="H517" s="93" t="s">
        <v>25</v>
      </c>
      <c r="I517" s="80"/>
      <c r="J517" s="60"/>
      <c r="K517" s="74" t="s">
        <v>197</v>
      </c>
      <c r="L517" s="61" t="s">
        <v>198</v>
      </c>
      <c r="M517" s="80"/>
      <c r="N517" s="59" t="s">
        <v>481</v>
      </c>
      <c r="O517" s="61" t="s">
        <v>1274</v>
      </c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  <c r="AA517" s="65"/>
      <c r="AB517" s="65"/>
      <c r="AC517" s="65"/>
      <c r="AD517" s="65"/>
    </row>
    <row r="518" spans="1:30" s="54" customFormat="1" ht="54.75" customHeight="1">
      <c r="A518" s="61">
        <v>514</v>
      </c>
      <c r="B518" s="61" t="s">
        <v>1775</v>
      </c>
      <c r="C518" s="60" t="s">
        <v>1214</v>
      </c>
      <c r="D518" s="60" t="s">
        <v>1180</v>
      </c>
      <c r="E518" s="70"/>
      <c r="F518" s="69" t="s">
        <v>1023</v>
      </c>
      <c r="G518" s="159">
        <v>13000</v>
      </c>
      <c r="H518" s="61" t="s">
        <v>186</v>
      </c>
      <c r="I518" s="60"/>
      <c r="J518" s="60"/>
      <c r="K518" s="60" t="s">
        <v>172</v>
      </c>
      <c r="L518" s="61" t="s">
        <v>173</v>
      </c>
      <c r="M518" s="81"/>
      <c r="N518" s="61" t="s">
        <v>227</v>
      </c>
      <c r="O518" s="61" t="s">
        <v>1274</v>
      </c>
      <c r="P518" s="104"/>
      <c r="Q518" s="104"/>
      <c r="R518" s="104"/>
      <c r="S518" s="104"/>
      <c r="T518" s="104"/>
      <c r="U518" s="104"/>
      <c r="V518" s="104"/>
      <c r="W518" s="104"/>
      <c r="X518" s="104"/>
      <c r="Y518" s="104"/>
      <c r="Z518" s="104"/>
      <c r="AA518" s="104"/>
      <c r="AB518" s="104"/>
      <c r="AC518" s="104"/>
      <c r="AD518" s="104"/>
    </row>
    <row r="519" spans="1:30" s="54" customFormat="1" ht="54.75" customHeight="1">
      <c r="A519" s="61">
        <v>515</v>
      </c>
      <c r="B519" s="61" t="s">
        <v>1776</v>
      </c>
      <c r="C519" s="60" t="s">
        <v>1214</v>
      </c>
      <c r="D519" s="60" t="s">
        <v>1181</v>
      </c>
      <c r="E519" s="70"/>
      <c r="F519" s="69" t="s">
        <v>1023</v>
      </c>
      <c r="G519" s="159">
        <v>15000</v>
      </c>
      <c r="H519" s="61" t="s">
        <v>186</v>
      </c>
      <c r="I519" s="60"/>
      <c r="J519" s="60"/>
      <c r="K519" s="60" t="s">
        <v>172</v>
      </c>
      <c r="L519" s="61" t="s">
        <v>173</v>
      </c>
      <c r="M519" s="81"/>
      <c r="N519" s="61" t="s">
        <v>227</v>
      </c>
      <c r="O519" s="61" t="s">
        <v>1274</v>
      </c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  <c r="AA519" s="56"/>
      <c r="AB519" s="56"/>
      <c r="AC519" s="56"/>
      <c r="AD519" s="56"/>
    </row>
    <row r="520" spans="1:30" s="54" customFormat="1" ht="54.75" customHeight="1">
      <c r="A520" s="61">
        <v>516</v>
      </c>
      <c r="B520" s="61" t="s">
        <v>1777</v>
      </c>
      <c r="C520" s="60" t="s">
        <v>1214</v>
      </c>
      <c r="D520" s="60" t="s">
        <v>1191</v>
      </c>
      <c r="E520" s="70"/>
      <c r="F520" s="69" t="s">
        <v>1023</v>
      </c>
      <c r="G520" s="159">
        <v>100000</v>
      </c>
      <c r="H520" s="61" t="s">
        <v>154</v>
      </c>
      <c r="I520" s="60"/>
      <c r="J520" s="60"/>
      <c r="K520" s="60" t="s">
        <v>172</v>
      </c>
      <c r="L520" s="61" t="s">
        <v>173</v>
      </c>
      <c r="M520" s="81"/>
      <c r="N520" s="61" t="s">
        <v>21</v>
      </c>
      <c r="O520" s="61" t="s">
        <v>1274</v>
      </c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  <c r="AA520" s="56"/>
      <c r="AB520" s="56"/>
      <c r="AC520" s="56"/>
      <c r="AD520" s="56"/>
    </row>
    <row r="521" spans="1:30" s="54" customFormat="1" ht="54.75" customHeight="1">
      <c r="A521" s="61">
        <v>517</v>
      </c>
      <c r="B521" s="61" t="s">
        <v>1778</v>
      </c>
      <c r="C521" s="60" t="s">
        <v>1214</v>
      </c>
      <c r="D521" s="60" t="s">
        <v>1242</v>
      </c>
      <c r="E521" s="70"/>
      <c r="F521" s="69" t="s">
        <v>226</v>
      </c>
      <c r="G521" s="159">
        <v>28000</v>
      </c>
      <c r="H521" s="61" t="s">
        <v>186</v>
      </c>
      <c r="I521" s="60"/>
      <c r="J521" s="60"/>
      <c r="K521" s="60" t="s">
        <v>172</v>
      </c>
      <c r="L521" s="61" t="s">
        <v>173</v>
      </c>
      <c r="M521" s="81"/>
      <c r="N521" s="61" t="s">
        <v>21</v>
      </c>
      <c r="O521" s="61" t="s">
        <v>1274</v>
      </c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  <c r="AA521" s="56"/>
      <c r="AB521" s="56"/>
      <c r="AC521" s="56"/>
      <c r="AD521" s="56"/>
    </row>
    <row r="522" spans="1:30" ht="15" customHeight="1">
      <c r="A522" s="53"/>
      <c r="B522" s="58"/>
      <c r="C522" s="53"/>
      <c r="D522" s="53"/>
      <c r="G522" s="162"/>
      <c r="H522" s="58"/>
      <c r="K522" s="53"/>
      <c r="M522" s="53"/>
    </row>
  </sheetData>
  <autoFilter ref="A4:AF521"/>
  <sortState ref="A5:AF521">
    <sortCondition ref="C5:C521"/>
  </sortState>
  <phoneticPr fontId="19" type="noConversion"/>
  <printOptions horizontalCentered="1"/>
  <pageMargins left="0.19685039370078741" right="0.19685039370078741" top="0.39370078740157483" bottom="0.23622047244094491" header="0" footer="0"/>
  <pageSetup scale="40" fitToHeight="0" orientation="landscape" r:id="rId1"/>
  <headerFooter>
    <oddFooter>&amp;Cหน้า &amp;P จาก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J253"/>
  <sheetViews>
    <sheetView zoomScale="80" zoomScaleNormal="80" workbookViewId="0">
      <pane xSplit="4" ySplit="5" topLeftCell="E6" activePane="bottomRight" state="frozen"/>
      <selection activeCell="I11" sqref="I11"/>
      <selection pane="topRight" activeCell="I11" sqref="I11"/>
      <selection pane="bottomLeft" activeCell="I11" sqref="I11"/>
      <selection pane="bottomRight" activeCell="D5" sqref="D5"/>
    </sheetView>
  </sheetViews>
  <sheetFormatPr defaultColWidth="12.625" defaultRowHeight="15" customHeight="1"/>
  <cols>
    <col min="1" max="1" width="7.125" style="4" customWidth="1"/>
    <col min="2" max="2" width="12.75" style="43" customWidth="1"/>
    <col min="3" max="3" width="15.375" style="43" customWidth="1"/>
    <col min="4" max="4" width="60.75" style="4" customWidth="1"/>
    <col min="5" max="5" width="23.125" style="4" customWidth="1"/>
    <col min="6" max="6" width="10.25" style="4" customWidth="1"/>
    <col min="7" max="7" width="14.125" style="168" customWidth="1"/>
    <col min="8" max="8" width="15.5" style="4" customWidth="1"/>
    <col min="9" max="11" width="23.25" style="4" customWidth="1"/>
    <col min="12" max="12" width="8.5" style="4" customWidth="1"/>
    <col min="13" max="13" width="25.125" style="4" customWidth="1"/>
    <col min="14" max="14" width="9.625" style="4" customWidth="1"/>
    <col min="15" max="15" width="34.25" style="4" bestFit="1" customWidth="1"/>
    <col min="16" max="16" width="10" style="4" customWidth="1"/>
    <col min="17" max="36" width="7" style="4" customWidth="1"/>
    <col min="37" max="16384" width="12.625" style="4"/>
  </cols>
  <sheetData>
    <row r="1" spans="1:35" s="185" customFormat="1" ht="36.75" customHeight="1">
      <c r="A1" s="175" t="s">
        <v>2458</v>
      </c>
      <c r="B1" s="176"/>
      <c r="C1" s="178"/>
      <c r="D1" s="177"/>
      <c r="E1" s="175"/>
      <c r="F1" s="178"/>
      <c r="G1" s="179"/>
      <c r="H1" s="176"/>
      <c r="I1" s="180"/>
      <c r="J1" s="175"/>
      <c r="K1" s="181"/>
      <c r="L1" s="182"/>
      <c r="M1" s="183"/>
      <c r="N1" s="182"/>
      <c r="O1" s="182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</row>
    <row r="2" spans="1:35" s="185" customFormat="1" ht="36.75" customHeight="1">
      <c r="A2" s="185" t="s">
        <v>2460</v>
      </c>
      <c r="B2" s="176"/>
      <c r="C2" s="204"/>
      <c r="G2" s="205"/>
      <c r="H2" s="205"/>
      <c r="I2" s="205"/>
      <c r="J2" s="205"/>
      <c r="K2" s="205"/>
      <c r="L2" s="206"/>
      <c r="M2" s="205"/>
      <c r="N2" s="182"/>
      <c r="O2" s="182"/>
      <c r="P2" s="183"/>
      <c r="Q2" s="183"/>
      <c r="R2" s="183"/>
      <c r="S2" s="183"/>
      <c r="T2" s="183"/>
      <c r="U2" s="183"/>
      <c r="V2" s="183"/>
      <c r="W2" s="183"/>
    </row>
    <row r="3" spans="1:35" s="185" customFormat="1" ht="36.75" customHeight="1">
      <c r="A3" s="186" t="s">
        <v>2456</v>
      </c>
      <c r="B3" s="176"/>
      <c r="C3" s="178"/>
      <c r="D3" s="177"/>
      <c r="E3" s="175"/>
      <c r="F3" s="178"/>
      <c r="G3" s="179"/>
      <c r="H3" s="176"/>
      <c r="I3" s="180"/>
      <c r="J3" s="175"/>
      <c r="K3" s="181"/>
      <c r="L3" s="182"/>
      <c r="M3" s="183"/>
      <c r="N3" s="182"/>
      <c r="O3" s="182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</row>
    <row r="4" spans="1:35" s="185" customFormat="1" ht="36.75" customHeight="1">
      <c r="A4" s="175" t="s">
        <v>2390</v>
      </c>
      <c r="B4" s="176"/>
      <c r="C4" s="178"/>
      <c r="D4" s="177"/>
      <c r="E4" s="175"/>
      <c r="F4" s="178"/>
      <c r="G4" s="179"/>
      <c r="H4" s="176"/>
      <c r="I4" s="180"/>
      <c r="J4" s="175"/>
      <c r="K4" s="181"/>
      <c r="L4" s="182"/>
      <c r="M4" s="183"/>
      <c r="N4" s="182"/>
      <c r="O4" s="182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</row>
    <row r="5" spans="1:35" ht="50.25" customHeight="1">
      <c r="A5" s="115" t="s">
        <v>1</v>
      </c>
      <c r="B5" s="112" t="s">
        <v>2</v>
      </c>
      <c r="C5" s="112" t="s">
        <v>3</v>
      </c>
      <c r="D5" s="112" t="s">
        <v>5</v>
      </c>
      <c r="E5" s="113" t="s">
        <v>6</v>
      </c>
      <c r="F5" s="113" t="s">
        <v>4</v>
      </c>
      <c r="G5" s="158" t="s">
        <v>11</v>
      </c>
      <c r="H5" s="112" t="s">
        <v>1281</v>
      </c>
      <c r="I5" s="112" t="s">
        <v>7</v>
      </c>
      <c r="J5" s="117" t="s">
        <v>14</v>
      </c>
      <c r="K5" s="112" t="s">
        <v>8</v>
      </c>
      <c r="L5" s="112" t="s">
        <v>9</v>
      </c>
      <c r="M5" s="112" t="s">
        <v>10</v>
      </c>
      <c r="N5" s="112" t="s">
        <v>12</v>
      </c>
      <c r="O5" s="112" t="s">
        <v>13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spans="1:35" s="108" customFormat="1" ht="46.5">
      <c r="A6" s="116">
        <v>1</v>
      </c>
      <c r="B6" s="59" t="s">
        <v>1930</v>
      </c>
      <c r="C6" s="61" t="s">
        <v>169</v>
      </c>
      <c r="D6" s="118" t="s">
        <v>180</v>
      </c>
      <c r="E6" s="119"/>
      <c r="F6" s="69" t="s">
        <v>171</v>
      </c>
      <c r="G6" s="164">
        <v>13800</v>
      </c>
      <c r="H6" s="66" t="s">
        <v>69</v>
      </c>
      <c r="I6" s="50"/>
      <c r="J6" s="50"/>
      <c r="K6" s="50" t="s">
        <v>172</v>
      </c>
      <c r="L6" s="66" t="s">
        <v>173</v>
      </c>
      <c r="M6" s="120"/>
      <c r="N6" s="49" t="s">
        <v>21</v>
      </c>
      <c r="O6" s="120" t="s">
        <v>178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s="108" customFormat="1" ht="46.5">
      <c r="A7" s="116">
        <v>2</v>
      </c>
      <c r="B7" s="59" t="s">
        <v>1931</v>
      </c>
      <c r="C7" s="61" t="s">
        <v>169</v>
      </c>
      <c r="D7" s="118" t="s">
        <v>181</v>
      </c>
      <c r="E7" s="119"/>
      <c r="F7" s="69" t="s">
        <v>171</v>
      </c>
      <c r="G7" s="164">
        <v>16800</v>
      </c>
      <c r="H7" s="66" t="s">
        <v>69</v>
      </c>
      <c r="I7" s="50"/>
      <c r="J7" s="50"/>
      <c r="K7" s="50" t="s">
        <v>172</v>
      </c>
      <c r="L7" s="66" t="s">
        <v>173</v>
      </c>
      <c r="M7" s="120"/>
      <c r="N7" s="49" t="s">
        <v>21</v>
      </c>
      <c r="O7" s="120" t="s">
        <v>178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35" s="108" customFormat="1" ht="46.5">
      <c r="A8" s="116">
        <v>3</v>
      </c>
      <c r="B8" s="59" t="s">
        <v>1933</v>
      </c>
      <c r="C8" s="61" t="s">
        <v>169</v>
      </c>
      <c r="D8" s="118" t="s">
        <v>182</v>
      </c>
      <c r="E8" s="119"/>
      <c r="F8" s="69" t="s">
        <v>171</v>
      </c>
      <c r="G8" s="164">
        <v>26600</v>
      </c>
      <c r="H8" s="66" t="s">
        <v>69</v>
      </c>
      <c r="I8" s="50"/>
      <c r="J8" s="50"/>
      <c r="K8" s="50" t="s">
        <v>172</v>
      </c>
      <c r="L8" s="66" t="s">
        <v>173</v>
      </c>
      <c r="M8" s="120"/>
      <c r="N8" s="66" t="s">
        <v>21</v>
      </c>
      <c r="O8" s="120" t="s">
        <v>178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</row>
    <row r="9" spans="1:35" s="108" customFormat="1" ht="46.5">
      <c r="A9" s="116">
        <v>4</v>
      </c>
      <c r="B9" s="59" t="s">
        <v>1934</v>
      </c>
      <c r="C9" s="61" t="s">
        <v>169</v>
      </c>
      <c r="D9" s="118" t="s">
        <v>184</v>
      </c>
      <c r="E9" s="119"/>
      <c r="F9" s="69" t="s">
        <v>171</v>
      </c>
      <c r="G9" s="164">
        <v>59000</v>
      </c>
      <c r="H9" s="66" t="s">
        <v>69</v>
      </c>
      <c r="I9" s="50"/>
      <c r="J9" s="50"/>
      <c r="K9" s="50" t="s">
        <v>172</v>
      </c>
      <c r="L9" s="66" t="s">
        <v>173</v>
      </c>
      <c r="M9" s="120"/>
      <c r="N9" s="66" t="s">
        <v>21</v>
      </c>
      <c r="O9" s="120" t="s">
        <v>178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</row>
    <row r="10" spans="1:35" s="108" customFormat="1" ht="46.5">
      <c r="A10" s="116">
        <v>5</v>
      </c>
      <c r="B10" s="59" t="s">
        <v>1932</v>
      </c>
      <c r="C10" s="59" t="s">
        <v>169</v>
      </c>
      <c r="D10" s="120" t="s">
        <v>177</v>
      </c>
      <c r="E10" s="121"/>
      <c r="F10" s="69" t="s">
        <v>171</v>
      </c>
      <c r="G10" s="165">
        <v>19500</v>
      </c>
      <c r="H10" s="66" t="s">
        <v>18</v>
      </c>
      <c r="I10" s="51"/>
      <c r="J10" s="51"/>
      <c r="K10" s="50" t="s">
        <v>172</v>
      </c>
      <c r="L10" s="66" t="s">
        <v>173</v>
      </c>
      <c r="M10" s="120"/>
      <c r="N10" s="49" t="s">
        <v>21</v>
      </c>
      <c r="O10" s="120" t="s">
        <v>178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s="108" customFormat="1" ht="46.5">
      <c r="A11" s="116">
        <v>6</v>
      </c>
      <c r="B11" s="59" t="s">
        <v>1935</v>
      </c>
      <c r="C11" s="59" t="s">
        <v>169</v>
      </c>
      <c r="D11" s="120" t="s">
        <v>179</v>
      </c>
      <c r="E11" s="121"/>
      <c r="F11" s="69" t="s">
        <v>171</v>
      </c>
      <c r="G11" s="165">
        <v>22000</v>
      </c>
      <c r="H11" s="66" t="s">
        <v>18</v>
      </c>
      <c r="I11" s="51"/>
      <c r="J11" s="51"/>
      <c r="K11" s="50" t="s">
        <v>172</v>
      </c>
      <c r="L11" s="66" t="s">
        <v>173</v>
      </c>
      <c r="M11" s="120"/>
      <c r="N11" s="49" t="s">
        <v>21</v>
      </c>
      <c r="O11" s="120" t="s">
        <v>178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s="108" customFormat="1" ht="46.5">
      <c r="A12" s="116">
        <v>7</v>
      </c>
      <c r="B12" s="59" t="s">
        <v>1936</v>
      </c>
      <c r="C12" s="59" t="s">
        <v>169</v>
      </c>
      <c r="D12" s="120" t="s">
        <v>175</v>
      </c>
      <c r="E12" s="121"/>
      <c r="F12" s="69" t="s">
        <v>171</v>
      </c>
      <c r="G12" s="165">
        <v>12300</v>
      </c>
      <c r="H12" s="66" t="s">
        <v>18</v>
      </c>
      <c r="I12" s="51"/>
      <c r="J12" s="51"/>
      <c r="K12" s="50" t="s">
        <v>172</v>
      </c>
      <c r="L12" s="66" t="s">
        <v>173</v>
      </c>
      <c r="M12" s="120"/>
      <c r="N12" s="49" t="s">
        <v>21</v>
      </c>
      <c r="O12" s="120" t="s">
        <v>178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s="108" customFormat="1" ht="46.5">
      <c r="A13" s="116">
        <v>8</v>
      </c>
      <c r="B13" s="59" t="s">
        <v>1937</v>
      </c>
      <c r="C13" s="59" t="s">
        <v>169</v>
      </c>
      <c r="D13" s="120" t="s">
        <v>176</v>
      </c>
      <c r="E13" s="121"/>
      <c r="F13" s="69" t="s">
        <v>171</v>
      </c>
      <c r="G13" s="165">
        <v>14000</v>
      </c>
      <c r="H13" s="66" t="s">
        <v>18</v>
      </c>
      <c r="I13" s="51"/>
      <c r="J13" s="51"/>
      <c r="K13" s="50" t="s">
        <v>172</v>
      </c>
      <c r="L13" s="66" t="s">
        <v>173</v>
      </c>
      <c r="M13" s="120"/>
      <c r="N13" s="49" t="s">
        <v>21</v>
      </c>
      <c r="O13" s="120" t="s">
        <v>178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s="108" customFormat="1" ht="46.5">
      <c r="A14" s="116">
        <v>9</v>
      </c>
      <c r="B14" s="59" t="s">
        <v>1938</v>
      </c>
      <c r="C14" s="59" t="s">
        <v>169</v>
      </c>
      <c r="D14" s="120" t="s">
        <v>170</v>
      </c>
      <c r="E14" s="121"/>
      <c r="F14" s="69" t="s">
        <v>171</v>
      </c>
      <c r="G14" s="165">
        <v>17700</v>
      </c>
      <c r="H14" s="66" t="s">
        <v>18</v>
      </c>
      <c r="I14" s="51"/>
      <c r="J14" s="51"/>
      <c r="K14" s="50" t="s">
        <v>172</v>
      </c>
      <c r="L14" s="66" t="s">
        <v>173</v>
      </c>
      <c r="M14" s="120"/>
      <c r="N14" s="49" t="s">
        <v>21</v>
      </c>
      <c r="O14" s="120" t="s">
        <v>178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s="108" customFormat="1" ht="46.5">
      <c r="A15" s="116">
        <v>10</v>
      </c>
      <c r="B15" s="59" t="s">
        <v>1939</v>
      </c>
      <c r="C15" s="59" t="s">
        <v>169</v>
      </c>
      <c r="D15" s="120" t="s">
        <v>174</v>
      </c>
      <c r="E15" s="121"/>
      <c r="F15" s="69" t="s">
        <v>171</v>
      </c>
      <c r="G15" s="165">
        <v>21000</v>
      </c>
      <c r="H15" s="66" t="s">
        <v>18</v>
      </c>
      <c r="I15" s="51"/>
      <c r="J15" s="51"/>
      <c r="K15" s="50" t="s">
        <v>172</v>
      </c>
      <c r="L15" s="66" t="s">
        <v>173</v>
      </c>
      <c r="M15" s="120"/>
      <c r="N15" s="49" t="s">
        <v>21</v>
      </c>
      <c r="O15" s="120" t="s">
        <v>178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s="108" customFormat="1" ht="46.5">
      <c r="A16" s="116">
        <v>11</v>
      </c>
      <c r="B16" s="59" t="s">
        <v>1940</v>
      </c>
      <c r="C16" s="61" t="s">
        <v>169</v>
      </c>
      <c r="D16" s="118" t="s">
        <v>191</v>
      </c>
      <c r="E16" s="119"/>
      <c r="F16" s="69" t="s">
        <v>171</v>
      </c>
      <c r="G16" s="164">
        <v>7100</v>
      </c>
      <c r="H16" s="66" t="s">
        <v>186</v>
      </c>
      <c r="I16" s="50"/>
      <c r="J16" s="50"/>
      <c r="K16" s="50" t="s">
        <v>172</v>
      </c>
      <c r="L16" s="66" t="s">
        <v>173</v>
      </c>
      <c r="M16" s="120"/>
      <c r="N16" s="66" t="s">
        <v>21</v>
      </c>
      <c r="O16" s="120" t="s">
        <v>178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6" s="108" customFormat="1" ht="46.5">
      <c r="A17" s="116">
        <v>12</v>
      </c>
      <c r="B17" s="59" t="s">
        <v>1941</v>
      </c>
      <c r="C17" s="61" t="s">
        <v>169</v>
      </c>
      <c r="D17" s="118" t="s">
        <v>189</v>
      </c>
      <c r="E17" s="119"/>
      <c r="F17" s="69" t="s">
        <v>171</v>
      </c>
      <c r="G17" s="164">
        <v>8200</v>
      </c>
      <c r="H17" s="66" t="s">
        <v>186</v>
      </c>
      <c r="I17" s="50"/>
      <c r="J17" s="50"/>
      <c r="K17" s="50" t="s">
        <v>172</v>
      </c>
      <c r="L17" s="66" t="s">
        <v>173</v>
      </c>
      <c r="M17" s="120"/>
      <c r="N17" s="66" t="s">
        <v>21</v>
      </c>
      <c r="O17" s="120" t="s">
        <v>178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6" s="108" customFormat="1" ht="46.5">
      <c r="A18" s="116">
        <v>13</v>
      </c>
      <c r="B18" s="59" t="s">
        <v>1942</v>
      </c>
      <c r="C18" s="61" t="s">
        <v>169</v>
      </c>
      <c r="D18" s="118" t="s">
        <v>190</v>
      </c>
      <c r="E18" s="119"/>
      <c r="F18" s="69" t="s">
        <v>171</v>
      </c>
      <c r="G18" s="164">
        <v>20100</v>
      </c>
      <c r="H18" s="66" t="s">
        <v>186</v>
      </c>
      <c r="I18" s="50"/>
      <c r="J18" s="50"/>
      <c r="K18" s="50" t="s">
        <v>172</v>
      </c>
      <c r="L18" s="66" t="s">
        <v>173</v>
      </c>
      <c r="M18" s="120"/>
      <c r="N18" s="66" t="s">
        <v>21</v>
      </c>
      <c r="O18" s="120" t="s">
        <v>178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6" s="108" customFormat="1" ht="46.5">
      <c r="A19" s="116">
        <v>14</v>
      </c>
      <c r="B19" s="59" t="s">
        <v>1943</v>
      </c>
      <c r="C19" s="61" t="s">
        <v>169</v>
      </c>
      <c r="D19" s="118" t="s">
        <v>187</v>
      </c>
      <c r="E19" s="119"/>
      <c r="F19" s="69" t="s">
        <v>171</v>
      </c>
      <c r="G19" s="164">
        <v>63400</v>
      </c>
      <c r="H19" s="66" t="s">
        <v>186</v>
      </c>
      <c r="I19" s="50"/>
      <c r="J19" s="50"/>
      <c r="K19" s="50" t="s">
        <v>172</v>
      </c>
      <c r="L19" s="66" t="s">
        <v>173</v>
      </c>
      <c r="M19" s="120"/>
      <c r="N19" s="66" t="s">
        <v>21</v>
      </c>
      <c r="O19" s="120" t="s">
        <v>178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6" s="108" customFormat="1" ht="46.5">
      <c r="A20" s="116">
        <v>15</v>
      </c>
      <c r="B20" s="59" t="s">
        <v>1944</v>
      </c>
      <c r="C20" s="61" t="s">
        <v>169</v>
      </c>
      <c r="D20" s="118" t="s">
        <v>188</v>
      </c>
      <c r="E20" s="119"/>
      <c r="F20" s="69" t="s">
        <v>171</v>
      </c>
      <c r="G20" s="164">
        <v>102000</v>
      </c>
      <c r="H20" s="66" t="s">
        <v>186</v>
      </c>
      <c r="I20" s="50"/>
      <c r="J20" s="50"/>
      <c r="K20" s="50" t="s">
        <v>172</v>
      </c>
      <c r="L20" s="66" t="s">
        <v>173</v>
      </c>
      <c r="M20" s="120"/>
      <c r="N20" s="66" t="s">
        <v>21</v>
      </c>
      <c r="O20" s="120" t="s">
        <v>178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6" s="108" customFormat="1" ht="46.5">
      <c r="A21" s="116">
        <v>16</v>
      </c>
      <c r="B21" s="59" t="s">
        <v>1945</v>
      </c>
      <c r="C21" s="61" t="s">
        <v>169</v>
      </c>
      <c r="D21" s="118" t="s">
        <v>194</v>
      </c>
      <c r="E21" s="119"/>
      <c r="F21" s="69" t="s">
        <v>171</v>
      </c>
      <c r="G21" s="164">
        <v>11000</v>
      </c>
      <c r="H21" s="66" t="s">
        <v>186</v>
      </c>
      <c r="I21" s="50"/>
      <c r="J21" s="50"/>
      <c r="K21" s="50" t="s">
        <v>172</v>
      </c>
      <c r="L21" s="66" t="s">
        <v>173</v>
      </c>
      <c r="M21" s="120"/>
      <c r="N21" s="66" t="s">
        <v>21</v>
      </c>
      <c r="O21" s="120" t="s">
        <v>178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6" s="108" customFormat="1" ht="46.5">
      <c r="A22" s="116">
        <v>17</v>
      </c>
      <c r="B22" s="59" t="s">
        <v>1946</v>
      </c>
      <c r="C22" s="61" t="s">
        <v>169</v>
      </c>
      <c r="D22" s="118" t="s">
        <v>192</v>
      </c>
      <c r="E22" s="119"/>
      <c r="F22" s="69" t="s">
        <v>171</v>
      </c>
      <c r="G22" s="164">
        <v>18200</v>
      </c>
      <c r="H22" s="66" t="s">
        <v>186</v>
      </c>
      <c r="I22" s="50"/>
      <c r="J22" s="50"/>
      <c r="K22" s="50" t="s">
        <v>172</v>
      </c>
      <c r="L22" s="66" t="s">
        <v>173</v>
      </c>
      <c r="M22" s="120"/>
      <c r="N22" s="66" t="s">
        <v>21</v>
      </c>
      <c r="O22" s="120" t="s">
        <v>178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6" s="108" customFormat="1" ht="46.5">
      <c r="A23" s="116">
        <v>18</v>
      </c>
      <c r="B23" s="59" t="s">
        <v>1947</v>
      </c>
      <c r="C23" s="61" t="s">
        <v>169</v>
      </c>
      <c r="D23" s="118" t="s">
        <v>193</v>
      </c>
      <c r="E23" s="119"/>
      <c r="F23" s="69" t="s">
        <v>171</v>
      </c>
      <c r="G23" s="164">
        <v>32100</v>
      </c>
      <c r="H23" s="66" t="s">
        <v>186</v>
      </c>
      <c r="I23" s="50"/>
      <c r="J23" s="50"/>
      <c r="K23" s="50" t="s">
        <v>172</v>
      </c>
      <c r="L23" s="66" t="s">
        <v>173</v>
      </c>
      <c r="M23" s="120"/>
      <c r="N23" s="66" t="s">
        <v>21</v>
      </c>
      <c r="O23" s="120" t="s">
        <v>178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6" s="108" customFormat="1" ht="46.5">
      <c r="A24" s="116">
        <v>19</v>
      </c>
      <c r="B24" s="59" t="s">
        <v>1948</v>
      </c>
      <c r="C24" s="61" t="s">
        <v>169</v>
      </c>
      <c r="D24" s="118" t="s">
        <v>185</v>
      </c>
      <c r="E24" s="119"/>
      <c r="F24" s="69" t="s">
        <v>171</v>
      </c>
      <c r="G24" s="164">
        <v>82400</v>
      </c>
      <c r="H24" s="66" t="s">
        <v>186</v>
      </c>
      <c r="I24" s="50"/>
      <c r="J24" s="50"/>
      <c r="K24" s="50" t="s">
        <v>172</v>
      </c>
      <c r="L24" s="66" t="s">
        <v>173</v>
      </c>
      <c r="M24" s="120"/>
      <c r="N24" s="66" t="s">
        <v>21</v>
      </c>
      <c r="O24" s="120" t="s">
        <v>178</v>
      </c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6" s="108" customFormat="1" ht="46.5">
      <c r="A25" s="116">
        <v>20</v>
      </c>
      <c r="B25" s="59" t="s">
        <v>1949</v>
      </c>
      <c r="C25" s="61" t="s">
        <v>196</v>
      </c>
      <c r="D25" s="50" t="s">
        <v>1106</v>
      </c>
      <c r="E25" s="119"/>
      <c r="F25" s="69" t="s">
        <v>1093</v>
      </c>
      <c r="G25" s="164">
        <v>16000</v>
      </c>
      <c r="H25" s="66" t="s">
        <v>69</v>
      </c>
      <c r="I25" s="50"/>
      <c r="J25" s="50"/>
      <c r="K25" s="50" t="s">
        <v>197</v>
      </c>
      <c r="L25" s="66" t="s">
        <v>198</v>
      </c>
      <c r="M25" s="120"/>
      <c r="N25" s="49" t="s">
        <v>1078</v>
      </c>
      <c r="O25" s="120" t="s">
        <v>178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1:36" s="108" customFormat="1" ht="46.5">
      <c r="A26" s="116">
        <v>21</v>
      </c>
      <c r="B26" s="59" t="s">
        <v>1951</v>
      </c>
      <c r="C26" s="61" t="s">
        <v>196</v>
      </c>
      <c r="D26" s="50" t="s">
        <v>1107</v>
      </c>
      <c r="E26" s="119"/>
      <c r="F26" s="69" t="s">
        <v>1093</v>
      </c>
      <c r="G26" s="164">
        <v>15800</v>
      </c>
      <c r="H26" s="66" t="s">
        <v>69</v>
      </c>
      <c r="I26" s="50"/>
      <c r="J26" s="50"/>
      <c r="K26" s="50" t="s">
        <v>197</v>
      </c>
      <c r="L26" s="66" t="s">
        <v>198</v>
      </c>
      <c r="M26" s="120"/>
      <c r="N26" s="49" t="s">
        <v>1078</v>
      </c>
      <c r="O26" s="120" t="s">
        <v>178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1:36" s="108" customFormat="1" ht="46.5">
      <c r="A27" s="116">
        <v>22</v>
      </c>
      <c r="B27" s="59" t="s">
        <v>1952</v>
      </c>
      <c r="C27" s="61" t="s">
        <v>196</v>
      </c>
      <c r="D27" s="50" t="s">
        <v>1105</v>
      </c>
      <c r="E27" s="119"/>
      <c r="F27" s="69" t="s">
        <v>1093</v>
      </c>
      <c r="G27" s="164">
        <v>46500</v>
      </c>
      <c r="H27" s="66" t="s">
        <v>154</v>
      </c>
      <c r="I27" s="50"/>
      <c r="J27" s="50"/>
      <c r="K27" s="50" t="s">
        <v>197</v>
      </c>
      <c r="L27" s="66" t="s">
        <v>198</v>
      </c>
      <c r="M27" s="120"/>
      <c r="N27" s="49" t="s">
        <v>1078</v>
      </c>
      <c r="O27" s="120" t="s">
        <v>178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1:36" s="108" customFormat="1" ht="46.5">
      <c r="A28" s="116">
        <v>23</v>
      </c>
      <c r="B28" s="59" t="s">
        <v>1950</v>
      </c>
      <c r="C28" s="61" t="s">
        <v>196</v>
      </c>
      <c r="D28" s="50" t="s">
        <v>1084</v>
      </c>
      <c r="E28" s="121"/>
      <c r="F28" s="76" t="s">
        <v>68</v>
      </c>
      <c r="G28" s="164">
        <v>22000</v>
      </c>
      <c r="H28" s="49" t="s">
        <v>69</v>
      </c>
      <c r="I28" s="51"/>
      <c r="J28" s="51"/>
      <c r="K28" s="50" t="s">
        <v>197</v>
      </c>
      <c r="L28" s="66" t="s">
        <v>198</v>
      </c>
      <c r="M28" s="120"/>
      <c r="N28" s="49" t="s">
        <v>1078</v>
      </c>
      <c r="O28" s="120" t="s">
        <v>178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 s="108" customFormat="1" ht="46.5">
      <c r="A29" s="116">
        <v>24</v>
      </c>
      <c r="B29" s="59" t="s">
        <v>1953</v>
      </c>
      <c r="C29" s="61" t="s">
        <v>196</v>
      </c>
      <c r="D29" s="50" t="s">
        <v>1110</v>
      </c>
      <c r="E29" s="121"/>
      <c r="F29" s="69" t="s">
        <v>1093</v>
      </c>
      <c r="G29" s="164">
        <v>50000</v>
      </c>
      <c r="H29" s="49" t="s">
        <v>186</v>
      </c>
      <c r="I29" s="51"/>
      <c r="J29" s="51"/>
      <c r="K29" s="50" t="s">
        <v>197</v>
      </c>
      <c r="L29" s="66" t="s">
        <v>198</v>
      </c>
      <c r="M29" s="120"/>
      <c r="N29" s="49" t="s">
        <v>1078</v>
      </c>
      <c r="O29" s="120" t="s">
        <v>178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 s="108" customFormat="1" ht="46.5">
      <c r="A30" s="116">
        <v>25</v>
      </c>
      <c r="B30" s="59" t="s">
        <v>1954</v>
      </c>
      <c r="C30" s="61" t="s">
        <v>196</v>
      </c>
      <c r="D30" s="50" t="s">
        <v>1155</v>
      </c>
      <c r="E30" s="119"/>
      <c r="F30" s="69" t="s">
        <v>68</v>
      </c>
      <c r="G30" s="164">
        <v>7500</v>
      </c>
      <c r="H30" s="66" t="s">
        <v>69</v>
      </c>
      <c r="I30" s="51"/>
      <c r="J30" s="50"/>
      <c r="K30" s="50" t="s">
        <v>197</v>
      </c>
      <c r="L30" s="66" t="s">
        <v>198</v>
      </c>
      <c r="M30" s="120"/>
      <c r="N30" s="49" t="s">
        <v>220</v>
      </c>
      <c r="O30" s="120" t="s">
        <v>178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s="108" customFormat="1" ht="46.5">
      <c r="A31" s="116">
        <v>26</v>
      </c>
      <c r="B31" s="59" t="s">
        <v>1955</v>
      </c>
      <c r="C31" s="61" t="s">
        <v>196</v>
      </c>
      <c r="D31" s="50" t="s">
        <v>1154</v>
      </c>
      <c r="E31" s="119"/>
      <c r="F31" s="69" t="s">
        <v>68</v>
      </c>
      <c r="G31" s="164">
        <v>19000</v>
      </c>
      <c r="H31" s="66" t="s">
        <v>69</v>
      </c>
      <c r="I31" s="51"/>
      <c r="J31" s="50"/>
      <c r="K31" s="50" t="s">
        <v>197</v>
      </c>
      <c r="L31" s="66" t="s">
        <v>198</v>
      </c>
      <c r="M31" s="120"/>
      <c r="N31" s="49" t="s">
        <v>220</v>
      </c>
      <c r="O31" s="120" t="s">
        <v>178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s="108" customFormat="1" ht="46.5">
      <c r="A32" s="116">
        <v>27</v>
      </c>
      <c r="B32" s="59" t="s">
        <v>1956</v>
      </c>
      <c r="C32" s="61" t="s">
        <v>196</v>
      </c>
      <c r="D32" s="50" t="s">
        <v>1156</v>
      </c>
      <c r="E32" s="119"/>
      <c r="F32" s="69" t="s">
        <v>68</v>
      </c>
      <c r="G32" s="164">
        <v>12800</v>
      </c>
      <c r="H32" s="66" t="s">
        <v>69</v>
      </c>
      <c r="I32" s="50"/>
      <c r="J32" s="50"/>
      <c r="K32" s="50" t="s">
        <v>197</v>
      </c>
      <c r="L32" s="66" t="s">
        <v>198</v>
      </c>
      <c r="M32" s="120"/>
      <c r="N32" s="49" t="s">
        <v>220</v>
      </c>
      <c r="O32" s="120" t="s">
        <v>178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</row>
    <row r="33" spans="1:36" s="108" customFormat="1" ht="46.5">
      <c r="A33" s="116">
        <v>28</v>
      </c>
      <c r="B33" s="59" t="s">
        <v>1957</v>
      </c>
      <c r="C33" s="61" t="s">
        <v>196</v>
      </c>
      <c r="D33" s="50" t="s">
        <v>1158</v>
      </c>
      <c r="E33" s="119"/>
      <c r="F33" s="69" t="s">
        <v>1026</v>
      </c>
      <c r="G33" s="164">
        <v>9300</v>
      </c>
      <c r="H33" s="66" t="s">
        <v>69</v>
      </c>
      <c r="I33" s="50"/>
      <c r="J33" s="50"/>
      <c r="K33" s="50" t="s">
        <v>197</v>
      </c>
      <c r="L33" s="66" t="s">
        <v>198</v>
      </c>
      <c r="M33" s="120"/>
      <c r="N33" s="49" t="s">
        <v>220</v>
      </c>
      <c r="O33" s="120" t="s">
        <v>178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 s="108" customFormat="1" ht="28.5" customHeight="1">
      <c r="A34" s="116">
        <v>29</v>
      </c>
      <c r="B34" s="59" t="s">
        <v>1958</v>
      </c>
      <c r="C34" s="61" t="s">
        <v>196</v>
      </c>
      <c r="D34" s="50" t="s">
        <v>1157</v>
      </c>
      <c r="E34" s="122"/>
      <c r="F34" s="69" t="s">
        <v>217</v>
      </c>
      <c r="G34" s="164">
        <v>13500</v>
      </c>
      <c r="H34" s="66" t="s">
        <v>69</v>
      </c>
      <c r="I34" s="50"/>
      <c r="J34" s="50"/>
      <c r="K34" s="50" t="s">
        <v>197</v>
      </c>
      <c r="L34" s="66" t="s">
        <v>198</v>
      </c>
      <c r="M34" s="120"/>
      <c r="N34" s="49" t="s">
        <v>220</v>
      </c>
      <c r="O34" s="120" t="s">
        <v>178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s="108" customFormat="1" ht="46.5">
      <c r="A35" s="116">
        <v>30</v>
      </c>
      <c r="B35" s="59" t="s">
        <v>1959</v>
      </c>
      <c r="C35" s="61" t="s">
        <v>196</v>
      </c>
      <c r="D35" s="118" t="s">
        <v>564</v>
      </c>
      <c r="E35" s="119"/>
      <c r="F35" s="69" t="s">
        <v>529</v>
      </c>
      <c r="G35" s="164">
        <v>12800</v>
      </c>
      <c r="H35" s="66" t="s">
        <v>69</v>
      </c>
      <c r="I35" s="50"/>
      <c r="J35" s="50"/>
      <c r="K35" s="50" t="s">
        <v>197</v>
      </c>
      <c r="L35" s="66" t="s">
        <v>198</v>
      </c>
      <c r="M35" s="120"/>
      <c r="N35" s="66" t="s">
        <v>21</v>
      </c>
      <c r="O35" s="120" t="s">
        <v>178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6" s="108" customFormat="1" ht="46.5">
      <c r="A36" s="116">
        <v>31</v>
      </c>
      <c r="B36" s="59" t="s">
        <v>1960</v>
      </c>
      <c r="C36" s="61" t="s">
        <v>196</v>
      </c>
      <c r="D36" s="50" t="s">
        <v>606</v>
      </c>
      <c r="E36" s="119" t="s">
        <v>607</v>
      </c>
      <c r="F36" s="69" t="s">
        <v>291</v>
      </c>
      <c r="G36" s="164">
        <v>550000</v>
      </c>
      <c r="H36" s="66" t="s">
        <v>154</v>
      </c>
      <c r="I36" s="50"/>
      <c r="J36" s="50"/>
      <c r="K36" s="50" t="s">
        <v>197</v>
      </c>
      <c r="L36" s="66" t="s">
        <v>198</v>
      </c>
      <c r="M36" s="120"/>
      <c r="N36" s="66" t="s">
        <v>481</v>
      </c>
      <c r="O36" s="120" t="s">
        <v>178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1:36" s="108" customFormat="1" ht="46.5">
      <c r="A37" s="116">
        <v>32</v>
      </c>
      <c r="B37" s="59" t="s">
        <v>1961</v>
      </c>
      <c r="C37" s="61" t="s">
        <v>196</v>
      </c>
      <c r="D37" s="120" t="s">
        <v>202</v>
      </c>
      <c r="E37" s="123"/>
      <c r="F37" s="49" t="s">
        <v>201</v>
      </c>
      <c r="G37" s="166">
        <v>14000</v>
      </c>
      <c r="H37" s="124" t="s">
        <v>69</v>
      </c>
      <c r="I37" s="123"/>
      <c r="J37" s="123"/>
      <c r="K37" s="123" t="s">
        <v>197</v>
      </c>
      <c r="L37" s="124" t="s">
        <v>198</v>
      </c>
      <c r="M37" s="120"/>
      <c r="N37" s="66" t="s">
        <v>21</v>
      </c>
      <c r="O37" s="120" t="s">
        <v>178</v>
      </c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</row>
    <row r="38" spans="1:36" s="108" customFormat="1" ht="46.5">
      <c r="A38" s="116">
        <v>33</v>
      </c>
      <c r="B38" s="59" t="s">
        <v>1962</v>
      </c>
      <c r="C38" s="61" t="s">
        <v>196</v>
      </c>
      <c r="D38" s="50" t="s">
        <v>1868</v>
      </c>
      <c r="E38" s="119"/>
      <c r="F38" s="69" t="s">
        <v>68</v>
      </c>
      <c r="G38" s="164">
        <v>20000</v>
      </c>
      <c r="H38" s="66" t="s">
        <v>69</v>
      </c>
      <c r="I38" s="50"/>
      <c r="J38" s="50"/>
      <c r="K38" s="50" t="s">
        <v>197</v>
      </c>
      <c r="L38" s="66" t="s">
        <v>198</v>
      </c>
      <c r="M38" s="120"/>
      <c r="N38" s="66" t="s">
        <v>21</v>
      </c>
      <c r="O38" s="120" t="s">
        <v>178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</row>
    <row r="39" spans="1:36" s="108" customFormat="1" ht="46.5">
      <c r="A39" s="116">
        <v>34</v>
      </c>
      <c r="B39" s="59" t="s">
        <v>1963</v>
      </c>
      <c r="C39" s="61" t="s">
        <v>196</v>
      </c>
      <c r="D39" s="74" t="s">
        <v>1271</v>
      </c>
      <c r="E39" s="125"/>
      <c r="F39" s="126" t="s">
        <v>68</v>
      </c>
      <c r="G39" s="165">
        <v>27000</v>
      </c>
      <c r="H39" s="49"/>
      <c r="I39" s="123"/>
      <c r="J39" s="123"/>
      <c r="K39" s="51" t="s">
        <v>30</v>
      </c>
      <c r="L39" s="124" t="s">
        <v>31</v>
      </c>
      <c r="M39" s="120"/>
      <c r="N39" s="124" t="s">
        <v>21</v>
      </c>
      <c r="O39" s="120" t="s">
        <v>178</v>
      </c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</row>
    <row r="40" spans="1:36" s="108" customFormat="1" ht="46.5">
      <c r="A40" s="116">
        <v>35</v>
      </c>
      <c r="B40" s="59" t="s">
        <v>1964</v>
      </c>
      <c r="C40" s="61" t="s">
        <v>196</v>
      </c>
      <c r="D40" s="50" t="s">
        <v>915</v>
      </c>
      <c r="E40" s="119"/>
      <c r="F40" s="69" t="s">
        <v>68</v>
      </c>
      <c r="G40" s="164">
        <v>70000</v>
      </c>
      <c r="H40" s="66" t="s">
        <v>186</v>
      </c>
      <c r="I40" s="50"/>
      <c r="J40" s="50"/>
      <c r="K40" s="50" t="s">
        <v>30</v>
      </c>
      <c r="L40" s="66" t="s">
        <v>31</v>
      </c>
      <c r="M40" s="120"/>
      <c r="N40" s="66" t="s">
        <v>21</v>
      </c>
      <c r="O40" s="120" t="s">
        <v>178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1:36" s="108" customFormat="1" ht="46.5">
      <c r="A41" s="116">
        <v>36</v>
      </c>
      <c r="B41" s="59" t="s">
        <v>1965</v>
      </c>
      <c r="C41" s="61" t="s">
        <v>196</v>
      </c>
      <c r="D41" s="50" t="s">
        <v>820</v>
      </c>
      <c r="E41" s="119"/>
      <c r="F41" s="69" t="s">
        <v>51</v>
      </c>
      <c r="G41" s="164">
        <v>460000</v>
      </c>
      <c r="H41" s="66" t="s">
        <v>69</v>
      </c>
      <c r="I41" s="50"/>
      <c r="J41" s="50"/>
      <c r="K41" s="50" t="s">
        <v>820</v>
      </c>
      <c r="L41" s="69" t="s">
        <v>821</v>
      </c>
      <c r="M41" s="120"/>
      <c r="N41" s="66" t="s">
        <v>565</v>
      </c>
      <c r="O41" s="120" t="s">
        <v>178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pans="1:36" s="108" customFormat="1" ht="46.5">
      <c r="A42" s="116">
        <v>37</v>
      </c>
      <c r="B42" s="59" t="s">
        <v>1966</v>
      </c>
      <c r="C42" s="61" t="s">
        <v>196</v>
      </c>
      <c r="D42" s="50" t="s">
        <v>776</v>
      </c>
      <c r="E42" s="119" t="s">
        <v>777</v>
      </c>
      <c r="F42" s="69" t="s">
        <v>51</v>
      </c>
      <c r="G42" s="164">
        <v>12000</v>
      </c>
      <c r="H42" s="66" t="s">
        <v>69</v>
      </c>
      <c r="I42" s="50"/>
      <c r="J42" s="50"/>
      <c r="K42" s="50" t="s">
        <v>197</v>
      </c>
      <c r="L42" s="66" t="s">
        <v>198</v>
      </c>
      <c r="M42" s="120"/>
      <c r="N42" s="49" t="s">
        <v>21</v>
      </c>
      <c r="O42" s="120" t="s">
        <v>178</v>
      </c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</row>
    <row r="43" spans="1:36" s="108" customFormat="1" ht="46.5">
      <c r="A43" s="116">
        <v>38</v>
      </c>
      <c r="B43" s="59" t="s">
        <v>1967</v>
      </c>
      <c r="C43" s="61" t="s">
        <v>196</v>
      </c>
      <c r="D43" s="50" t="s">
        <v>812</v>
      </c>
      <c r="E43" s="119" t="s">
        <v>813</v>
      </c>
      <c r="F43" s="69" t="s">
        <v>51</v>
      </c>
      <c r="G43" s="164">
        <v>65000</v>
      </c>
      <c r="H43" s="66" t="s">
        <v>69</v>
      </c>
      <c r="I43" s="50"/>
      <c r="J43" s="50"/>
      <c r="K43" s="50" t="s">
        <v>197</v>
      </c>
      <c r="L43" s="66" t="s">
        <v>198</v>
      </c>
      <c r="M43" s="120"/>
      <c r="N43" s="66" t="s">
        <v>23</v>
      </c>
      <c r="O43" s="120" t="s">
        <v>178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</row>
    <row r="44" spans="1:36" s="108" customFormat="1" ht="69.75">
      <c r="A44" s="116">
        <v>39</v>
      </c>
      <c r="B44" s="61" t="s">
        <v>1968</v>
      </c>
      <c r="C44" s="61" t="s">
        <v>215</v>
      </c>
      <c r="D44" s="50" t="s">
        <v>216</v>
      </c>
      <c r="E44" s="119"/>
      <c r="F44" s="69" t="s">
        <v>217</v>
      </c>
      <c r="G44" s="164">
        <v>8800</v>
      </c>
      <c r="H44" s="66" t="s">
        <v>186</v>
      </c>
      <c r="I44" s="50"/>
      <c r="J44" s="50"/>
      <c r="K44" s="50" t="s">
        <v>218</v>
      </c>
      <c r="L44" s="66" t="s">
        <v>219</v>
      </c>
      <c r="M44" s="120"/>
      <c r="N44" s="66" t="s">
        <v>220</v>
      </c>
      <c r="O44" s="120" t="s">
        <v>178</v>
      </c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</row>
    <row r="45" spans="1:36" s="108" customFormat="1" ht="69.75">
      <c r="A45" s="116">
        <v>40</v>
      </c>
      <c r="B45" s="61" t="s">
        <v>1969</v>
      </c>
      <c r="C45" s="61" t="s">
        <v>215</v>
      </c>
      <c r="D45" s="118" t="s">
        <v>221</v>
      </c>
      <c r="E45" s="119"/>
      <c r="F45" s="69" t="s">
        <v>217</v>
      </c>
      <c r="G45" s="164">
        <v>13900</v>
      </c>
      <c r="H45" s="66" t="s">
        <v>186</v>
      </c>
      <c r="I45" s="50"/>
      <c r="J45" s="50"/>
      <c r="K45" s="50" t="s">
        <v>218</v>
      </c>
      <c r="L45" s="66" t="s">
        <v>219</v>
      </c>
      <c r="M45" s="120"/>
      <c r="N45" s="66" t="s">
        <v>220</v>
      </c>
      <c r="O45" s="120" t="s">
        <v>178</v>
      </c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</row>
    <row r="46" spans="1:36" s="108" customFormat="1" ht="69.75">
      <c r="A46" s="116">
        <v>41</v>
      </c>
      <c r="B46" s="61" t="s">
        <v>1970</v>
      </c>
      <c r="C46" s="61" t="s">
        <v>215</v>
      </c>
      <c r="D46" s="118" t="s">
        <v>222</v>
      </c>
      <c r="E46" s="119"/>
      <c r="F46" s="69" t="s">
        <v>217</v>
      </c>
      <c r="G46" s="164">
        <v>24500</v>
      </c>
      <c r="H46" s="66" t="s">
        <v>186</v>
      </c>
      <c r="I46" s="50"/>
      <c r="J46" s="50"/>
      <c r="K46" s="50" t="s">
        <v>218</v>
      </c>
      <c r="L46" s="66" t="s">
        <v>219</v>
      </c>
      <c r="M46" s="120"/>
      <c r="N46" s="66" t="s">
        <v>220</v>
      </c>
      <c r="O46" s="120" t="s">
        <v>178</v>
      </c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</row>
    <row r="47" spans="1:36" s="108" customFormat="1" ht="69.75">
      <c r="A47" s="116">
        <v>42</v>
      </c>
      <c r="B47" s="61" t="s">
        <v>1971</v>
      </c>
      <c r="C47" s="61" t="s">
        <v>215</v>
      </c>
      <c r="D47" s="50" t="s">
        <v>223</v>
      </c>
      <c r="E47" s="119"/>
      <c r="F47" s="69" t="s">
        <v>217</v>
      </c>
      <c r="G47" s="164">
        <v>16000</v>
      </c>
      <c r="H47" s="66" t="s">
        <v>186</v>
      </c>
      <c r="I47" s="50"/>
      <c r="J47" s="50"/>
      <c r="K47" s="50" t="s">
        <v>218</v>
      </c>
      <c r="L47" s="66" t="s">
        <v>219</v>
      </c>
      <c r="M47" s="120"/>
      <c r="N47" s="66" t="s">
        <v>220</v>
      </c>
      <c r="O47" s="120" t="s">
        <v>178</v>
      </c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</row>
    <row r="48" spans="1:36" s="108" customFormat="1" ht="69.75">
      <c r="A48" s="116">
        <v>43</v>
      </c>
      <c r="B48" s="61" t="s">
        <v>1972</v>
      </c>
      <c r="C48" s="61" t="s">
        <v>215</v>
      </c>
      <c r="D48" s="50" t="s">
        <v>224</v>
      </c>
      <c r="E48" s="119"/>
      <c r="F48" s="69" t="s">
        <v>217</v>
      </c>
      <c r="G48" s="164">
        <v>18000</v>
      </c>
      <c r="H48" s="66" t="s">
        <v>186</v>
      </c>
      <c r="I48" s="50"/>
      <c r="J48" s="50"/>
      <c r="K48" s="50" t="s">
        <v>218</v>
      </c>
      <c r="L48" s="66" t="s">
        <v>219</v>
      </c>
      <c r="M48" s="120"/>
      <c r="N48" s="66" t="s">
        <v>220</v>
      </c>
      <c r="O48" s="120" t="s">
        <v>178</v>
      </c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</row>
    <row r="49" spans="1:36" s="108" customFormat="1" ht="46.5">
      <c r="A49" s="116">
        <v>44</v>
      </c>
      <c r="B49" s="61" t="s">
        <v>1973</v>
      </c>
      <c r="C49" s="61" t="s">
        <v>215</v>
      </c>
      <c r="D49" s="118" t="s">
        <v>228</v>
      </c>
      <c r="E49" s="119"/>
      <c r="F49" s="69" t="s">
        <v>226</v>
      </c>
      <c r="G49" s="164">
        <v>18000</v>
      </c>
      <c r="H49" s="66" t="s">
        <v>25</v>
      </c>
      <c r="I49" s="50"/>
      <c r="J49" s="50"/>
      <c r="K49" s="50" t="s">
        <v>218</v>
      </c>
      <c r="L49" s="66" t="s">
        <v>219</v>
      </c>
      <c r="M49" s="120"/>
      <c r="N49" s="66" t="s">
        <v>227</v>
      </c>
      <c r="O49" s="120" t="s">
        <v>178</v>
      </c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</row>
    <row r="50" spans="1:36" s="108" customFormat="1" ht="46.5">
      <c r="A50" s="116">
        <v>45</v>
      </c>
      <c r="B50" s="61" t="s">
        <v>1974</v>
      </c>
      <c r="C50" s="61" t="s">
        <v>215</v>
      </c>
      <c r="D50" s="50" t="s">
        <v>225</v>
      </c>
      <c r="E50" s="119"/>
      <c r="F50" s="69" t="s">
        <v>226</v>
      </c>
      <c r="G50" s="164">
        <v>145000</v>
      </c>
      <c r="H50" s="66" t="s">
        <v>25</v>
      </c>
      <c r="I50" s="50"/>
      <c r="J50" s="50"/>
      <c r="K50" s="50" t="s">
        <v>218</v>
      </c>
      <c r="L50" s="66" t="s">
        <v>219</v>
      </c>
      <c r="M50" s="120"/>
      <c r="N50" s="66" t="s">
        <v>227</v>
      </c>
      <c r="O50" s="120" t="s">
        <v>178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</row>
    <row r="51" spans="1:36" s="108" customFormat="1" ht="46.5">
      <c r="A51" s="116">
        <v>46</v>
      </c>
      <c r="B51" s="61" t="s">
        <v>1975</v>
      </c>
      <c r="C51" s="61" t="s">
        <v>215</v>
      </c>
      <c r="D51" s="50" t="s">
        <v>229</v>
      </c>
      <c r="E51" s="119"/>
      <c r="F51" s="69" t="s">
        <v>226</v>
      </c>
      <c r="G51" s="164">
        <v>110000</v>
      </c>
      <c r="H51" s="66" t="s">
        <v>25</v>
      </c>
      <c r="I51" s="50"/>
      <c r="J51" s="50"/>
      <c r="K51" s="50" t="s">
        <v>218</v>
      </c>
      <c r="L51" s="66" t="s">
        <v>219</v>
      </c>
      <c r="M51" s="120"/>
      <c r="N51" s="66" t="s">
        <v>227</v>
      </c>
      <c r="O51" s="120" t="s">
        <v>178</v>
      </c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</row>
    <row r="52" spans="1:36" s="108" customFormat="1" ht="46.5">
      <c r="A52" s="116">
        <v>47</v>
      </c>
      <c r="B52" s="61" t="s">
        <v>1976</v>
      </c>
      <c r="C52" s="61" t="s">
        <v>215</v>
      </c>
      <c r="D52" s="50" t="s">
        <v>230</v>
      </c>
      <c r="E52" s="119"/>
      <c r="F52" s="69" t="s">
        <v>226</v>
      </c>
      <c r="G52" s="164">
        <v>207000</v>
      </c>
      <c r="H52" s="66" t="s">
        <v>25</v>
      </c>
      <c r="I52" s="50"/>
      <c r="J52" s="50"/>
      <c r="K52" s="50" t="s">
        <v>218</v>
      </c>
      <c r="L52" s="66" t="s">
        <v>219</v>
      </c>
      <c r="M52" s="120"/>
      <c r="N52" s="66" t="s">
        <v>227</v>
      </c>
      <c r="O52" s="120" t="s">
        <v>178</v>
      </c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</row>
    <row r="53" spans="1:36" s="108" customFormat="1" ht="46.5">
      <c r="A53" s="116">
        <v>48</v>
      </c>
      <c r="B53" s="61" t="s">
        <v>1977</v>
      </c>
      <c r="C53" s="61" t="s">
        <v>215</v>
      </c>
      <c r="D53" s="50" t="s">
        <v>233</v>
      </c>
      <c r="E53" s="119"/>
      <c r="F53" s="69" t="s">
        <v>226</v>
      </c>
      <c r="G53" s="164">
        <v>460000</v>
      </c>
      <c r="H53" s="66" t="s">
        <v>25</v>
      </c>
      <c r="I53" s="50"/>
      <c r="J53" s="50"/>
      <c r="K53" s="50" t="s">
        <v>218</v>
      </c>
      <c r="L53" s="66" t="s">
        <v>219</v>
      </c>
      <c r="M53" s="120"/>
      <c r="N53" s="66" t="s">
        <v>227</v>
      </c>
      <c r="O53" s="120" t="s">
        <v>178</v>
      </c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</row>
    <row r="54" spans="1:36" s="108" customFormat="1" ht="46.5">
      <c r="A54" s="116">
        <v>49</v>
      </c>
      <c r="B54" s="61" t="s">
        <v>1978</v>
      </c>
      <c r="C54" s="61" t="s">
        <v>215</v>
      </c>
      <c r="D54" s="50" t="s">
        <v>231</v>
      </c>
      <c r="E54" s="119"/>
      <c r="F54" s="69" t="s">
        <v>226</v>
      </c>
      <c r="G54" s="164">
        <v>420000</v>
      </c>
      <c r="H54" s="66" t="s">
        <v>25</v>
      </c>
      <c r="I54" s="50"/>
      <c r="J54" s="50"/>
      <c r="K54" s="50" t="s">
        <v>218</v>
      </c>
      <c r="L54" s="66" t="s">
        <v>219</v>
      </c>
      <c r="M54" s="120"/>
      <c r="N54" s="66" t="s">
        <v>227</v>
      </c>
      <c r="O54" s="120" t="s">
        <v>178</v>
      </c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  <row r="55" spans="1:36" s="108" customFormat="1" ht="46.5">
      <c r="A55" s="116">
        <v>50</v>
      </c>
      <c r="B55" s="61" t="s">
        <v>1979</v>
      </c>
      <c r="C55" s="61" t="s">
        <v>215</v>
      </c>
      <c r="D55" s="50" t="s">
        <v>232</v>
      </c>
      <c r="E55" s="119"/>
      <c r="F55" s="69" t="s">
        <v>226</v>
      </c>
      <c r="G55" s="164">
        <v>365000</v>
      </c>
      <c r="H55" s="66" t="s">
        <v>25</v>
      </c>
      <c r="I55" s="50"/>
      <c r="J55" s="50"/>
      <c r="K55" s="50" t="s">
        <v>218</v>
      </c>
      <c r="L55" s="66" t="s">
        <v>219</v>
      </c>
      <c r="M55" s="120"/>
      <c r="N55" s="66" t="s">
        <v>227</v>
      </c>
      <c r="O55" s="120" t="s">
        <v>178</v>
      </c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</row>
    <row r="56" spans="1:36" s="108" customFormat="1" ht="46.5">
      <c r="A56" s="116">
        <v>51</v>
      </c>
      <c r="B56" s="61" t="s">
        <v>1980</v>
      </c>
      <c r="C56" s="61" t="s">
        <v>966</v>
      </c>
      <c r="D56" s="118" t="s">
        <v>987</v>
      </c>
      <c r="E56" s="119"/>
      <c r="F56" s="69" t="s">
        <v>967</v>
      </c>
      <c r="G56" s="164">
        <v>13000</v>
      </c>
      <c r="H56" s="66" t="s">
        <v>69</v>
      </c>
      <c r="I56" s="50"/>
      <c r="J56" s="50"/>
      <c r="K56" s="50" t="s">
        <v>172</v>
      </c>
      <c r="L56" s="66" t="s">
        <v>173</v>
      </c>
      <c r="M56" s="120"/>
      <c r="N56" s="66" t="s">
        <v>988</v>
      </c>
      <c r="O56" s="120" t="s">
        <v>178</v>
      </c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</row>
    <row r="57" spans="1:36" s="108" customFormat="1" ht="46.5">
      <c r="A57" s="116">
        <v>52</v>
      </c>
      <c r="B57" s="61" t="s">
        <v>1981</v>
      </c>
      <c r="C57" s="61" t="s">
        <v>966</v>
      </c>
      <c r="D57" s="118" t="s">
        <v>989</v>
      </c>
      <c r="E57" s="119"/>
      <c r="F57" s="69" t="s">
        <v>967</v>
      </c>
      <c r="G57" s="164">
        <v>15300</v>
      </c>
      <c r="H57" s="66" t="s">
        <v>69</v>
      </c>
      <c r="I57" s="50"/>
      <c r="J57" s="50"/>
      <c r="K57" s="50" t="s">
        <v>172</v>
      </c>
      <c r="L57" s="66" t="s">
        <v>173</v>
      </c>
      <c r="M57" s="120"/>
      <c r="N57" s="66" t="s">
        <v>988</v>
      </c>
      <c r="O57" s="120" t="s">
        <v>178</v>
      </c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</row>
    <row r="58" spans="1:36" s="108" customFormat="1" ht="46.5">
      <c r="A58" s="116">
        <v>53</v>
      </c>
      <c r="B58" s="61" t="s">
        <v>1982</v>
      </c>
      <c r="C58" s="61" t="s">
        <v>966</v>
      </c>
      <c r="D58" s="118" t="s">
        <v>992</v>
      </c>
      <c r="E58" s="119"/>
      <c r="F58" s="69" t="s">
        <v>967</v>
      </c>
      <c r="G58" s="164">
        <v>24300</v>
      </c>
      <c r="H58" s="66" t="s">
        <v>186</v>
      </c>
      <c r="I58" s="50"/>
      <c r="J58" s="50"/>
      <c r="K58" s="50" t="s">
        <v>172</v>
      </c>
      <c r="L58" s="66" t="s">
        <v>173</v>
      </c>
      <c r="M58" s="120"/>
      <c r="N58" s="66" t="s">
        <v>988</v>
      </c>
      <c r="O58" s="120" t="s">
        <v>178</v>
      </c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</row>
    <row r="59" spans="1:36" s="108" customFormat="1" ht="46.5">
      <c r="A59" s="116">
        <v>54</v>
      </c>
      <c r="B59" s="61" t="s">
        <v>1983</v>
      </c>
      <c r="C59" s="61" t="s">
        <v>966</v>
      </c>
      <c r="D59" s="118" t="s">
        <v>994</v>
      </c>
      <c r="E59" s="119"/>
      <c r="F59" s="69" t="s">
        <v>967</v>
      </c>
      <c r="G59" s="164">
        <v>35200</v>
      </c>
      <c r="H59" s="66" t="s">
        <v>186</v>
      </c>
      <c r="I59" s="50"/>
      <c r="J59" s="50"/>
      <c r="K59" s="50" t="s">
        <v>172</v>
      </c>
      <c r="L59" s="66" t="s">
        <v>173</v>
      </c>
      <c r="M59" s="120"/>
      <c r="N59" s="66" t="s">
        <v>988</v>
      </c>
      <c r="O59" s="120" t="s">
        <v>178</v>
      </c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</row>
    <row r="60" spans="1:36" s="108" customFormat="1" ht="46.5">
      <c r="A60" s="116">
        <v>55</v>
      </c>
      <c r="B60" s="61" t="s">
        <v>1984</v>
      </c>
      <c r="C60" s="61" t="s">
        <v>966</v>
      </c>
      <c r="D60" s="118" t="s">
        <v>996</v>
      </c>
      <c r="E60" s="119"/>
      <c r="F60" s="69" t="s">
        <v>967</v>
      </c>
      <c r="G60" s="164">
        <v>45500</v>
      </c>
      <c r="H60" s="66" t="s">
        <v>186</v>
      </c>
      <c r="I60" s="50"/>
      <c r="J60" s="50"/>
      <c r="K60" s="50" t="s">
        <v>172</v>
      </c>
      <c r="L60" s="66" t="s">
        <v>173</v>
      </c>
      <c r="M60" s="120"/>
      <c r="N60" s="66" t="s">
        <v>988</v>
      </c>
      <c r="O60" s="120" t="s">
        <v>178</v>
      </c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</row>
    <row r="61" spans="1:36" s="108" customFormat="1" ht="46.5">
      <c r="A61" s="116">
        <v>56</v>
      </c>
      <c r="B61" s="61" t="s">
        <v>1985</v>
      </c>
      <c r="C61" s="61" t="s">
        <v>966</v>
      </c>
      <c r="D61" s="118" t="s">
        <v>968</v>
      </c>
      <c r="E61" s="119"/>
      <c r="F61" s="69" t="s">
        <v>967</v>
      </c>
      <c r="G61" s="164">
        <v>20000</v>
      </c>
      <c r="H61" s="66" t="s">
        <v>186</v>
      </c>
      <c r="I61" s="50"/>
      <c r="J61" s="50"/>
      <c r="K61" s="50" t="s">
        <v>172</v>
      </c>
      <c r="L61" s="66" t="s">
        <v>173</v>
      </c>
      <c r="M61" s="120"/>
      <c r="N61" s="66" t="s">
        <v>21</v>
      </c>
      <c r="O61" s="120" t="s">
        <v>178</v>
      </c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</row>
    <row r="62" spans="1:36" s="108" customFormat="1" ht="46.5">
      <c r="A62" s="116">
        <v>57</v>
      </c>
      <c r="B62" s="61" t="s">
        <v>1986</v>
      </c>
      <c r="C62" s="59" t="s">
        <v>966</v>
      </c>
      <c r="D62" s="120" t="s">
        <v>970</v>
      </c>
      <c r="E62" s="127"/>
      <c r="F62" s="69" t="s">
        <v>967</v>
      </c>
      <c r="G62" s="165">
        <v>14100</v>
      </c>
      <c r="H62" s="49" t="s">
        <v>69</v>
      </c>
      <c r="I62" s="51"/>
      <c r="J62" s="51"/>
      <c r="K62" s="50" t="s">
        <v>172</v>
      </c>
      <c r="L62" s="66" t="s">
        <v>173</v>
      </c>
      <c r="M62" s="120"/>
      <c r="N62" s="66" t="s">
        <v>21</v>
      </c>
      <c r="O62" s="120" t="s">
        <v>178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36" s="108" customFormat="1" ht="46.5">
      <c r="A63" s="116">
        <v>58</v>
      </c>
      <c r="B63" s="61" t="s">
        <v>1987</v>
      </c>
      <c r="C63" s="61" t="s">
        <v>966</v>
      </c>
      <c r="D63" s="118" t="s">
        <v>972</v>
      </c>
      <c r="E63" s="119"/>
      <c r="F63" s="69" t="s">
        <v>967</v>
      </c>
      <c r="G63" s="164">
        <v>27700</v>
      </c>
      <c r="H63" s="66" t="s">
        <v>69</v>
      </c>
      <c r="I63" s="50"/>
      <c r="J63" s="50"/>
      <c r="K63" s="50" t="s">
        <v>172</v>
      </c>
      <c r="L63" s="66" t="s">
        <v>173</v>
      </c>
      <c r="M63" s="120"/>
      <c r="N63" s="66" t="s">
        <v>21</v>
      </c>
      <c r="O63" s="120" t="s">
        <v>178</v>
      </c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</row>
    <row r="64" spans="1:36" s="108" customFormat="1" ht="46.5">
      <c r="A64" s="116">
        <v>59</v>
      </c>
      <c r="B64" s="61" t="s">
        <v>1988</v>
      </c>
      <c r="C64" s="61" t="s">
        <v>966</v>
      </c>
      <c r="D64" s="118" t="s">
        <v>974</v>
      </c>
      <c r="E64" s="119"/>
      <c r="F64" s="69" t="s">
        <v>967</v>
      </c>
      <c r="G64" s="164">
        <v>29700</v>
      </c>
      <c r="H64" s="66" t="s">
        <v>69</v>
      </c>
      <c r="I64" s="50"/>
      <c r="J64" s="50"/>
      <c r="K64" s="50" t="s">
        <v>172</v>
      </c>
      <c r="L64" s="66" t="s">
        <v>173</v>
      </c>
      <c r="M64" s="120"/>
      <c r="N64" s="66" t="s">
        <v>21</v>
      </c>
      <c r="O64" s="120" t="s">
        <v>178</v>
      </c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</row>
    <row r="65" spans="1:36" s="108" customFormat="1" ht="46.5">
      <c r="A65" s="116">
        <v>60</v>
      </c>
      <c r="B65" s="61" t="s">
        <v>1989</v>
      </c>
      <c r="C65" s="61" t="s">
        <v>966</v>
      </c>
      <c r="D65" s="118" t="s">
        <v>977</v>
      </c>
      <c r="E65" s="119"/>
      <c r="F65" s="69" t="s">
        <v>967</v>
      </c>
      <c r="G65" s="164">
        <v>30300</v>
      </c>
      <c r="H65" s="66" t="s">
        <v>69</v>
      </c>
      <c r="I65" s="50"/>
      <c r="J65" s="50"/>
      <c r="K65" s="50" t="s">
        <v>172</v>
      </c>
      <c r="L65" s="66" t="s">
        <v>173</v>
      </c>
      <c r="M65" s="120"/>
      <c r="N65" s="66" t="s">
        <v>21</v>
      </c>
      <c r="O65" s="120" t="s">
        <v>178</v>
      </c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</row>
    <row r="66" spans="1:36" s="108" customFormat="1" ht="46.5">
      <c r="A66" s="116">
        <v>61</v>
      </c>
      <c r="B66" s="61" t="s">
        <v>1990</v>
      </c>
      <c r="C66" s="61" t="s">
        <v>966</v>
      </c>
      <c r="D66" s="118" t="s">
        <v>980</v>
      </c>
      <c r="E66" s="119"/>
      <c r="F66" s="69" t="s">
        <v>967</v>
      </c>
      <c r="G66" s="164">
        <v>42500</v>
      </c>
      <c r="H66" s="66" t="s">
        <v>69</v>
      </c>
      <c r="I66" s="50"/>
      <c r="J66" s="50"/>
      <c r="K66" s="50" t="s">
        <v>172</v>
      </c>
      <c r="L66" s="66" t="s">
        <v>173</v>
      </c>
      <c r="M66" s="120"/>
      <c r="N66" s="66" t="s">
        <v>21</v>
      </c>
      <c r="O66" s="120" t="s">
        <v>178</v>
      </c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</row>
    <row r="67" spans="1:36" s="108" customFormat="1" ht="46.5">
      <c r="A67" s="116">
        <v>62</v>
      </c>
      <c r="B67" s="61" t="s">
        <v>1991</v>
      </c>
      <c r="C67" s="61" t="s">
        <v>966</v>
      </c>
      <c r="D67" s="118" t="s">
        <v>982</v>
      </c>
      <c r="E67" s="127"/>
      <c r="F67" s="69" t="s">
        <v>967</v>
      </c>
      <c r="G67" s="165">
        <v>62500</v>
      </c>
      <c r="H67" s="49" t="s">
        <v>186</v>
      </c>
      <c r="I67" s="51"/>
      <c r="J67" s="51"/>
      <c r="K67" s="50" t="s">
        <v>172</v>
      </c>
      <c r="L67" s="66" t="s">
        <v>173</v>
      </c>
      <c r="M67" s="120"/>
      <c r="N67" s="66" t="s">
        <v>21</v>
      </c>
      <c r="O67" s="120" t="s">
        <v>178</v>
      </c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6" s="109" customFormat="1" ht="46.5">
      <c r="A68" s="116">
        <v>63</v>
      </c>
      <c r="B68" s="61" t="s">
        <v>1992</v>
      </c>
      <c r="C68" s="61" t="s">
        <v>966</v>
      </c>
      <c r="D68" s="118" t="s">
        <v>984</v>
      </c>
      <c r="E68" s="127"/>
      <c r="F68" s="69" t="s">
        <v>967</v>
      </c>
      <c r="G68" s="165">
        <v>70200</v>
      </c>
      <c r="H68" s="49" t="s">
        <v>186</v>
      </c>
      <c r="I68" s="51"/>
      <c r="J68" s="51"/>
      <c r="K68" s="50" t="s">
        <v>172</v>
      </c>
      <c r="L68" s="66" t="s">
        <v>173</v>
      </c>
      <c r="M68" s="120"/>
      <c r="N68" s="66" t="s">
        <v>21</v>
      </c>
      <c r="O68" s="120" t="s">
        <v>178</v>
      </c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1:36" s="108" customFormat="1" ht="46.5">
      <c r="A69" s="116">
        <v>64</v>
      </c>
      <c r="B69" s="61" t="s">
        <v>1993</v>
      </c>
      <c r="C69" s="61" t="s">
        <v>966</v>
      </c>
      <c r="D69" s="50" t="s">
        <v>1884</v>
      </c>
      <c r="E69" s="119"/>
      <c r="F69" s="69" t="s">
        <v>967</v>
      </c>
      <c r="G69" s="164">
        <v>6500</v>
      </c>
      <c r="H69" s="66" t="s">
        <v>69</v>
      </c>
      <c r="I69" s="50"/>
      <c r="J69" s="50"/>
      <c r="K69" s="50" t="s">
        <v>172</v>
      </c>
      <c r="L69" s="66" t="s">
        <v>173</v>
      </c>
      <c r="M69" s="120"/>
      <c r="N69" s="49" t="s">
        <v>21</v>
      </c>
      <c r="O69" s="120" t="s">
        <v>178</v>
      </c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</row>
    <row r="70" spans="1:36" s="108" customFormat="1" ht="46.5">
      <c r="A70" s="116">
        <v>65</v>
      </c>
      <c r="B70" s="61" t="s">
        <v>1994</v>
      </c>
      <c r="C70" s="61" t="s">
        <v>966</v>
      </c>
      <c r="D70" s="50" t="s">
        <v>1885</v>
      </c>
      <c r="E70" s="119"/>
      <c r="F70" s="69" t="s">
        <v>967</v>
      </c>
      <c r="G70" s="164">
        <v>11700</v>
      </c>
      <c r="H70" s="66" t="s">
        <v>69</v>
      </c>
      <c r="I70" s="50"/>
      <c r="J70" s="50"/>
      <c r="K70" s="50" t="s">
        <v>172</v>
      </c>
      <c r="L70" s="66" t="s">
        <v>173</v>
      </c>
      <c r="M70" s="120"/>
      <c r="N70" s="49" t="s">
        <v>21</v>
      </c>
      <c r="O70" s="120" t="s">
        <v>178</v>
      </c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</row>
    <row r="71" spans="1:36" s="108" customFormat="1" ht="46.5">
      <c r="A71" s="116">
        <v>66</v>
      </c>
      <c r="B71" s="61" t="s">
        <v>1995</v>
      </c>
      <c r="C71" s="61" t="s">
        <v>966</v>
      </c>
      <c r="D71" s="50" t="s">
        <v>998</v>
      </c>
      <c r="E71" s="121"/>
      <c r="F71" s="69" t="s">
        <v>967</v>
      </c>
      <c r="G71" s="165">
        <v>8600</v>
      </c>
      <c r="H71" s="49" t="s">
        <v>69</v>
      </c>
      <c r="I71" s="51"/>
      <c r="J71" s="51"/>
      <c r="K71" s="50" t="s">
        <v>172</v>
      </c>
      <c r="L71" s="66" t="s">
        <v>173</v>
      </c>
      <c r="M71" s="120"/>
      <c r="N71" s="49" t="s">
        <v>21</v>
      </c>
      <c r="O71" s="120" t="s">
        <v>178</v>
      </c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6" s="108" customFormat="1" ht="46.5">
      <c r="A72" s="116">
        <v>67</v>
      </c>
      <c r="B72" s="61" t="s">
        <v>1996</v>
      </c>
      <c r="C72" s="61" t="s">
        <v>966</v>
      </c>
      <c r="D72" s="50" t="s">
        <v>1002</v>
      </c>
      <c r="E72" s="119"/>
      <c r="F72" s="69" t="s">
        <v>967</v>
      </c>
      <c r="G72" s="164">
        <v>13500</v>
      </c>
      <c r="H72" s="49" t="s">
        <v>69</v>
      </c>
      <c r="I72" s="50"/>
      <c r="J72" s="50"/>
      <c r="K72" s="50" t="s">
        <v>172</v>
      </c>
      <c r="L72" s="66" t="s">
        <v>173</v>
      </c>
      <c r="M72" s="120"/>
      <c r="N72" s="49" t="s">
        <v>21</v>
      </c>
      <c r="O72" s="120" t="s">
        <v>178</v>
      </c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</row>
    <row r="73" spans="1:36" s="108" customFormat="1" ht="46.5">
      <c r="A73" s="116">
        <v>68</v>
      </c>
      <c r="B73" s="61" t="s">
        <v>1997</v>
      </c>
      <c r="C73" s="61" t="s">
        <v>966</v>
      </c>
      <c r="D73" s="50" t="s">
        <v>1003</v>
      </c>
      <c r="E73" s="119"/>
      <c r="F73" s="69" t="s">
        <v>967</v>
      </c>
      <c r="G73" s="164">
        <v>17600</v>
      </c>
      <c r="H73" s="49" t="s">
        <v>69</v>
      </c>
      <c r="I73" s="50"/>
      <c r="J73" s="50"/>
      <c r="K73" s="50" t="s">
        <v>172</v>
      </c>
      <c r="L73" s="66" t="s">
        <v>173</v>
      </c>
      <c r="M73" s="120"/>
      <c r="N73" s="49" t="s">
        <v>21</v>
      </c>
      <c r="O73" s="120" t="s">
        <v>178</v>
      </c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</row>
    <row r="74" spans="1:36" s="108" customFormat="1" ht="46.5">
      <c r="A74" s="116">
        <v>69</v>
      </c>
      <c r="B74" s="61" t="s">
        <v>1998</v>
      </c>
      <c r="C74" s="61" t="s">
        <v>966</v>
      </c>
      <c r="D74" s="50" t="s">
        <v>1006</v>
      </c>
      <c r="E74" s="119"/>
      <c r="F74" s="69" t="s">
        <v>967</v>
      </c>
      <c r="G74" s="164">
        <v>18200</v>
      </c>
      <c r="H74" s="49" t="s">
        <v>69</v>
      </c>
      <c r="I74" s="50"/>
      <c r="J74" s="50"/>
      <c r="K74" s="50" t="s">
        <v>172</v>
      </c>
      <c r="L74" s="66" t="s">
        <v>173</v>
      </c>
      <c r="M74" s="120"/>
      <c r="N74" s="49" t="s">
        <v>21</v>
      </c>
      <c r="O74" s="120" t="s">
        <v>178</v>
      </c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</row>
    <row r="75" spans="1:36" s="108" customFormat="1" ht="46.5">
      <c r="A75" s="116">
        <v>70</v>
      </c>
      <c r="B75" s="61" t="s">
        <v>1999</v>
      </c>
      <c r="C75" s="61" t="s">
        <v>966</v>
      </c>
      <c r="D75" s="50" t="s">
        <v>1008</v>
      </c>
      <c r="E75" s="119"/>
      <c r="F75" s="69" t="s">
        <v>967</v>
      </c>
      <c r="G75" s="164">
        <v>19600</v>
      </c>
      <c r="H75" s="49" t="s">
        <v>69</v>
      </c>
      <c r="I75" s="50"/>
      <c r="J75" s="50"/>
      <c r="K75" s="50" t="s">
        <v>172</v>
      </c>
      <c r="L75" s="66" t="s">
        <v>173</v>
      </c>
      <c r="M75" s="120"/>
      <c r="N75" s="49" t="s">
        <v>21</v>
      </c>
      <c r="O75" s="120" t="s">
        <v>178</v>
      </c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</row>
    <row r="76" spans="1:36" s="108" customFormat="1" ht="46.5">
      <c r="A76" s="116">
        <v>71</v>
      </c>
      <c r="B76" s="61" t="s">
        <v>2000</v>
      </c>
      <c r="C76" s="61" t="s">
        <v>966</v>
      </c>
      <c r="D76" s="50" t="s">
        <v>1011</v>
      </c>
      <c r="E76" s="119"/>
      <c r="F76" s="69" t="s">
        <v>967</v>
      </c>
      <c r="G76" s="164">
        <v>20600</v>
      </c>
      <c r="H76" s="49" t="s">
        <v>69</v>
      </c>
      <c r="I76" s="50"/>
      <c r="J76" s="50"/>
      <c r="K76" s="50" t="s">
        <v>172</v>
      </c>
      <c r="L76" s="66" t="s">
        <v>173</v>
      </c>
      <c r="M76" s="120"/>
      <c r="N76" s="49" t="s">
        <v>21</v>
      </c>
      <c r="O76" s="120" t="s">
        <v>178</v>
      </c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</row>
    <row r="77" spans="1:36" s="108" customFormat="1" ht="46.5">
      <c r="A77" s="116">
        <v>72</v>
      </c>
      <c r="B77" s="61" t="s">
        <v>2001</v>
      </c>
      <c r="C77" s="61" t="s">
        <v>966</v>
      </c>
      <c r="D77" s="50" t="s">
        <v>1014</v>
      </c>
      <c r="E77" s="119"/>
      <c r="F77" s="69" t="s">
        <v>967</v>
      </c>
      <c r="G77" s="164">
        <v>25300</v>
      </c>
      <c r="H77" s="49" t="s">
        <v>69</v>
      </c>
      <c r="I77" s="50"/>
      <c r="J77" s="50"/>
      <c r="K77" s="50" t="s">
        <v>172</v>
      </c>
      <c r="L77" s="66" t="s">
        <v>173</v>
      </c>
      <c r="M77" s="120"/>
      <c r="N77" s="49" t="s">
        <v>21</v>
      </c>
      <c r="O77" s="120" t="s">
        <v>178</v>
      </c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</row>
    <row r="78" spans="1:36" s="108" customFormat="1" ht="46.5">
      <c r="A78" s="116">
        <v>73</v>
      </c>
      <c r="B78" s="61" t="s">
        <v>2002</v>
      </c>
      <c r="C78" s="61" t="s">
        <v>966</v>
      </c>
      <c r="D78" s="80" t="s">
        <v>1272</v>
      </c>
      <c r="E78" s="125"/>
      <c r="F78" s="126" t="s">
        <v>967</v>
      </c>
      <c r="G78" s="165">
        <v>36000</v>
      </c>
      <c r="H78" s="124" t="s">
        <v>69</v>
      </c>
      <c r="I78" s="123"/>
      <c r="J78" s="123"/>
      <c r="K78" s="50" t="s">
        <v>172</v>
      </c>
      <c r="L78" s="66" t="s">
        <v>173</v>
      </c>
      <c r="M78" s="123"/>
      <c r="N78" s="124" t="s">
        <v>21</v>
      </c>
      <c r="O78" s="123" t="s">
        <v>178</v>
      </c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</row>
    <row r="79" spans="1:36" s="108" customFormat="1" ht="50.25" customHeight="1">
      <c r="A79" s="116">
        <v>74</v>
      </c>
      <c r="B79" s="61" t="s">
        <v>2003</v>
      </c>
      <c r="C79" s="61" t="s">
        <v>1021</v>
      </c>
      <c r="D79" s="50" t="s">
        <v>1038</v>
      </c>
      <c r="E79" s="119"/>
      <c r="F79" s="69" t="s">
        <v>1026</v>
      </c>
      <c r="G79" s="164">
        <v>6500</v>
      </c>
      <c r="H79" s="66" t="s">
        <v>69</v>
      </c>
      <c r="I79" s="50"/>
      <c r="J79" s="50"/>
      <c r="K79" s="50" t="s">
        <v>172</v>
      </c>
      <c r="L79" s="66" t="s">
        <v>173</v>
      </c>
      <c r="M79" s="123"/>
      <c r="N79" s="66" t="s">
        <v>481</v>
      </c>
      <c r="O79" s="123" t="s">
        <v>178</v>
      </c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</row>
    <row r="80" spans="1:36" s="108" customFormat="1" ht="50.25" customHeight="1">
      <c r="A80" s="116">
        <v>75</v>
      </c>
      <c r="B80" s="61" t="s">
        <v>2004</v>
      </c>
      <c r="C80" s="61" t="s">
        <v>1021</v>
      </c>
      <c r="D80" s="50" t="s">
        <v>1040</v>
      </c>
      <c r="E80" s="119"/>
      <c r="F80" s="69" t="s">
        <v>1026</v>
      </c>
      <c r="G80" s="164">
        <v>9000</v>
      </c>
      <c r="H80" s="66" t="s">
        <v>69</v>
      </c>
      <c r="I80" s="50"/>
      <c r="J80" s="50"/>
      <c r="K80" s="50" t="s">
        <v>172</v>
      </c>
      <c r="L80" s="66" t="s">
        <v>173</v>
      </c>
      <c r="M80" s="123"/>
      <c r="N80" s="66" t="s">
        <v>481</v>
      </c>
      <c r="O80" s="123" t="s">
        <v>178</v>
      </c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</row>
    <row r="81" spans="1:36" s="108" customFormat="1" ht="50.25" customHeight="1">
      <c r="A81" s="116">
        <v>76</v>
      </c>
      <c r="B81" s="61" t="s">
        <v>2005</v>
      </c>
      <c r="C81" s="61" t="s">
        <v>1021</v>
      </c>
      <c r="D81" s="50" t="s">
        <v>1042</v>
      </c>
      <c r="E81" s="119"/>
      <c r="F81" s="69" t="s">
        <v>1026</v>
      </c>
      <c r="G81" s="164">
        <v>14700</v>
      </c>
      <c r="H81" s="66" t="s">
        <v>69</v>
      </c>
      <c r="I81" s="50"/>
      <c r="J81" s="50"/>
      <c r="K81" s="50" t="s">
        <v>172</v>
      </c>
      <c r="L81" s="66" t="s">
        <v>173</v>
      </c>
      <c r="M81" s="123"/>
      <c r="N81" s="66" t="s">
        <v>481</v>
      </c>
      <c r="O81" s="123" t="s">
        <v>178</v>
      </c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</row>
    <row r="82" spans="1:36" s="108" customFormat="1" ht="50.25" customHeight="1">
      <c r="A82" s="116">
        <v>77</v>
      </c>
      <c r="B82" s="61" t="s">
        <v>2006</v>
      </c>
      <c r="C82" s="61" t="s">
        <v>1021</v>
      </c>
      <c r="D82" s="50" t="s">
        <v>1034</v>
      </c>
      <c r="E82" s="119"/>
      <c r="F82" s="69" t="s">
        <v>1026</v>
      </c>
      <c r="G82" s="164">
        <v>18500</v>
      </c>
      <c r="H82" s="66" t="s">
        <v>186</v>
      </c>
      <c r="I82" s="50"/>
      <c r="J82" s="50"/>
      <c r="K82" s="50" t="s">
        <v>172</v>
      </c>
      <c r="L82" s="66" t="s">
        <v>173</v>
      </c>
      <c r="M82" s="123"/>
      <c r="N82" s="66" t="s">
        <v>481</v>
      </c>
      <c r="O82" s="123" t="s">
        <v>178</v>
      </c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</row>
    <row r="83" spans="1:36" s="108" customFormat="1" ht="50.25" customHeight="1">
      <c r="A83" s="116">
        <v>78</v>
      </c>
      <c r="B83" s="61" t="s">
        <v>2007</v>
      </c>
      <c r="C83" s="61" t="s">
        <v>1021</v>
      </c>
      <c r="D83" s="50" t="s">
        <v>1037</v>
      </c>
      <c r="E83" s="119"/>
      <c r="F83" s="69" t="s">
        <v>1026</v>
      </c>
      <c r="G83" s="164">
        <v>24700</v>
      </c>
      <c r="H83" s="66" t="s">
        <v>186</v>
      </c>
      <c r="I83" s="50"/>
      <c r="J83" s="50"/>
      <c r="K83" s="50" t="s">
        <v>172</v>
      </c>
      <c r="L83" s="66" t="s">
        <v>173</v>
      </c>
      <c r="M83" s="123"/>
      <c r="N83" s="66" t="s">
        <v>481</v>
      </c>
      <c r="O83" s="123" t="s">
        <v>178</v>
      </c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</row>
    <row r="84" spans="1:36" s="108" customFormat="1" ht="50.25" customHeight="1">
      <c r="A84" s="116">
        <v>79</v>
      </c>
      <c r="B84" s="61" t="s">
        <v>2008</v>
      </c>
      <c r="C84" s="61" t="s">
        <v>1021</v>
      </c>
      <c r="D84" s="50" t="s">
        <v>1027</v>
      </c>
      <c r="E84" s="119"/>
      <c r="F84" s="69" t="s">
        <v>1026</v>
      </c>
      <c r="G84" s="164">
        <v>35000</v>
      </c>
      <c r="H84" s="66" t="s">
        <v>186</v>
      </c>
      <c r="I84" s="50"/>
      <c r="J84" s="50"/>
      <c r="K84" s="50" t="s">
        <v>172</v>
      </c>
      <c r="L84" s="66" t="s">
        <v>173</v>
      </c>
      <c r="M84" s="123"/>
      <c r="N84" s="66" t="s">
        <v>481</v>
      </c>
      <c r="O84" s="123" t="s">
        <v>178</v>
      </c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</row>
    <row r="85" spans="1:36" s="108" customFormat="1" ht="50.25" customHeight="1">
      <c r="A85" s="116">
        <v>80</v>
      </c>
      <c r="B85" s="61" t="s">
        <v>2009</v>
      </c>
      <c r="C85" s="61" t="s">
        <v>1021</v>
      </c>
      <c r="D85" s="50" t="s">
        <v>1029</v>
      </c>
      <c r="E85" s="119"/>
      <c r="F85" s="69" t="s">
        <v>1026</v>
      </c>
      <c r="G85" s="164">
        <v>48400</v>
      </c>
      <c r="H85" s="66" t="s">
        <v>250</v>
      </c>
      <c r="I85" s="50"/>
      <c r="J85" s="50"/>
      <c r="K85" s="50" t="s">
        <v>172</v>
      </c>
      <c r="L85" s="66" t="s">
        <v>173</v>
      </c>
      <c r="M85" s="123"/>
      <c r="N85" s="66" t="s">
        <v>481</v>
      </c>
      <c r="O85" s="123" t="s">
        <v>178</v>
      </c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</row>
    <row r="86" spans="1:36" s="108" customFormat="1" ht="50.25" customHeight="1">
      <c r="A86" s="116">
        <v>81</v>
      </c>
      <c r="B86" s="61" t="s">
        <v>2010</v>
      </c>
      <c r="C86" s="61" t="s">
        <v>1021</v>
      </c>
      <c r="D86" s="50" t="s">
        <v>1031</v>
      </c>
      <c r="E86" s="119"/>
      <c r="F86" s="69" t="s">
        <v>1026</v>
      </c>
      <c r="G86" s="164">
        <v>66000</v>
      </c>
      <c r="H86" s="66" t="s">
        <v>250</v>
      </c>
      <c r="I86" s="50"/>
      <c r="J86" s="50"/>
      <c r="K86" s="50" t="s">
        <v>172</v>
      </c>
      <c r="L86" s="66" t="s">
        <v>173</v>
      </c>
      <c r="M86" s="123"/>
      <c r="N86" s="66" t="s">
        <v>481</v>
      </c>
      <c r="O86" s="123" t="s">
        <v>178</v>
      </c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</row>
    <row r="87" spans="1:36" s="108" customFormat="1" ht="50.25" customHeight="1">
      <c r="A87" s="116">
        <v>82</v>
      </c>
      <c r="B87" s="61" t="s">
        <v>2011</v>
      </c>
      <c r="C87" s="61" t="s">
        <v>1021</v>
      </c>
      <c r="D87" s="50" t="s">
        <v>1061</v>
      </c>
      <c r="E87" s="119"/>
      <c r="F87" s="69" t="s">
        <v>171</v>
      </c>
      <c r="G87" s="164">
        <v>13400</v>
      </c>
      <c r="H87" s="66" t="s">
        <v>69</v>
      </c>
      <c r="I87" s="50"/>
      <c r="J87" s="50"/>
      <c r="K87" s="50" t="s">
        <v>172</v>
      </c>
      <c r="L87" s="66" t="s">
        <v>173</v>
      </c>
      <c r="M87" s="123"/>
      <c r="N87" s="66" t="s">
        <v>21</v>
      </c>
      <c r="O87" s="123" t="s">
        <v>178</v>
      </c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</row>
    <row r="88" spans="1:36" s="108" customFormat="1" ht="50.25" customHeight="1">
      <c r="A88" s="116">
        <v>83</v>
      </c>
      <c r="B88" s="61" t="s">
        <v>2012</v>
      </c>
      <c r="C88" s="61" t="s">
        <v>1021</v>
      </c>
      <c r="D88" s="50" t="s">
        <v>1064</v>
      </c>
      <c r="E88" s="119"/>
      <c r="F88" s="69" t="s">
        <v>171</v>
      </c>
      <c r="G88" s="164">
        <v>14600</v>
      </c>
      <c r="H88" s="66" t="s">
        <v>69</v>
      </c>
      <c r="I88" s="50"/>
      <c r="J88" s="50"/>
      <c r="K88" s="50" t="s">
        <v>172</v>
      </c>
      <c r="L88" s="66" t="s">
        <v>173</v>
      </c>
      <c r="M88" s="123"/>
      <c r="N88" s="66" t="s">
        <v>21</v>
      </c>
      <c r="O88" s="123" t="s">
        <v>178</v>
      </c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</row>
    <row r="89" spans="1:36" s="108" customFormat="1" ht="50.25" customHeight="1">
      <c r="A89" s="116">
        <v>84</v>
      </c>
      <c r="B89" s="61" t="s">
        <v>2013</v>
      </c>
      <c r="C89" s="61" t="s">
        <v>1021</v>
      </c>
      <c r="D89" s="50" t="s">
        <v>1066</v>
      </c>
      <c r="E89" s="119"/>
      <c r="F89" s="69" t="s">
        <v>171</v>
      </c>
      <c r="G89" s="164">
        <v>25100</v>
      </c>
      <c r="H89" s="66" t="s">
        <v>186</v>
      </c>
      <c r="I89" s="50"/>
      <c r="J89" s="50"/>
      <c r="K89" s="50" t="s">
        <v>172</v>
      </c>
      <c r="L89" s="66" t="s">
        <v>173</v>
      </c>
      <c r="M89" s="123"/>
      <c r="N89" s="66" t="s">
        <v>21</v>
      </c>
      <c r="O89" s="123" t="s">
        <v>178</v>
      </c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</row>
    <row r="90" spans="1:36" s="108" customFormat="1" ht="50.25" customHeight="1">
      <c r="A90" s="116">
        <v>85</v>
      </c>
      <c r="B90" s="61" t="s">
        <v>2014</v>
      </c>
      <c r="C90" s="61" t="s">
        <v>1021</v>
      </c>
      <c r="D90" s="50" t="s">
        <v>1049</v>
      </c>
      <c r="E90" s="119"/>
      <c r="F90" s="69" t="s">
        <v>171</v>
      </c>
      <c r="G90" s="164">
        <v>9500</v>
      </c>
      <c r="H90" s="66" t="s">
        <v>186</v>
      </c>
      <c r="I90" s="50"/>
      <c r="J90" s="50"/>
      <c r="K90" s="50" t="s">
        <v>172</v>
      </c>
      <c r="L90" s="66" t="s">
        <v>173</v>
      </c>
      <c r="M90" s="123"/>
      <c r="N90" s="66" t="s">
        <v>21</v>
      </c>
      <c r="O90" s="123" t="s">
        <v>178</v>
      </c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</row>
    <row r="91" spans="1:36" s="108" customFormat="1" ht="50.25" customHeight="1">
      <c r="A91" s="116">
        <v>86</v>
      </c>
      <c r="B91" s="61" t="s">
        <v>2015</v>
      </c>
      <c r="C91" s="61" t="s">
        <v>1021</v>
      </c>
      <c r="D91" s="50" t="s">
        <v>1053</v>
      </c>
      <c r="E91" s="119"/>
      <c r="F91" s="69" t="s">
        <v>171</v>
      </c>
      <c r="G91" s="164">
        <v>10900</v>
      </c>
      <c r="H91" s="66" t="s">
        <v>186</v>
      </c>
      <c r="I91" s="50"/>
      <c r="J91" s="50"/>
      <c r="K91" s="50" t="s">
        <v>172</v>
      </c>
      <c r="L91" s="66" t="s">
        <v>173</v>
      </c>
      <c r="M91" s="123"/>
      <c r="N91" s="66" t="s">
        <v>21</v>
      </c>
      <c r="O91" s="123" t="s">
        <v>178</v>
      </c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</row>
    <row r="92" spans="1:36" s="108" customFormat="1" ht="50.25" customHeight="1">
      <c r="A92" s="116">
        <v>87</v>
      </c>
      <c r="B92" s="61" t="s">
        <v>2016</v>
      </c>
      <c r="C92" s="61" t="s">
        <v>1021</v>
      </c>
      <c r="D92" s="50" t="s">
        <v>1055</v>
      </c>
      <c r="E92" s="119"/>
      <c r="F92" s="69" t="s">
        <v>171</v>
      </c>
      <c r="G92" s="164">
        <v>13000</v>
      </c>
      <c r="H92" s="66" t="s">
        <v>186</v>
      </c>
      <c r="I92" s="50"/>
      <c r="J92" s="50"/>
      <c r="K92" s="50" t="s">
        <v>172</v>
      </c>
      <c r="L92" s="66" t="s">
        <v>173</v>
      </c>
      <c r="M92" s="123"/>
      <c r="N92" s="66" t="s">
        <v>21</v>
      </c>
      <c r="O92" s="123" t="s">
        <v>178</v>
      </c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</row>
    <row r="93" spans="1:36" s="108" customFormat="1" ht="50.25" customHeight="1">
      <c r="A93" s="116">
        <v>88</v>
      </c>
      <c r="B93" s="61" t="s">
        <v>2017</v>
      </c>
      <c r="C93" s="61" t="s">
        <v>1021</v>
      </c>
      <c r="D93" s="50" t="s">
        <v>1058</v>
      </c>
      <c r="E93" s="119"/>
      <c r="F93" s="69" t="s">
        <v>171</v>
      </c>
      <c r="G93" s="164">
        <v>12000</v>
      </c>
      <c r="H93" s="66" t="s">
        <v>186</v>
      </c>
      <c r="I93" s="50"/>
      <c r="J93" s="50"/>
      <c r="K93" s="50" t="s">
        <v>172</v>
      </c>
      <c r="L93" s="66" t="s">
        <v>173</v>
      </c>
      <c r="M93" s="123"/>
      <c r="N93" s="66" t="s">
        <v>21</v>
      </c>
      <c r="O93" s="123" t="s">
        <v>178</v>
      </c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</row>
    <row r="94" spans="1:36" s="108" customFormat="1" ht="50.25" customHeight="1">
      <c r="A94" s="116">
        <v>89</v>
      </c>
      <c r="B94" s="61" t="s">
        <v>2018</v>
      </c>
      <c r="C94" s="61" t="s">
        <v>1021</v>
      </c>
      <c r="D94" s="50" t="s">
        <v>1056</v>
      </c>
      <c r="E94" s="119"/>
      <c r="F94" s="69" t="s">
        <v>171</v>
      </c>
      <c r="G94" s="164">
        <v>182000</v>
      </c>
      <c r="H94" s="66" t="s">
        <v>186</v>
      </c>
      <c r="I94" s="50"/>
      <c r="J94" s="50"/>
      <c r="K94" s="50" t="s">
        <v>172</v>
      </c>
      <c r="L94" s="66" t="s">
        <v>173</v>
      </c>
      <c r="M94" s="123"/>
      <c r="N94" s="66" t="s">
        <v>21</v>
      </c>
      <c r="O94" s="123" t="s">
        <v>178</v>
      </c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</row>
    <row r="95" spans="1:36" s="108" customFormat="1" ht="46.5">
      <c r="A95" s="116">
        <v>90</v>
      </c>
      <c r="B95" s="61" t="s">
        <v>2019</v>
      </c>
      <c r="C95" s="61" t="s">
        <v>1021</v>
      </c>
      <c r="D95" s="51" t="s">
        <v>1022</v>
      </c>
      <c r="E95" s="121"/>
      <c r="F95" s="69" t="s">
        <v>1023</v>
      </c>
      <c r="G95" s="165">
        <v>11000</v>
      </c>
      <c r="H95" s="66" t="s">
        <v>186</v>
      </c>
      <c r="I95" s="51"/>
      <c r="J95" s="51"/>
      <c r="K95" s="50" t="s">
        <v>172</v>
      </c>
      <c r="L95" s="66" t="s">
        <v>173</v>
      </c>
      <c r="M95" s="123"/>
      <c r="N95" s="49" t="s">
        <v>21</v>
      </c>
      <c r="O95" s="123" t="s">
        <v>178</v>
      </c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1:36" s="108" customFormat="1" ht="46.5">
      <c r="A96" s="116">
        <v>91</v>
      </c>
      <c r="B96" s="61" t="s">
        <v>2020</v>
      </c>
      <c r="C96" s="61" t="s">
        <v>1021</v>
      </c>
      <c r="D96" s="50" t="s">
        <v>1024</v>
      </c>
      <c r="E96" s="119"/>
      <c r="F96" s="69" t="s">
        <v>1023</v>
      </c>
      <c r="G96" s="164">
        <v>17400</v>
      </c>
      <c r="H96" s="66" t="s">
        <v>186</v>
      </c>
      <c r="I96" s="50"/>
      <c r="J96" s="50"/>
      <c r="K96" s="50" t="s">
        <v>172</v>
      </c>
      <c r="L96" s="66" t="s">
        <v>173</v>
      </c>
      <c r="M96" s="123"/>
      <c r="N96" s="49" t="s">
        <v>21</v>
      </c>
      <c r="O96" s="123" t="s">
        <v>178</v>
      </c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</row>
    <row r="97" spans="1:36" s="108" customFormat="1" ht="55.5" customHeight="1">
      <c r="A97" s="116">
        <v>92</v>
      </c>
      <c r="B97" s="61" t="s">
        <v>2021</v>
      </c>
      <c r="C97" s="61" t="s">
        <v>1021</v>
      </c>
      <c r="D97" s="50" t="s">
        <v>1045</v>
      </c>
      <c r="E97" s="119"/>
      <c r="F97" s="69" t="s">
        <v>1026</v>
      </c>
      <c r="G97" s="164">
        <v>9900</v>
      </c>
      <c r="H97" s="66" t="s">
        <v>69</v>
      </c>
      <c r="I97" s="50"/>
      <c r="J97" s="50"/>
      <c r="K97" s="50" t="s">
        <v>172</v>
      </c>
      <c r="L97" s="66" t="s">
        <v>173</v>
      </c>
      <c r="M97" s="123"/>
      <c r="N97" s="66" t="s">
        <v>21</v>
      </c>
      <c r="O97" s="123" t="s">
        <v>178</v>
      </c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</row>
    <row r="98" spans="1:36" s="108" customFormat="1" ht="55.5" customHeight="1">
      <c r="A98" s="116">
        <v>93</v>
      </c>
      <c r="B98" s="61" t="s">
        <v>2022</v>
      </c>
      <c r="C98" s="61" t="s">
        <v>1021</v>
      </c>
      <c r="D98" s="50" t="s">
        <v>1047</v>
      </c>
      <c r="E98" s="119"/>
      <c r="F98" s="69" t="s">
        <v>1026</v>
      </c>
      <c r="G98" s="164">
        <v>9500</v>
      </c>
      <c r="H98" s="66" t="s">
        <v>69</v>
      </c>
      <c r="I98" s="50"/>
      <c r="J98" s="50"/>
      <c r="K98" s="50" t="s">
        <v>172</v>
      </c>
      <c r="L98" s="66" t="s">
        <v>173</v>
      </c>
      <c r="M98" s="123"/>
      <c r="N98" s="66" t="s">
        <v>21</v>
      </c>
      <c r="O98" s="123" t="s">
        <v>178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</row>
    <row r="99" spans="1:36" s="108" customFormat="1" ht="55.5" customHeight="1">
      <c r="A99" s="116">
        <v>94</v>
      </c>
      <c r="B99" s="61" t="s">
        <v>2023</v>
      </c>
      <c r="C99" s="61" t="s">
        <v>1021</v>
      </c>
      <c r="D99" s="50" t="s">
        <v>1025</v>
      </c>
      <c r="E99" s="119"/>
      <c r="F99" s="69" t="s">
        <v>1026</v>
      </c>
      <c r="G99" s="164">
        <v>18600</v>
      </c>
      <c r="H99" s="66" t="s">
        <v>69</v>
      </c>
      <c r="I99" s="51"/>
      <c r="J99" s="50"/>
      <c r="K99" s="50" t="s">
        <v>172</v>
      </c>
      <c r="L99" s="66" t="s">
        <v>173</v>
      </c>
      <c r="M99" s="123"/>
      <c r="N99" s="49" t="s">
        <v>21</v>
      </c>
      <c r="O99" s="123" t="s">
        <v>178</v>
      </c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</row>
    <row r="100" spans="1:36" s="108" customFormat="1" ht="69.75">
      <c r="A100" s="116">
        <v>95</v>
      </c>
      <c r="B100" s="61" t="s">
        <v>2024</v>
      </c>
      <c r="C100" s="61" t="s">
        <v>1021</v>
      </c>
      <c r="D100" s="51" t="s">
        <v>613</v>
      </c>
      <c r="E100" s="121"/>
      <c r="F100" s="69" t="s">
        <v>217</v>
      </c>
      <c r="G100" s="165">
        <v>18000</v>
      </c>
      <c r="H100" s="49" t="s">
        <v>69</v>
      </c>
      <c r="I100" s="51"/>
      <c r="J100" s="51"/>
      <c r="K100" s="50" t="s">
        <v>172</v>
      </c>
      <c r="L100" s="66" t="s">
        <v>173</v>
      </c>
      <c r="M100" s="123"/>
      <c r="N100" s="49" t="s">
        <v>21</v>
      </c>
      <c r="O100" s="123" t="s">
        <v>178</v>
      </c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6" s="108" customFormat="1" ht="69.75">
      <c r="A101" s="116">
        <v>96</v>
      </c>
      <c r="B101" s="61" t="s">
        <v>2025</v>
      </c>
      <c r="C101" s="61" t="s">
        <v>1021</v>
      </c>
      <c r="D101" s="50" t="s">
        <v>623</v>
      </c>
      <c r="E101" s="122"/>
      <c r="F101" s="69" t="s">
        <v>217</v>
      </c>
      <c r="G101" s="164">
        <v>268000</v>
      </c>
      <c r="H101" s="66" t="s">
        <v>186</v>
      </c>
      <c r="I101" s="50"/>
      <c r="J101" s="50"/>
      <c r="K101" s="50" t="s">
        <v>172</v>
      </c>
      <c r="L101" s="66" t="s">
        <v>173</v>
      </c>
      <c r="M101" s="123"/>
      <c r="N101" s="49" t="s">
        <v>21</v>
      </c>
      <c r="O101" s="123" t="s">
        <v>178</v>
      </c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6" s="108" customFormat="1" ht="69.75">
      <c r="A102" s="116">
        <v>97</v>
      </c>
      <c r="B102" s="61" t="s">
        <v>2026</v>
      </c>
      <c r="C102" s="61" t="s">
        <v>1021</v>
      </c>
      <c r="D102" s="50" t="s">
        <v>614</v>
      </c>
      <c r="E102" s="122"/>
      <c r="F102" s="69" t="s">
        <v>217</v>
      </c>
      <c r="G102" s="164">
        <v>760000</v>
      </c>
      <c r="H102" s="66" t="s">
        <v>186</v>
      </c>
      <c r="I102" s="50"/>
      <c r="J102" s="50"/>
      <c r="K102" s="50" t="s">
        <v>172</v>
      </c>
      <c r="L102" s="66" t="s">
        <v>173</v>
      </c>
      <c r="M102" s="123"/>
      <c r="N102" s="49" t="s">
        <v>21</v>
      </c>
      <c r="O102" s="123" t="s">
        <v>178</v>
      </c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</row>
    <row r="103" spans="1:36" s="108" customFormat="1" ht="69.75">
      <c r="A103" s="116">
        <v>98</v>
      </c>
      <c r="B103" s="61" t="s">
        <v>2027</v>
      </c>
      <c r="C103" s="61" t="s">
        <v>1021</v>
      </c>
      <c r="D103" s="50" t="s">
        <v>620</v>
      </c>
      <c r="E103" s="122"/>
      <c r="F103" s="69" t="s">
        <v>217</v>
      </c>
      <c r="G103" s="164">
        <v>1350000</v>
      </c>
      <c r="H103" s="66" t="s">
        <v>154</v>
      </c>
      <c r="I103" s="50"/>
      <c r="J103" s="50"/>
      <c r="K103" s="50" t="s">
        <v>172</v>
      </c>
      <c r="L103" s="66" t="s">
        <v>173</v>
      </c>
      <c r="M103" s="123"/>
      <c r="N103" s="49" t="s">
        <v>21</v>
      </c>
      <c r="O103" s="123" t="s">
        <v>178</v>
      </c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</row>
    <row r="104" spans="1:36" s="108" customFormat="1" ht="69.75">
      <c r="A104" s="116">
        <v>99</v>
      </c>
      <c r="B104" s="61" t="s">
        <v>2028</v>
      </c>
      <c r="C104" s="61" t="s">
        <v>1021</v>
      </c>
      <c r="D104" s="50" t="s">
        <v>626</v>
      </c>
      <c r="E104" s="122"/>
      <c r="F104" s="69" t="s">
        <v>217</v>
      </c>
      <c r="G104" s="164">
        <v>200000</v>
      </c>
      <c r="H104" s="66" t="s">
        <v>154</v>
      </c>
      <c r="I104" s="50"/>
      <c r="J104" s="50"/>
      <c r="K104" s="50" t="s">
        <v>172</v>
      </c>
      <c r="L104" s="66" t="s">
        <v>173</v>
      </c>
      <c r="M104" s="123"/>
      <c r="N104" s="49" t="s">
        <v>21</v>
      </c>
      <c r="O104" s="123" t="s">
        <v>178</v>
      </c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</row>
    <row r="105" spans="1:36" s="108" customFormat="1" ht="69.75">
      <c r="A105" s="116">
        <v>100</v>
      </c>
      <c r="B105" s="61" t="s">
        <v>2029</v>
      </c>
      <c r="C105" s="61" t="s">
        <v>1021</v>
      </c>
      <c r="D105" s="50" t="s">
        <v>629</v>
      </c>
      <c r="E105" s="122"/>
      <c r="F105" s="69" t="s">
        <v>217</v>
      </c>
      <c r="G105" s="164">
        <v>250000</v>
      </c>
      <c r="H105" s="66" t="s">
        <v>154</v>
      </c>
      <c r="I105" s="50"/>
      <c r="J105" s="50"/>
      <c r="K105" s="50" t="s">
        <v>172</v>
      </c>
      <c r="L105" s="66" t="s">
        <v>173</v>
      </c>
      <c r="M105" s="123"/>
      <c r="N105" s="49" t="s">
        <v>21</v>
      </c>
      <c r="O105" s="123" t="s">
        <v>178</v>
      </c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</row>
    <row r="106" spans="1:36" s="108" customFormat="1" ht="69.75">
      <c r="A106" s="116">
        <v>101</v>
      </c>
      <c r="B106" s="61" t="s">
        <v>2030</v>
      </c>
      <c r="C106" s="61" t="s">
        <v>1021</v>
      </c>
      <c r="D106" s="50" t="s">
        <v>631</v>
      </c>
      <c r="E106" s="122"/>
      <c r="F106" s="69" t="s">
        <v>217</v>
      </c>
      <c r="G106" s="164">
        <v>430000</v>
      </c>
      <c r="H106" s="66" t="s">
        <v>154</v>
      </c>
      <c r="I106" s="50"/>
      <c r="J106" s="50"/>
      <c r="K106" s="50" t="s">
        <v>172</v>
      </c>
      <c r="L106" s="66" t="s">
        <v>173</v>
      </c>
      <c r="M106" s="123"/>
      <c r="N106" s="49" t="s">
        <v>21</v>
      </c>
      <c r="O106" s="123" t="s">
        <v>178</v>
      </c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</row>
    <row r="107" spans="1:36" s="108" customFormat="1" ht="46.5">
      <c r="A107" s="116">
        <v>102</v>
      </c>
      <c r="B107" s="61" t="s">
        <v>2031</v>
      </c>
      <c r="C107" s="61" t="s">
        <v>1126</v>
      </c>
      <c r="D107" s="50" t="s">
        <v>1147</v>
      </c>
      <c r="E107" s="119"/>
      <c r="F107" s="69" t="s">
        <v>171</v>
      </c>
      <c r="G107" s="164">
        <v>12000</v>
      </c>
      <c r="H107" s="66" t="s">
        <v>69</v>
      </c>
      <c r="I107" s="50"/>
      <c r="J107" s="50"/>
      <c r="K107" s="50" t="s">
        <v>1128</v>
      </c>
      <c r="L107" s="66" t="s">
        <v>1129</v>
      </c>
      <c r="M107" s="120"/>
      <c r="N107" s="66" t="s">
        <v>21</v>
      </c>
      <c r="O107" s="120" t="s">
        <v>178</v>
      </c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</row>
    <row r="108" spans="1:36" s="108" customFormat="1" ht="46.5">
      <c r="A108" s="116">
        <v>103</v>
      </c>
      <c r="B108" s="61" t="s">
        <v>2032</v>
      </c>
      <c r="C108" s="61" t="s">
        <v>1126</v>
      </c>
      <c r="D108" s="50" t="s">
        <v>1145</v>
      </c>
      <c r="E108" s="119"/>
      <c r="F108" s="69" t="s">
        <v>171</v>
      </c>
      <c r="G108" s="164">
        <v>28000</v>
      </c>
      <c r="H108" s="66" t="s">
        <v>69</v>
      </c>
      <c r="I108" s="50"/>
      <c r="J108" s="50"/>
      <c r="K108" s="50" t="s">
        <v>1128</v>
      </c>
      <c r="L108" s="66" t="s">
        <v>1129</v>
      </c>
      <c r="M108" s="120"/>
      <c r="N108" s="66" t="s">
        <v>21</v>
      </c>
      <c r="O108" s="120" t="s">
        <v>178</v>
      </c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</row>
    <row r="109" spans="1:36" s="108" customFormat="1" ht="46.5">
      <c r="A109" s="116">
        <v>104</v>
      </c>
      <c r="B109" s="61" t="s">
        <v>2033</v>
      </c>
      <c r="C109" s="61" t="s">
        <v>1126</v>
      </c>
      <c r="D109" s="50" t="s">
        <v>1146</v>
      </c>
      <c r="E109" s="119"/>
      <c r="F109" s="69" t="s">
        <v>171</v>
      </c>
      <c r="G109" s="164">
        <v>30000</v>
      </c>
      <c r="H109" s="66" t="s">
        <v>69</v>
      </c>
      <c r="I109" s="50"/>
      <c r="J109" s="50"/>
      <c r="K109" s="50" t="s">
        <v>1128</v>
      </c>
      <c r="L109" s="66" t="s">
        <v>1129</v>
      </c>
      <c r="M109" s="120"/>
      <c r="N109" s="66" t="s">
        <v>21</v>
      </c>
      <c r="O109" s="120" t="s">
        <v>178</v>
      </c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</row>
    <row r="110" spans="1:36" s="108" customFormat="1" ht="46.5">
      <c r="A110" s="116">
        <v>105</v>
      </c>
      <c r="B110" s="61" t="s">
        <v>2035</v>
      </c>
      <c r="C110" s="61" t="s">
        <v>1126</v>
      </c>
      <c r="D110" s="50" t="s">
        <v>1144</v>
      </c>
      <c r="E110" s="119"/>
      <c r="F110" s="69" t="s">
        <v>171</v>
      </c>
      <c r="G110" s="164">
        <v>24000</v>
      </c>
      <c r="H110" s="66" t="s">
        <v>69</v>
      </c>
      <c r="I110" s="50"/>
      <c r="J110" s="50"/>
      <c r="K110" s="50" t="s">
        <v>1128</v>
      </c>
      <c r="L110" s="66" t="s">
        <v>1129</v>
      </c>
      <c r="M110" s="120"/>
      <c r="N110" s="66" t="s">
        <v>21</v>
      </c>
      <c r="O110" s="120" t="s">
        <v>178</v>
      </c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</row>
    <row r="111" spans="1:36" s="108" customFormat="1" ht="46.5">
      <c r="A111" s="116">
        <v>106</v>
      </c>
      <c r="B111" s="61" t="s">
        <v>2034</v>
      </c>
      <c r="C111" s="61" t="s">
        <v>1126</v>
      </c>
      <c r="D111" s="50" t="s">
        <v>1135</v>
      </c>
      <c r="E111" s="122"/>
      <c r="F111" s="69" t="s">
        <v>226</v>
      </c>
      <c r="G111" s="164">
        <v>23300</v>
      </c>
      <c r="H111" s="66" t="s">
        <v>69</v>
      </c>
      <c r="I111" s="50"/>
      <c r="J111" s="50"/>
      <c r="K111" s="50" t="s">
        <v>1128</v>
      </c>
      <c r="L111" s="66" t="s">
        <v>1129</v>
      </c>
      <c r="M111" s="120"/>
      <c r="N111" s="66" t="s">
        <v>21</v>
      </c>
      <c r="O111" s="120" t="s">
        <v>178</v>
      </c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</row>
    <row r="112" spans="1:36" s="108" customFormat="1" ht="46.5">
      <c r="A112" s="116">
        <v>107</v>
      </c>
      <c r="B112" s="61" t="s">
        <v>2036</v>
      </c>
      <c r="C112" s="61" t="s">
        <v>1126</v>
      </c>
      <c r="D112" s="50" t="s">
        <v>1138</v>
      </c>
      <c r="E112" s="119"/>
      <c r="F112" s="69" t="s">
        <v>226</v>
      </c>
      <c r="G112" s="164">
        <v>52000</v>
      </c>
      <c r="H112" s="66" t="s">
        <v>69</v>
      </c>
      <c r="I112" s="50"/>
      <c r="J112" s="50"/>
      <c r="K112" s="50" t="s">
        <v>1128</v>
      </c>
      <c r="L112" s="66" t="s">
        <v>1129</v>
      </c>
      <c r="M112" s="120"/>
      <c r="N112" s="66" t="s">
        <v>21</v>
      </c>
      <c r="O112" s="120" t="s">
        <v>178</v>
      </c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</row>
    <row r="113" spans="1:36" s="108" customFormat="1" ht="46.5">
      <c r="A113" s="116">
        <v>108</v>
      </c>
      <c r="B113" s="61" t="s">
        <v>2037</v>
      </c>
      <c r="C113" s="61" t="s">
        <v>1126</v>
      </c>
      <c r="D113" s="50" t="s">
        <v>1127</v>
      </c>
      <c r="E113" s="122"/>
      <c r="F113" s="69" t="s">
        <v>226</v>
      </c>
      <c r="G113" s="164">
        <v>150000</v>
      </c>
      <c r="H113" s="66" t="s">
        <v>69</v>
      </c>
      <c r="I113" s="50"/>
      <c r="J113" s="50"/>
      <c r="K113" s="50" t="s">
        <v>1128</v>
      </c>
      <c r="L113" s="66" t="s">
        <v>1129</v>
      </c>
      <c r="M113" s="120"/>
      <c r="N113" s="66" t="s">
        <v>21</v>
      </c>
      <c r="O113" s="120" t="s">
        <v>178</v>
      </c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</row>
    <row r="114" spans="1:36" s="108" customFormat="1" ht="46.5">
      <c r="A114" s="116">
        <v>109</v>
      </c>
      <c r="B114" s="61" t="s">
        <v>2038</v>
      </c>
      <c r="C114" s="61" t="s">
        <v>1126</v>
      </c>
      <c r="D114" s="50" t="s">
        <v>1132</v>
      </c>
      <c r="E114" s="119"/>
      <c r="F114" s="69" t="s">
        <v>226</v>
      </c>
      <c r="G114" s="164">
        <v>246000</v>
      </c>
      <c r="H114" s="66" t="s">
        <v>69</v>
      </c>
      <c r="I114" s="50"/>
      <c r="J114" s="50"/>
      <c r="K114" s="50" t="s">
        <v>1128</v>
      </c>
      <c r="L114" s="66" t="s">
        <v>1129</v>
      </c>
      <c r="M114" s="120"/>
      <c r="N114" s="66" t="s">
        <v>21</v>
      </c>
      <c r="O114" s="120" t="s">
        <v>178</v>
      </c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</row>
    <row r="115" spans="1:36" s="108" customFormat="1" ht="46.5">
      <c r="A115" s="116">
        <v>110</v>
      </c>
      <c r="B115" s="61" t="s">
        <v>2039</v>
      </c>
      <c r="C115" s="61" t="s">
        <v>1126</v>
      </c>
      <c r="D115" s="50" t="s">
        <v>1134</v>
      </c>
      <c r="E115" s="119"/>
      <c r="F115" s="69" t="s">
        <v>226</v>
      </c>
      <c r="G115" s="164">
        <v>408000</v>
      </c>
      <c r="H115" s="66" t="s">
        <v>69</v>
      </c>
      <c r="I115" s="50"/>
      <c r="J115" s="50"/>
      <c r="K115" s="50" t="s">
        <v>1128</v>
      </c>
      <c r="L115" s="66" t="s">
        <v>1129</v>
      </c>
      <c r="M115" s="120"/>
      <c r="N115" s="66" t="s">
        <v>21</v>
      </c>
      <c r="O115" s="120" t="s">
        <v>178</v>
      </c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</row>
    <row r="116" spans="1:36" s="108" customFormat="1" ht="46.5">
      <c r="A116" s="116">
        <v>111</v>
      </c>
      <c r="B116" s="61" t="s">
        <v>2040</v>
      </c>
      <c r="C116" s="61" t="s">
        <v>1126</v>
      </c>
      <c r="D116" s="50" t="s">
        <v>1139</v>
      </c>
      <c r="E116" s="119"/>
      <c r="F116" s="69" t="s">
        <v>226</v>
      </c>
      <c r="G116" s="164">
        <v>500000</v>
      </c>
      <c r="H116" s="66" t="s">
        <v>186</v>
      </c>
      <c r="I116" s="50"/>
      <c r="J116" s="50"/>
      <c r="K116" s="50" t="s">
        <v>1128</v>
      </c>
      <c r="L116" s="66" t="s">
        <v>1129</v>
      </c>
      <c r="M116" s="120"/>
      <c r="N116" s="66" t="s">
        <v>21</v>
      </c>
      <c r="O116" s="120" t="s">
        <v>178</v>
      </c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</row>
    <row r="117" spans="1:36" s="108" customFormat="1" ht="46.5">
      <c r="A117" s="116">
        <v>112</v>
      </c>
      <c r="B117" s="61" t="s">
        <v>2041</v>
      </c>
      <c r="C117" s="61" t="s">
        <v>1126</v>
      </c>
      <c r="D117" s="50" t="s">
        <v>1130</v>
      </c>
      <c r="E117" s="119"/>
      <c r="F117" s="69" t="s">
        <v>226</v>
      </c>
      <c r="G117" s="164">
        <v>670000</v>
      </c>
      <c r="H117" s="66" t="s">
        <v>186</v>
      </c>
      <c r="I117" s="50"/>
      <c r="J117" s="50"/>
      <c r="K117" s="50" t="s">
        <v>1128</v>
      </c>
      <c r="L117" s="66" t="s">
        <v>1129</v>
      </c>
      <c r="M117" s="120"/>
      <c r="N117" s="66" t="s">
        <v>21</v>
      </c>
      <c r="O117" s="120" t="s">
        <v>178</v>
      </c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</row>
    <row r="118" spans="1:36" s="108" customFormat="1" ht="46.5">
      <c r="A118" s="116">
        <v>113</v>
      </c>
      <c r="B118" s="61" t="s">
        <v>2042</v>
      </c>
      <c r="C118" s="61" t="s">
        <v>1126</v>
      </c>
      <c r="D118" s="50" t="s">
        <v>1133</v>
      </c>
      <c r="E118" s="119"/>
      <c r="F118" s="69" t="s">
        <v>226</v>
      </c>
      <c r="G118" s="164">
        <v>1247000</v>
      </c>
      <c r="H118" s="66" t="s">
        <v>186</v>
      </c>
      <c r="I118" s="50"/>
      <c r="J118" s="50"/>
      <c r="K118" s="50" t="s">
        <v>1128</v>
      </c>
      <c r="L118" s="66" t="s">
        <v>1129</v>
      </c>
      <c r="M118" s="120"/>
      <c r="N118" s="66" t="s">
        <v>21</v>
      </c>
      <c r="O118" s="120" t="s">
        <v>178</v>
      </c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</row>
    <row r="119" spans="1:36" s="108" customFormat="1" ht="46.5">
      <c r="A119" s="116">
        <v>114</v>
      </c>
      <c r="B119" s="61" t="s">
        <v>2043</v>
      </c>
      <c r="C119" s="61" t="s">
        <v>1126</v>
      </c>
      <c r="D119" s="50" t="s">
        <v>1136</v>
      </c>
      <c r="E119" s="119"/>
      <c r="F119" s="69" t="s">
        <v>226</v>
      </c>
      <c r="G119" s="164">
        <v>1700000</v>
      </c>
      <c r="H119" s="66" t="s">
        <v>154</v>
      </c>
      <c r="I119" s="50"/>
      <c r="J119" s="50"/>
      <c r="K119" s="50" t="s">
        <v>1128</v>
      </c>
      <c r="L119" s="66" t="s">
        <v>1129</v>
      </c>
      <c r="M119" s="120"/>
      <c r="N119" s="66" t="s">
        <v>21</v>
      </c>
      <c r="O119" s="120" t="s">
        <v>178</v>
      </c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</row>
    <row r="120" spans="1:36" s="108" customFormat="1" ht="46.5">
      <c r="A120" s="116">
        <v>115</v>
      </c>
      <c r="B120" s="61" t="s">
        <v>2044</v>
      </c>
      <c r="C120" s="61" t="s">
        <v>1126</v>
      </c>
      <c r="D120" s="50" t="s">
        <v>1137</v>
      </c>
      <c r="E120" s="119"/>
      <c r="F120" s="69" t="s">
        <v>226</v>
      </c>
      <c r="G120" s="164">
        <v>2364000</v>
      </c>
      <c r="H120" s="66" t="s">
        <v>186</v>
      </c>
      <c r="I120" s="50"/>
      <c r="J120" s="50"/>
      <c r="K120" s="50" t="s">
        <v>1128</v>
      </c>
      <c r="L120" s="66" t="s">
        <v>1129</v>
      </c>
      <c r="M120" s="120"/>
      <c r="N120" s="66" t="s">
        <v>21</v>
      </c>
      <c r="O120" s="120" t="s">
        <v>178</v>
      </c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</row>
    <row r="121" spans="1:36" s="108" customFormat="1" ht="46.5">
      <c r="A121" s="116">
        <v>116</v>
      </c>
      <c r="B121" s="61" t="s">
        <v>2045</v>
      </c>
      <c r="C121" s="61" t="s">
        <v>1126</v>
      </c>
      <c r="D121" s="50" t="s">
        <v>1140</v>
      </c>
      <c r="E121" s="119"/>
      <c r="F121" s="69" t="s">
        <v>226</v>
      </c>
      <c r="G121" s="164">
        <v>3350000</v>
      </c>
      <c r="H121" s="66" t="s">
        <v>250</v>
      </c>
      <c r="I121" s="50"/>
      <c r="J121" s="50"/>
      <c r="K121" s="50" t="s">
        <v>1128</v>
      </c>
      <c r="L121" s="66" t="s">
        <v>1129</v>
      </c>
      <c r="M121" s="120"/>
      <c r="N121" s="66" t="s">
        <v>21</v>
      </c>
      <c r="O121" s="120" t="s">
        <v>178</v>
      </c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</row>
    <row r="122" spans="1:36" s="108" customFormat="1" ht="46.5">
      <c r="A122" s="116">
        <v>117</v>
      </c>
      <c r="B122" s="61" t="s">
        <v>2046</v>
      </c>
      <c r="C122" s="61" t="s">
        <v>616</v>
      </c>
      <c r="D122" s="50" t="s">
        <v>2404</v>
      </c>
      <c r="E122" s="119"/>
      <c r="F122" s="69" t="s">
        <v>226</v>
      </c>
      <c r="G122" s="164">
        <v>527000</v>
      </c>
      <c r="H122" s="49" t="s">
        <v>1150</v>
      </c>
      <c r="I122" s="50"/>
      <c r="J122" s="50"/>
      <c r="K122" s="86" t="s">
        <v>577</v>
      </c>
      <c r="L122" s="61" t="s">
        <v>1148</v>
      </c>
      <c r="M122" s="120"/>
      <c r="N122" s="66" t="s">
        <v>220</v>
      </c>
      <c r="O122" s="120" t="s">
        <v>178</v>
      </c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</row>
    <row r="123" spans="1:36" s="108" customFormat="1" ht="46.5">
      <c r="A123" s="116">
        <v>118</v>
      </c>
      <c r="B123" s="61" t="s">
        <v>2047</v>
      </c>
      <c r="C123" s="61" t="s">
        <v>616</v>
      </c>
      <c r="D123" s="50" t="s">
        <v>2405</v>
      </c>
      <c r="E123" s="119"/>
      <c r="F123" s="69" t="s">
        <v>226</v>
      </c>
      <c r="G123" s="164">
        <v>740000</v>
      </c>
      <c r="H123" s="49" t="s">
        <v>1150</v>
      </c>
      <c r="I123" s="50"/>
      <c r="J123" s="50"/>
      <c r="K123" s="86" t="s">
        <v>577</v>
      </c>
      <c r="L123" s="66" t="s">
        <v>1148</v>
      </c>
      <c r="M123" s="120"/>
      <c r="N123" s="66" t="s">
        <v>220</v>
      </c>
      <c r="O123" s="120" t="s">
        <v>178</v>
      </c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</row>
    <row r="124" spans="1:36" s="108" customFormat="1" ht="46.5">
      <c r="A124" s="116">
        <v>119</v>
      </c>
      <c r="B124" s="61" t="s">
        <v>2048</v>
      </c>
      <c r="C124" s="61" t="s">
        <v>616</v>
      </c>
      <c r="D124" s="50" t="s">
        <v>2406</v>
      </c>
      <c r="E124" s="127"/>
      <c r="F124" s="69" t="s">
        <v>226</v>
      </c>
      <c r="G124" s="165">
        <v>931000</v>
      </c>
      <c r="H124" s="49" t="s">
        <v>1150</v>
      </c>
      <c r="I124" s="51"/>
      <c r="J124" s="51"/>
      <c r="K124" s="86" t="s">
        <v>577</v>
      </c>
      <c r="L124" s="66" t="s">
        <v>1148</v>
      </c>
      <c r="M124" s="120"/>
      <c r="N124" s="66" t="s">
        <v>220</v>
      </c>
      <c r="O124" s="120" t="s">
        <v>178</v>
      </c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1:36" s="108" customFormat="1" ht="69.75">
      <c r="A125" s="116">
        <v>120</v>
      </c>
      <c r="B125" s="61" t="s">
        <v>2049</v>
      </c>
      <c r="C125" s="61" t="s">
        <v>616</v>
      </c>
      <c r="D125" s="60" t="s">
        <v>2407</v>
      </c>
      <c r="E125" s="119"/>
      <c r="F125" s="69" t="s">
        <v>226</v>
      </c>
      <c r="G125" s="164">
        <v>575000</v>
      </c>
      <c r="H125" s="66" t="s">
        <v>69</v>
      </c>
      <c r="I125" s="50"/>
      <c r="J125" s="50"/>
      <c r="K125" s="86" t="s">
        <v>577</v>
      </c>
      <c r="L125" s="66" t="s">
        <v>1148</v>
      </c>
      <c r="M125" s="120"/>
      <c r="N125" s="66" t="s">
        <v>220</v>
      </c>
      <c r="O125" s="120" t="s">
        <v>178</v>
      </c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</row>
    <row r="126" spans="1:36" s="108" customFormat="1" ht="69.75">
      <c r="A126" s="116">
        <v>121</v>
      </c>
      <c r="B126" s="61" t="s">
        <v>2050</v>
      </c>
      <c r="C126" s="61" t="s">
        <v>616</v>
      </c>
      <c r="D126" s="60" t="s">
        <v>2408</v>
      </c>
      <c r="E126" s="119"/>
      <c r="F126" s="69" t="s">
        <v>226</v>
      </c>
      <c r="G126" s="164">
        <v>591000</v>
      </c>
      <c r="H126" s="66" t="s">
        <v>69</v>
      </c>
      <c r="I126" s="50"/>
      <c r="J126" s="50"/>
      <c r="K126" s="86" t="s">
        <v>577</v>
      </c>
      <c r="L126" s="66" t="s">
        <v>1148</v>
      </c>
      <c r="M126" s="120"/>
      <c r="N126" s="66" t="s">
        <v>220</v>
      </c>
      <c r="O126" s="120" t="s">
        <v>178</v>
      </c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</row>
    <row r="127" spans="1:36" s="108" customFormat="1" ht="69.75">
      <c r="A127" s="116">
        <v>122</v>
      </c>
      <c r="B127" s="61" t="s">
        <v>2051</v>
      </c>
      <c r="C127" s="61" t="s">
        <v>616</v>
      </c>
      <c r="D127" s="60" t="s">
        <v>2409</v>
      </c>
      <c r="E127" s="119"/>
      <c r="F127" s="69" t="s">
        <v>226</v>
      </c>
      <c r="G127" s="164">
        <v>607400</v>
      </c>
      <c r="H127" s="66" t="s">
        <v>69</v>
      </c>
      <c r="I127" s="50"/>
      <c r="J127" s="50"/>
      <c r="K127" s="86" t="s">
        <v>577</v>
      </c>
      <c r="L127" s="66" t="s">
        <v>1148</v>
      </c>
      <c r="M127" s="120"/>
      <c r="N127" s="66" t="s">
        <v>220</v>
      </c>
      <c r="O127" s="120" t="s">
        <v>178</v>
      </c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</row>
    <row r="128" spans="1:36" s="108" customFormat="1" ht="69.75">
      <c r="A128" s="116">
        <v>123</v>
      </c>
      <c r="B128" s="61" t="s">
        <v>2052</v>
      </c>
      <c r="C128" s="61" t="s">
        <v>616</v>
      </c>
      <c r="D128" s="60" t="s">
        <v>2410</v>
      </c>
      <c r="E128" s="119"/>
      <c r="F128" s="69" t="s">
        <v>226</v>
      </c>
      <c r="G128" s="164">
        <v>715000</v>
      </c>
      <c r="H128" s="66" t="s">
        <v>69</v>
      </c>
      <c r="I128" s="50"/>
      <c r="J128" s="50"/>
      <c r="K128" s="86" t="s">
        <v>577</v>
      </c>
      <c r="L128" s="66" t="s">
        <v>1148</v>
      </c>
      <c r="M128" s="120"/>
      <c r="N128" s="66" t="s">
        <v>220</v>
      </c>
      <c r="O128" s="120" t="s">
        <v>178</v>
      </c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</row>
    <row r="129" spans="1:36" s="110" customFormat="1" ht="69.75">
      <c r="A129" s="116">
        <v>124</v>
      </c>
      <c r="B129" s="61" t="s">
        <v>2053</v>
      </c>
      <c r="C129" s="61" t="s">
        <v>616</v>
      </c>
      <c r="D129" s="60" t="s">
        <v>2411</v>
      </c>
      <c r="E129" s="70"/>
      <c r="F129" s="71" t="s">
        <v>226</v>
      </c>
      <c r="G129" s="159">
        <f>715000+16000</f>
        <v>731000</v>
      </c>
      <c r="H129" s="61" t="s">
        <v>69</v>
      </c>
      <c r="I129" s="60"/>
      <c r="J129" s="60"/>
      <c r="K129" s="86" t="s">
        <v>577</v>
      </c>
      <c r="L129" s="61" t="s">
        <v>1148</v>
      </c>
      <c r="M129" s="120"/>
      <c r="N129" s="61" t="s">
        <v>220</v>
      </c>
      <c r="O129" s="120" t="s">
        <v>178</v>
      </c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</row>
    <row r="130" spans="1:36" s="110" customFormat="1" ht="93">
      <c r="A130" s="116">
        <v>125</v>
      </c>
      <c r="B130" s="61" t="s">
        <v>2054</v>
      </c>
      <c r="C130" s="61" t="s">
        <v>616</v>
      </c>
      <c r="D130" s="60" t="s">
        <v>2412</v>
      </c>
      <c r="E130" s="70"/>
      <c r="F130" s="71" t="s">
        <v>226</v>
      </c>
      <c r="G130" s="159">
        <f>715000+32400</f>
        <v>747400</v>
      </c>
      <c r="H130" s="61" t="s">
        <v>69</v>
      </c>
      <c r="I130" s="60"/>
      <c r="J130" s="60"/>
      <c r="K130" s="86" t="s">
        <v>577</v>
      </c>
      <c r="L130" s="61" t="s">
        <v>1148</v>
      </c>
      <c r="M130" s="120"/>
      <c r="N130" s="61" t="s">
        <v>220</v>
      </c>
      <c r="O130" s="120" t="s">
        <v>178</v>
      </c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</row>
    <row r="131" spans="1:36" s="108" customFormat="1" ht="69.75">
      <c r="A131" s="116">
        <v>126</v>
      </c>
      <c r="B131" s="61" t="s">
        <v>2055</v>
      </c>
      <c r="C131" s="61" t="s">
        <v>616</v>
      </c>
      <c r="D131" s="60" t="s">
        <v>2413</v>
      </c>
      <c r="E131" s="119"/>
      <c r="F131" s="69" t="s">
        <v>226</v>
      </c>
      <c r="G131" s="164">
        <v>854000</v>
      </c>
      <c r="H131" s="66" t="s">
        <v>186</v>
      </c>
      <c r="I131" s="50"/>
      <c r="J131" s="50"/>
      <c r="K131" s="86" t="s">
        <v>577</v>
      </c>
      <c r="L131" s="66" t="s">
        <v>1148</v>
      </c>
      <c r="M131" s="120"/>
      <c r="N131" s="66" t="s">
        <v>220</v>
      </c>
      <c r="O131" s="120" t="s">
        <v>178</v>
      </c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</row>
    <row r="132" spans="1:36" s="108" customFormat="1" ht="69.75">
      <c r="A132" s="116">
        <v>127</v>
      </c>
      <c r="B132" s="61" t="s">
        <v>2056</v>
      </c>
      <c r="C132" s="61" t="s">
        <v>616</v>
      </c>
      <c r="D132" s="60" t="s">
        <v>2414</v>
      </c>
      <c r="E132" s="119"/>
      <c r="F132" s="69" t="s">
        <v>226</v>
      </c>
      <c r="G132" s="164">
        <v>870000</v>
      </c>
      <c r="H132" s="66" t="s">
        <v>186</v>
      </c>
      <c r="I132" s="50"/>
      <c r="J132" s="50"/>
      <c r="K132" s="86" t="s">
        <v>577</v>
      </c>
      <c r="L132" s="66" t="s">
        <v>1148</v>
      </c>
      <c r="M132" s="120"/>
      <c r="N132" s="66" t="s">
        <v>220</v>
      </c>
      <c r="O132" s="120" t="s">
        <v>178</v>
      </c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</row>
    <row r="133" spans="1:36" s="108" customFormat="1" ht="69.75">
      <c r="A133" s="116">
        <v>128</v>
      </c>
      <c r="B133" s="61" t="s">
        <v>2057</v>
      </c>
      <c r="C133" s="61" t="s">
        <v>616</v>
      </c>
      <c r="D133" s="60" t="s">
        <v>2415</v>
      </c>
      <c r="E133" s="119"/>
      <c r="F133" s="69" t="s">
        <v>226</v>
      </c>
      <c r="G133" s="164">
        <v>886400</v>
      </c>
      <c r="H133" s="66" t="s">
        <v>186</v>
      </c>
      <c r="I133" s="50"/>
      <c r="J133" s="50"/>
      <c r="K133" s="86" t="s">
        <v>577</v>
      </c>
      <c r="L133" s="66" t="s">
        <v>1148</v>
      </c>
      <c r="M133" s="120"/>
      <c r="N133" s="66" t="s">
        <v>220</v>
      </c>
      <c r="O133" s="120" t="s">
        <v>178</v>
      </c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</row>
    <row r="134" spans="1:36" s="108" customFormat="1" ht="69.75">
      <c r="A134" s="116">
        <v>129</v>
      </c>
      <c r="B134" s="61" t="s">
        <v>2058</v>
      </c>
      <c r="C134" s="61" t="s">
        <v>616</v>
      </c>
      <c r="D134" s="60" t="s">
        <v>2416</v>
      </c>
      <c r="E134" s="119"/>
      <c r="F134" s="69" t="s">
        <v>226</v>
      </c>
      <c r="G134" s="164">
        <v>829000</v>
      </c>
      <c r="H134" s="66" t="s">
        <v>69</v>
      </c>
      <c r="I134" s="50"/>
      <c r="J134" s="50"/>
      <c r="K134" s="86" t="s">
        <v>577</v>
      </c>
      <c r="L134" s="66" t="s">
        <v>1148</v>
      </c>
      <c r="M134" s="120"/>
      <c r="N134" s="66" t="s">
        <v>220</v>
      </c>
      <c r="O134" s="120" t="s">
        <v>178</v>
      </c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</row>
    <row r="135" spans="1:36" s="108" customFormat="1" ht="69.75">
      <c r="A135" s="116">
        <v>130</v>
      </c>
      <c r="B135" s="61" t="s">
        <v>2059</v>
      </c>
      <c r="C135" s="61" t="s">
        <v>616</v>
      </c>
      <c r="D135" s="60" t="s">
        <v>2417</v>
      </c>
      <c r="E135" s="119"/>
      <c r="F135" s="69" t="s">
        <v>226</v>
      </c>
      <c r="G135" s="164">
        <f>829000+16000</f>
        <v>845000</v>
      </c>
      <c r="H135" s="66" t="s">
        <v>69</v>
      </c>
      <c r="I135" s="50"/>
      <c r="J135" s="50"/>
      <c r="K135" s="86" t="s">
        <v>577</v>
      </c>
      <c r="L135" s="66" t="s">
        <v>1148</v>
      </c>
      <c r="M135" s="120"/>
      <c r="N135" s="66" t="s">
        <v>220</v>
      </c>
      <c r="O135" s="120" t="s">
        <v>178</v>
      </c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</row>
    <row r="136" spans="1:36" s="108" customFormat="1" ht="93">
      <c r="A136" s="116">
        <v>131</v>
      </c>
      <c r="B136" s="61" t="s">
        <v>2060</v>
      </c>
      <c r="C136" s="61" t="s">
        <v>616</v>
      </c>
      <c r="D136" s="60" t="s">
        <v>2418</v>
      </c>
      <c r="E136" s="119"/>
      <c r="F136" s="69" t="s">
        <v>226</v>
      </c>
      <c r="G136" s="164">
        <f>829000+32400</f>
        <v>861400</v>
      </c>
      <c r="H136" s="66" t="s">
        <v>69</v>
      </c>
      <c r="I136" s="50"/>
      <c r="J136" s="50"/>
      <c r="K136" s="86" t="s">
        <v>577</v>
      </c>
      <c r="L136" s="66" t="s">
        <v>1148</v>
      </c>
      <c r="M136" s="120"/>
      <c r="N136" s="66" t="s">
        <v>220</v>
      </c>
      <c r="O136" s="120" t="s">
        <v>178</v>
      </c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</row>
    <row r="137" spans="1:36" s="108" customFormat="1" ht="69.75">
      <c r="A137" s="116">
        <v>132</v>
      </c>
      <c r="B137" s="61" t="s">
        <v>2061</v>
      </c>
      <c r="C137" s="61" t="s">
        <v>616</v>
      </c>
      <c r="D137" s="60" t="s">
        <v>2419</v>
      </c>
      <c r="E137" s="119"/>
      <c r="F137" s="69" t="s">
        <v>226</v>
      </c>
      <c r="G137" s="164">
        <v>1025000</v>
      </c>
      <c r="H137" s="66" t="s">
        <v>69</v>
      </c>
      <c r="I137" s="50"/>
      <c r="J137" s="50"/>
      <c r="K137" s="86" t="s">
        <v>577</v>
      </c>
      <c r="L137" s="66" t="s">
        <v>1148</v>
      </c>
      <c r="M137" s="120"/>
      <c r="N137" s="66" t="s">
        <v>220</v>
      </c>
      <c r="O137" s="120" t="s">
        <v>178</v>
      </c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</row>
    <row r="138" spans="1:36" s="108" customFormat="1" ht="69.75">
      <c r="A138" s="116">
        <v>133</v>
      </c>
      <c r="B138" s="61" t="s">
        <v>2062</v>
      </c>
      <c r="C138" s="61" t="s">
        <v>616</v>
      </c>
      <c r="D138" s="60" t="s">
        <v>2420</v>
      </c>
      <c r="E138" s="119"/>
      <c r="F138" s="69" t="s">
        <v>226</v>
      </c>
      <c r="G138" s="164">
        <f>1025000+16000</f>
        <v>1041000</v>
      </c>
      <c r="H138" s="66" t="s">
        <v>69</v>
      </c>
      <c r="I138" s="50"/>
      <c r="J138" s="50"/>
      <c r="K138" s="86" t="s">
        <v>577</v>
      </c>
      <c r="L138" s="66" t="s">
        <v>1148</v>
      </c>
      <c r="M138" s="120"/>
      <c r="N138" s="66" t="s">
        <v>220</v>
      </c>
      <c r="O138" s="120" t="s">
        <v>178</v>
      </c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</row>
    <row r="139" spans="1:36" s="108" customFormat="1" ht="69.75">
      <c r="A139" s="116">
        <v>134</v>
      </c>
      <c r="B139" s="61" t="s">
        <v>2063</v>
      </c>
      <c r="C139" s="61" t="s">
        <v>616</v>
      </c>
      <c r="D139" s="60" t="s">
        <v>2421</v>
      </c>
      <c r="E139" s="119"/>
      <c r="F139" s="69" t="s">
        <v>226</v>
      </c>
      <c r="G139" s="164">
        <f>1025000+32400</f>
        <v>1057400</v>
      </c>
      <c r="H139" s="66" t="s">
        <v>69</v>
      </c>
      <c r="I139" s="50"/>
      <c r="J139" s="50"/>
      <c r="K139" s="86" t="s">
        <v>577</v>
      </c>
      <c r="L139" s="66" t="s">
        <v>1148</v>
      </c>
      <c r="M139" s="120"/>
      <c r="N139" s="66" t="s">
        <v>220</v>
      </c>
      <c r="O139" s="120" t="s">
        <v>178</v>
      </c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</row>
    <row r="140" spans="1:36" s="108" customFormat="1" ht="46.5">
      <c r="A140" s="116">
        <v>135</v>
      </c>
      <c r="B140" s="61" t="s">
        <v>2064</v>
      </c>
      <c r="C140" s="61" t="s">
        <v>616</v>
      </c>
      <c r="D140" s="50" t="s">
        <v>1153</v>
      </c>
      <c r="E140" s="119"/>
      <c r="F140" s="69" t="s">
        <v>226</v>
      </c>
      <c r="G140" s="164">
        <v>16000</v>
      </c>
      <c r="H140" s="66" t="s">
        <v>69</v>
      </c>
      <c r="I140" s="50"/>
      <c r="J140" s="50"/>
      <c r="K140" s="86" t="s">
        <v>577</v>
      </c>
      <c r="L140" s="66" t="s">
        <v>1148</v>
      </c>
      <c r="M140" s="120"/>
      <c r="N140" s="66" t="s">
        <v>1152</v>
      </c>
      <c r="O140" s="120" t="s">
        <v>178</v>
      </c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</row>
    <row r="141" spans="1:36" s="108" customFormat="1" ht="46.5">
      <c r="A141" s="116">
        <v>136</v>
      </c>
      <c r="B141" s="61" t="s">
        <v>2065</v>
      </c>
      <c r="C141" s="61" t="s">
        <v>616</v>
      </c>
      <c r="D141" s="50" t="s">
        <v>1151</v>
      </c>
      <c r="E141" s="119"/>
      <c r="F141" s="69" t="s">
        <v>226</v>
      </c>
      <c r="G141" s="164">
        <v>32400</v>
      </c>
      <c r="H141" s="66" t="s">
        <v>69</v>
      </c>
      <c r="I141" s="50"/>
      <c r="J141" s="50"/>
      <c r="K141" s="86" t="s">
        <v>577</v>
      </c>
      <c r="L141" s="66" t="s">
        <v>1148</v>
      </c>
      <c r="M141" s="120"/>
      <c r="N141" s="66" t="s">
        <v>1152</v>
      </c>
      <c r="O141" s="120" t="s">
        <v>178</v>
      </c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</row>
    <row r="142" spans="1:36" s="108" customFormat="1" ht="46.5">
      <c r="A142" s="116">
        <v>137</v>
      </c>
      <c r="B142" s="61" t="s">
        <v>2066</v>
      </c>
      <c r="C142" s="61" t="s">
        <v>616</v>
      </c>
      <c r="D142" s="50" t="s">
        <v>2422</v>
      </c>
      <c r="E142" s="119"/>
      <c r="F142" s="69" t="s">
        <v>226</v>
      </c>
      <c r="G142" s="164">
        <v>982000</v>
      </c>
      <c r="H142" s="66" t="s">
        <v>186</v>
      </c>
      <c r="I142" s="50"/>
      <c r="J142" s="50"/>
      <c r="K142" s="86" t="s">
        <v>577</v>
      </c>
      <c r="L142" s="66" t="s">
        <v>1148</v>
      </c>
      <c r="M142" s="120"/>
      <c r="N142" s="66" t="s">
        <v>220</v>
      </c>
      <c r="O142" s="120" t="s">
        <v>178</v>
      </c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</row>
    <row r="143" spans="1:36" s="108" customFormat="1" ht="46.5">
      <c r="A143" s="116">
        <v>138</v>
      </c>
      <c r="B143" s="61" t="s">
        <v>2067</v>
      </c>
      <c r="C143" s="61" t="s">
        <v>616</v>
      </c>
      <c r="D143" s="50" t="s">
        <v>2423</v>
      </c>
      <c r="E143" s="119"/>
      <c r="F143" s="69" t="s">
        <v>226</v>
      </c>
      <c r="G143" s="164">
        <v>1075000</v>
      </c>
      <c r="H143" s="66" t="s">
        <v>186</v>
      </c>
      <c r="I143" s="50"/>
      <c r="J143" s="50"/>
      <c r="K143" s="86" t="s">
        <v>577</v>
      </c>
      <c r="L143" s="66" t="s">
        <v>1148</v>
      </c>
      <c r="M143" s="120"/>
      <c r="N143" s="66" t="s">
        <v>220</v>
      </c>
      <c r="O143" s="120" t="s">
        <v>178</v>
      </c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</row>
    <row r="144" spans="1:36" s="108" customFormat="1" ht="46.5">
      <c r="A144" s="116">
        <v>139</v>
      </c>
      <c r="B144" s="61" t="s">
        <v>2068</v>
      </c>
      <c r="C144" s="61" t="s">
        <v>616</v>
      </c>
      <c r="D144" s="50" t="s">
        <v>2424</v>
      </c>
      <c r="E144" s="119"/>
      <c r="F144" s="69" t="s">
        <v>226</v>
      </c>
      <c r="G144" s="164">
        <v>1375000</v>
      </c>
      <c r="H144" s="66" t="s">
        <v>186</v>
      </c>
      <c r="I144" s="50"/>
      <c r="J144" s="50"/>
      <c r="K144" s="86" t="s">
        <v>577</v>
      </c>
      <c r="L144" s="66" t="s">
        <v>1148</v>
      </c>
      <c r="M144" s="120"/>
      <c r="N144" s="66" t="s">
        <v>220</v>
      </c>
      <c r="O144" s="120" t="s">
        <v>178</v>
      </c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</row>
    <row r="145" spans="1:36" s="108" customFormat="1" ht="69.75">
      <c r="A145" s="116">
        <v>140</v>
      </c>
      <c r="B145" s="61" t="s">
        <v>2069</v>
      </c>
      <c r="C145" s="61" t="s">
        <v>616</v>
      </c>
      <c r="D145" s="50" t="s">
        <v>2425</v>
      </c>
      <c r="E145" s="119"/>
      <c r="F145" s="69" t="s">
        <v>226</v>
      </c>
      <c r="G145" s="164">
        <v>1920000</v>
      </c>
      <c r="H145" s="66" t="s">
        <v>186</v>
      </c>
      <c r="I145" s="50"/>
      <c r="J145" s="50"/>
      <c r="K145" s="86" t="s">
        <v>577</v>
      </c>
      <c r="L145" s="66" t="s">
        <v>1148</v>
      </c>
      <c r="M145" s="120"/>
      <c r="N145" s="66" t="s">
        <v>220</v>
      </c>
      <c r="O145" s="120" t="s">
        <v>178</v>
      </c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</row>
    <row r="146" spans="1:36" s="108" customFormat="1" ht="69.75">
      <c r="A146" s="116">
        <v>141</v>
      </c>
      <c r="B146" s="61" t="s">
        <v>2070</v>
      </c>
      <c r="C146" s="61" t="s">
        <v>616</v>
      </c>
      <c r="D146" s="50" t="s">
        <v>2426</v>
      </c>
      <c r="E146" s="119"/>
      <c r="F146" s="69" t="s">
        <v>226</v>
      </c>
      <c r="G146" s="164">
        <v>1980000</v>
      </c>
      <c r="H146" s="66" t="s">
        <v>186</v>
      </c>
      <c r="I146" s="50"/>
      <c r="J146" s="50"/>
      <c r="K146" s="86" t="s">
        <v>577</v>
      </c>
      <c r="L146" s="66" t="s">
        <v>1148</v>
      </c>
      <c r="M146" s="120"/>
      <c r="N146" s="66" t="s">
        <v>220</v>
      </c>
      <c r="O146" s="120" t="s">
        <v>178</v>
      </c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</row>
    <row r="147" spans="1:36" s="108" customFormat="1" ht="69.75">
      <c r="A147" s="116">
        <v>142</v>
      </c>
      <c r="B147" s="61" t="s">
        <v>2071</v>
      </c>
      <c r="C147" s="61" t="s">
        <v>616</v>
      </c>
      <c r="D147" s="50" t="s">
        <v>2427</v>
      </c>
      <c r="E147" s="119"/>
      <c r="F147" s="69" t="s">
        <v>226</v>
      </c>
      <c r="G147" s="164">
        <v>2500000</v>
      </c>
      <c r="H147" s="66" t="s">
        <v>186</v>
      </c>
      <c r="I147" s="50"/>
      <c r="J147" s="50"/>
      <c r="K147" s="86" t="s">
        <v>577</v>
      </c>
      <c r="L147" s="66" t="s">
        <v>1148</v>
      </c>
      <c r="M147" s="120"/>
      <c r="N147" s="66" t="s">
        <v>220</v>
      </c>
      <c r="O147" s="120" t="s">
        <v>178</v>
      </c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</row>
    <row r="148" spans="1:36" s="108" customFormat="1" ht="46.5">
      <c r="A148" s="116">
        <v>143</v>
      </c>
      <c r="B148" s="61" t="s">
        <v>2072</v>
      </c>
      <c r="C148" s="61" t="s">
        <v>616</v>
      </c>
      <c r="D148" s="50" t="s">
        <v>2428</v>
      </c>
      <c r="E148" s="119"/>
      <c r="F148" s="69" t="s">
        <v>226</v>
      </c>
      <c r="G148" s="164">
        <v>950000</v>
      </c>
      <c r="H148" s="66" t="s">
        <v>186</v>
      </c>
      <c r="I148" s="50"/>
      <c r="J148" s="50"/>
      <c r="K148" s="86" t="s">
        <v>577</v>
      </c>
      <c r="L148" s="66" t="s">
        <v>1148</v>
      </c>
      <c r="M148" s="120"/>
      <c r="N148" s="66" t="s">
        <v>220</v>
      </c>
      <c r="O148" s="120" t="s">
        <v>178</v>
      </c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</row>
    <row r="149" spans="1:36" s="108" customFormat="1" ht="46.5">
      <c r="A149" s="116">
        <v>144</v>
      </c>
      <c r="B149" s="61" t="s">
        <v>2073</v>
      </c>
      <c r="C149" s="61" t="s">
        <v>616</v>
      </c>
      <c r="D149" s="50" t="s">
        <v>2429</v>
      </c>
      <c r="E149" s="119"/>
      <c r="F149" s="69" t="s">
        <v>226</v>
      </c>
      <c r="G149" s="164">
        <v>2119000</v>
      </c>
      <c r="H149" s="66" t="s">
        <v>186</v>
      </c>
      <c r="I149" s="50"/>
      <c r="J149" s="50"/>
      <c r="K149" s="86" t="s">
        <v>577</v>
      </c>
      <c r="L149" s="66" t="s">
        <v>1148</v>
      </c>
      <c r="M149" s="120"/>
      <c r="N149" s="66" t="s">
        <v>220</v>
      </c>
      <c r="O149" s="120" t="s">
        <v>178</v>
      </c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</row>
    <row r="150" spans="1:36" s="108" customFormat="1" ht="46.5">
      <c r="A150" s="116">
        <v>145</v>
      </c>
      <c r="B150" s="61" t="s">
        <v>2074</v>
      </c>
      <c r="C150" s="61" t="s">
        <v>616</v>
      </c>
      <c r="D150" s="50" t="s">
        <v>2430</v>
      </c>
      <c r="E150" s="119"/>
      <c r="F150" s="69" t="s">
        <v>226</v>
      </c>
      <c r="G150" s="164">
        <v>2400000</v>
      </c>
      <c r="H150" s="66" t="s">
        <v>186</v>
      </c>
      <c r="I150" s="50"/>
      <c r="J150" s="50"/>
      <c r="K150" s="86" t="s">
        <v>577</v>
      </c>
      <c r="L150" s="66" t="s">
        <v>1148</v>
      </c>
      <c r="M150" s="120"/>
      <c r="N150" s="66" t="s">
        <v>220</v>
      </c>
      <c r="O150" s="120" t="s">
        <v>178</v>
      </c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</row>
    <row r="151" spans="1:36" s="108" customFormat="1" ht="46.5">
      <c r="A151" s="116">
        <v>146</v>
      </c>
      <c r="B151" s="61" t="s">
        <v>2075</v>
      </c>
      <c r="C151" s="61" t="s">
        <v>616</v>
      </c>
      <c r="D151" s="50" t="s">
        <v>1149</v>
      </c>
      <c r="E151" s="119"/>
      <c r="F151" s="69" t="s">
        <v>226</v>
      </c>
      <c r="G151" s="164">
        <v>1364000</v>
      </c>
      <c r="H151" s="66" t="s">
        <v>186</v>
      </c>
      <c r="I151" s="50"/>
      <c r="J151" s="50"/>
      <c r="K151" s="86" t="s">
        <v>577</v>
      </c>
      <c r="L151" s="66" t="s">
        <v>1148</v>
      </c>
      <c r="M151" s="120"/>
      <c r="N151" s="66" t="s">
        <v>220</v>
      </c>
      <c r="O151" s="120" t="s">
        <v>178</v>
      </c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</row>
    <row r="152" spans="1:36" s="108" customFormat="1" ht="69.75">
      <c r="A152" s="116">
        <v>147</v>
      </c>
      <c r="B152" s="61" t="s">
        <v>2076</v>
      </c>
      <c r="C152" s="61" t="s">
        <v>616</v>
      </c>
      <c r="D152" s="50" t="s">
        <v>2431</v>
      </c>
      <c r="E152" s="119"/>
      <c r="F152" s="69" t="s">
        <v>226</v>
      </c>
      <c r="G152" s="164">
        <v>1384000</v>
      </c>
      <c r="H152" s="66" t="s">
        <v>186</v>
      </c>
      <c r="I152" s="50"/>
      <c r="J152" s="50"/>
      <c r="K152" s="86" t="s">
        <v>577</v>
      </c>
      <c r="L152" s="66" t="s">
        <v>1148</v>
      </c>
      <c r="M152" s="120"/>
      <c r="N152" s="66" t="s">
        <v>220</v>
      </c>
      <c r="O152" s="120" t="s">
        <v>178</v>
      </c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</row>
    <row r="153" spans="1:36" s="108" customFormat="1" ht="69.75">
      <c r="A153" s="116">
        <v>148</v>
      </c>
      <c r="B153" s="61" t="s">
        <v>2077</v>
      </c>
      <c r="C153" s="61" t="s">
        <v>616</v>
      </c>
      <c r="D153" s="50" t="s">
        <v>2432</v>
      </c>
      <c r="E153" s="119"/>
      <c r="F153" s="69" t="s">
        <v>226</v>
      </c>
      <c r="G153" s="164">
        <v>1483000</v>
      </c>
      <c r="H153" s="66" t="s">
        <v>186</v>
      </c>
      <c r="I153" s="50"/>
      <c r="J153" s="50"/>
      <c r="K153" s="86" t="s">
        <v>577</v>
      </c>
      <c r="L153" s="66" t="s">
        <v>1148</v>
      </c>
      <c r="M153" s="120"/>
      <c r="N153" s="66" t="s">
        <v>220</v>
      </c>
      <c r="O153" s="120" t="s">
        <v>178</v>
      </c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</row>
    <row r="154" spans="1:36" s="108" customFormat="1" ht="69.75">
      <c r="A154" s="116">
        <v>149</v>
      </c>
      <c r="B154" s="61" t="s">
        <v>2078</v>
      </c>
      <c r="C154" s="61" t="s">
        <v>616</v>
      </c>
      <c r="D154" s="50" t="s">
        <v>2433</v>
      </c>
      <c r="E154" s="119"/>
      <c r="F154" s="69" t="s">
        <v>226</v>
      </c>
      <c r="G154" s="164">
        <v>1359000</v>
      </c>
      <c r="H154" s="66" t="s">
        <v>186</v>
      </c>
      <c r="I154" s="50"/>
      <c r="J154" s="50"/>
      <c r="K154" s="86" t="s">
        <v>577</v>
      </c>
      <c r="L154" s="66" t="s">
        <v>1148</v>
      </c>
      <c r="M154" s="120"/>
      <c r="N154" s="66" t="s">
        <v>220</v>
      </c>
      <c r="O154" s="120" t="s">
        <v>178</v>
      </c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</row>
    <row r="155" spans="1:36" s="108" customFormat="1" ht="69.75">
      <c r="A155" s="116">
        <v>150</v>
      </c>
      <c r="B155" s="61" t="s">
        <v>2079</v>
      </c>
      <c r="C155" s="61" t="s">
        <v>616</v>
      </c>
      <c r="D155" s="50" t="s">
        <v>2434</v>
      </c>
      <c r="E155" s="119"/>
      <c r="F155" s="69" t="s">
        <v>226</v>
      </c>
      <c r="G155" s="164">
        <v>1570000</v>
      </c>
      <c r="H155" s="66" t="s">
        <v>186</v>
      </c>
      <c r="I155" s="50"/>
      <c r="J155" s="50"/>
      <c r="K155" s="86" t="s">
        <v>577</v>
      </c>
      <c r="L155" s="66" t="s">
        <v>1148</v>
      </c>
      <c r="M155" s="120"/>
      <c r="N155" s="66" t="s">
        <v>220</v>
      </c>
      <c r="O155" s="120" t="s">
        <v>178</v>
      </c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</row>
    <row r="156" spans="1:36" s="108" customFormat="1" ht="46.5">
      <c r="A156" s="116">
        <v>151</v>
      </c>
      <c r="B156" s="61" t="s">
        <v>2080</v>
      </c>
      <c r="C156" s="61" t="s">
        <v>616</v>
      </c>
      <c r="D156" s="50" t="s">
        <v>2435</v>
      </c>
      <c r="E156" s="119"/>
      <c r="F156" s="69" t="s">
        <v>226</v>
      </c>
      <c r="G156" s="164">
        <v>2500000</v>
      </c>
      <c r="H156" s="66" t="s">
        <v>186</v>
      </c>
      <c r="I156" s="50"/>
      <c r="J156" s="50"/>
      <c r="K156" s="50" t="s">
        <v>1159</v>
      </c>
      <c r="L156" s="66" t="s">
        <v>1160</v>
      </c>
      <c r="M156" s="120"/>
      <c r="N156" s="66" t="s">
        <v>220</v>
      </c>
      <c r="O156" s="120" t="s">
        <v>178</v>
      </c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</row>
    <row r="157" spans="1:36" s="108" customFormat="1" ht="46.5">
      <c r="A157" s="116">
        <v>152</v>
      </c>
      <c r="B157" s="61" t="s">
        <v>2081</v>
      </c>
      <c r="C157" s="61" t="s">
        <v>616</v>
      </c>
      <c r="D157" s="50" t="s">
        <v>2436</v>
      </c>
      <c r="E157" s="119"/>
      <c r="F157" s="69" t="s">
        <v>226</v>
      </c>
      <c r="G157" s="164">
        <v>1000000</v>
      </c>
      <c r="H157" s="66" t="s">
        <v>1162</v>
      </c>
      <c r="I157" s="50"/>
      <c r="J157" s="50"/>
      <c r="K157" s="50" t="s">
        <v>1159</v>
      </c>
      <c r="L157" s="66" t="s">
        <v>1160</v>
      </c>
      <c r="M157" s="120"/>
      <c r="N157" s="66" t="s">
        <v>220</v>
      </c>
      <c r="O157" s="120" t="s">
        <v>178</v>
      </c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</row>
    <row r="158" spans="1:36" s="108" customFormat="1" ht="46.5">
      <c r="A158" s="116">
        <v>153</v>
      </c>
      <c r="B158" s="61" t="s">
        <v>2082</v>
      </c>
      <c r="C158" s="61" t="s">
        <v>616</v>
      </c>
      <c r="D158" s="50" t="s">
        <v>2437</v>
      </c>
      <c r="E158" s="119"/>
      <c r="F158" s="69" t="s">
        <v>226</v>
      </c>
      <c r="G158" s="164">
        <v>44800</v>
      </c>
      <c r="H158" s="66" t="s">
        <v>69</v>
      </c>
      <c r="I158" s="50"/>
      <c r="J158" s="50"/>
      <c r="K158" s="86" t="s">
        <v>577</v>
      </c>
      <c r="L158" s="66" t="s">
        <v>1148</v>
      </c>
      <c r="M158" s="120"/>
      <c r="N158" s="66" t="s">
        <v>220</v>
      </c>
      <c r="O158" s="120" t="s">
        <v>178</v>
      </c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</row>
    <row r="159" spans="1:36" s="108" customFormat="1" ht="46.5">
      <c r="A159" s="116">
        <v>154</v>
      </c>
      <c r="B159" s="61" t="s">
        <v>2083</v>
      </c>
      <c r="C159" s="61" t="s">
        <v>616</v>
      </c>
      <c r="D159" s="50" t="s">
        <v>2438</v>
      </c>
      <c r="E159" s="119"/>
      <c r="F159" s="69" t="s">
        <v>226</v>
      </c>
      <c r="G159" s="164">
        <v>51900</v>
      </c>
      <c r="H159" s="66" t="s">
        <v>69</v>
      </c>
      <c r="I159" s="50"/>
      <c r="J159" s="50"/>
      <c r="K159" s="86" t="s">
        <v>577</v>
      </c>
      <c r="L159" s="66" t="s">
        <v>1148</v>
      </c>
      <c r="M159" s="120"/>
      <c r="N159" s="66" t="s">
        <v>220</v>
      </c>
      <c r="O159" s="120" t="s">
        <v>178</v>
      </c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</row>
    <row r="160" spans="1:36" s="108" customFormat="1" ht="46.5">
      <c r="A160" s="116">
        <v>155</v>
      </c>
      <c r="B160" s="61" t="s">
        <v>2084</v>
      </c>
      <c r="C160" s="61" t="s">
        <v>616</v>
      </c>
      <c r="D160" s="50" t="s">
        <v>2439</v>
      </c>
      <c r="E160" s="119"/>
      <c r="F160" s="69" t="s">
        <v>226</v>
      </c>
      <c r="G160" s="164">
        <v>54700</v>
      </c>
      <c r="H160" s="66" t="s">
        <v>69</v>
      </c>
      <c r="I160" s="50"/>
      <c r="J160" s="50"/>
      <c r="K160" s="86" t="s">
        <v>577</v>
      </c>
      <c r="L160" s="66" t="s">
        <v>1148</v>
      </c>
      <c r="M160" s="120"/>
      <c r="N160" s="66" t="s">
        <v>220</v>
      </c>
      <c r="O160" s="120" t="s">
        <v>178</v>
      </c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</row>
    <row r="161" spans="1:36" s="108" customFormat="1" ht="46.5">
      <c r="A161" s="116">
        <v>156</v>
      </c>
      <c r="B161" s="61" t="s">
        <v>2085</v>
      </c>
      <c r="C161" s="61" t="s">
        <v>616</v>
      </c>
      <c r="D161" s="50" t="s">
        <v>2440</v>
      </c>
      <c r="E161" s="119"/>
      <c r="F161" s="69" t="s">
        <v>226</v>
      </c>
      <c r="G161" s="164">
        <v>84300</v>
      </c>
      <c r="H161" s="66" t="s">
        <v>69</v>
      </c>
      <c r="I161" s="50"/>
      <c r="J161" s="50"/>
      <c r="K161" s="86" t="s">
        <v>577</v>
      </c>
      <c r="L161" s="66" t="s">
        <v>1148</v>
      </c>
      <c r="M161" s="120"/>
      <c r="N161" s="66" t="s">
        <v>220</v>
      </c>
      <c r="O161" s="120" t="s">
        <v>178</v>
      </c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</row>
    <row r="162" spans="1:36" s="108" customFormat="1" ht="46.5">
      <c r="A162" s="116">
        <v>157</v>
      </c>
      <c r="B162" s="61" t="s">
        <v>2086</v>
      </c>
      <c r="C162" s="61" t="s">
        <v>1178</v>
      </c>
      <c r="D162" s="50" t="s">
        <v>1179</v>
      </c>
      <c r="E162" s="119"/>
      <c r="F162" s="69" t="s">
        <v>1023</v>
      </c>
      <c r="G162" s="164">
        <v>14800</v>
      </c>
      <c r="H162" s="66" t="s">
        <v>186</v>
      </c>
      <c r="I162" s="50"/>
      <c r="J162" s="50"/>
      <c r="K162" s="50" t="s">
        <v>172</v>
      </c>
      <c r="L162" s="66" t="s">
        <v>173</v>
      </c>
      <c r="M162" s="120"/>
      <c r="N162" s="66" t="s">
        <v>227</v>
      </c>
      <c r="O162" s="120" t="s">
        <v>178</v>
      </c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</row>
    <row r="163" spans="1:36" s="108" customFormat="1" ht="46.5">
      <c r="A163" s="116">
        <v>158</v>
      </c>
      <c r="B163" s="61" t="s">
        <v>2091</v>
      </c>
      <c r="C163" s="61" t="s">
        <v>1178</v>
      </c>
      <c r="D163" s="50" t="s">
        <v>1185</v>
      </c>
      <c r="E163" s="119"/>
      <c r="F163" s="69" t="s">
        <v>1023</v>
      </c>
      <c r="G163" s="164">
        <v>5500</v>
      </c>
      <c r="H163" s="66" t="s">
        <v>186</v>
      </c>
      <c r="I163" s="50"/>
      <c r="J163" s="50"/>
      <c r="K163" s="50" t="s">
        <v>172</v>
      </c>
      <c r="L163" s="66" t="s">
        <v>173</v>
      </c>
      <c r="M163" s="120"/>
      <c r="N163" s="66" t="s">
        <v>227</v>
      </c>
      <c r="O163" s="120" t="s">
        <v>178</v>
      </c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</row>
    <row r="164" spans="1:36" s="108" customFormat="1" ht="46.5">
      <c r="A164" s="116">
        <v>159</v>
      </c>
      <c r="B164" s="61" t="s">
        <v>2092</v>
      </c>
      <c r="C164" s="61" t="s">
        <v>1178</v>
      </c>
      <c r="D164" s="50" t="s">
        <v>1186</v>
      </c>
      <c r="E164" s="119"/>
      <c r="F164" s="69" t="s">
        <v>1023</v>
      </c>
      <c r="G164" s="164">
        <v>5800</v>
      </c>
      <c r="H164" s="66" t="s">
        <v>186</v>
      </c>
      <c r="I164" s="50"/>
      <c r="J164" s="50"/>
      <c r="K164" s="50" t="s">
        <v>172</v>
      </c>
      <c r="L164" s="66" t="s">
        <v>173</v>
      </c>
      <c r="M164" s="120"/>
      <c r="N164" s="66" t="s">
        <v>227</v>
      </c>
      <c r="O164" s="120" t="s">
        <v>178</v>
      </c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</row>
    <row r="165" spans="1:36" s="108" customFormat="1" ht="46.5">
      <c r="A165" s="116">
        <v>160</v>
      </c>
      <c r="B165" s="61" t="s">
        <v>2093</v>
      </c>
      <c r="C165" s="61" t="s">
        <v>1178</v>
      </c>
      <c r="D165" s="50" t="s">
        <v>1187</v>
      </c>
      <c r="E165" s="119"/>
      <c r="F165" s="69" t="s">
        <v>1023</v>
      </c>
      <c r="G165" s="164">
        <v>6300</v>
      </c>
      <c r="H165" s="66" t="s">
        <v>186</v>
      </c>
      <c r="I165" s="50"/>
      <c r="J165" s="50"/>
      <c r="K165" s="50" t="s">
        <v>172</v>
      </c>
      <c r="L165" s="66" t="s">
        <v>173</v>
      </c>
      <c r="M165" s="120"/>
      <c r="N165" s="66" t="s">
        <v>227</v>
      </c>
      <c r="O165" s="120" t="s">
        <v>178</v>
      </c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</row>
    <row r="166" spans="1:36" s="108" customFormat="1" ht="46.5">
      <c r="A166" s="116">
        <v>161</v>
      </c>
      <c r="B166" s="61" t="s">
        <v>2087</v>
      </c>
      <c r="C166" s="61" t="s">
        <v>1178</v>
      </c>
      <c r="D166" s="50" t="s">
        <v>1188</v>
      </c>
      <c r="E166" s="119"/>
      <c r="F166" s="69" t="s">
        <v>1023</v>
      </c>
      <c r="G166" s="164">
        <v>6500</v>
      </c>
      <c r="H166" s="66" t="s">
        <v>186</v>
      </c>
      <c r="I166" s="50"/>
      <c r="J166" s="50"/>
      <c r="K166" s="50" t="s">
        <v>172</v>
      </c>
      <c r="L166" s="66" t="s">
        <v>173</v>
      </c>
      <c r="M166" s="120"/>
      <c r="N166" s="66" t="s">
        <v>227</v>
      </c>
      <c r="O166" s="120" t="s">
        <v>178</v>
      </c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</row>
    <row r="167" spans="1:36" s="108" customFormat="1" ht="46.5">
      <c r="A167" s="116">
        <v>162</v>
      </c>
      <c r="B167" s="61" t="s">
        <v>2088</v>
      </c>
      <c r="C167" s="61" t="s">
        <v>1178</v>
      </c>
      <c r="D167" s="50" t="s">
        <v>1182</v>
      </c>
      <c r="E167" s="119"/>
      <c r="F167" s="69" t="s">
        <v>1023</v>
      </c>
      <c r="G167" s="164">
        <v>8300</v>
      </c>
      <c r="H167" s="66" t="s">
        <v>186</v>
      </c>
      <c r="I167" s="50"/>
      <c r="J167" s="50"/>
      <c r="K167" s="50" t="s">
        <v>172</v>
      </c>
      <c r="L167" s="66" t="s">
        <v>173</v>
      </c>
      <c r="M167" s="120"/>
      <c r="N167" s="66" t="s">
        <v>21</v>
      </c>
      <c r="O167" s="120" t="s">
        <v>178</v>
      </c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</row>
    <row r="168" spans="1:36" s="108" customFormat="1" ht="46.5">
      <c r="A168" s="116">
        <v>163</v>
      </c>
      <c r="B168" s="61" t="s">
        <v>2090</v>
      </c>
      <c r="C168" s="61" t="s">
        <v>1178</v>
      </c>
      <c r="D168" s="50" t="s">
        <v>1184</v>
      </c>
      <c r="E168" s="119"/>
      <c r="F168" s="69" t="s">
        <v>1023</v>
      </c>
      <c r="G168" s="164">
        <v>7600</v>
      </c>
      <c r="H168" s="66" t="s">
        <v>186</v>
      </c>
      <c r="I168" s="50"/>
      <c r="J168" s="50"/>
      <c r="K168" s="50" t="s">
        <v>172</v>
      </c>
      <c r="L168" s="66" t="s">
        <v>173</v>
      </c>
      <c r="M168" s="120"/>
      <c r="N168" s="66" t="s">
        <v>21</v>
      </c>
      <c r="O168" s="120" t="s">
        <v>178</v>
      </c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</row>
    <row r="169" spans="1:36" s="108" customFormat="1" ht="46.5">
      <c r="A169" s="116">
        <v>164</v>
      </c>
      <c r="B169" s="61" t="s">
        <v>2089</v>
      </c>
      <c r="C169" s="61" t="s">
        <v>1178</v>
      </c>
      <c r="D169" s="50" t="s">
        <v>1183</v>
      </c>
      <c r="E169" s="119"/>
      <c r="F169" s="69" t="s">
        <v>1023</v>
      </c>
      <c r="G169" s="164">
        <v>9300</v>
      </c>
      <c r="H169" s="66" t="s">
        <v>186</v>
      </c>
      <c r="I169" s="50"/>
      <c r="J169" s="50"/>
      <c r="K169" s="50" t="s">
        <v>172</v>
      </c>
      <c r="L169" s="66" t="s">
        <v>173</v>
      </c>
      <c r="M169" s="120"/>
      <c r="N169" s="66" t="s">
        <v>21</v>
      </c>
      <c r="O169" s="120" t="s">
        <v>178</v>
      </c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</row>
    <row r="170" spans="1:36" s="108" customFormat="1" ht="46.5">
      <c r="A170" s="116">
        <v>165</v>
      </c>
      <c r="B170" s="61" t="s">
        <v>2094</v>
      </c>
      <c r="C170" s="61" t="s">
        <v>1178</v>
      </c>
      <c r="D170" s="50" t="s">
        <v>1194</v>
      </c>
      <c r="E170" s="119"/>
      <c r="F170" s="69" t="s">
        <v>1023</v>
      </c>
      <c r="G170" s="164">
        <v>6400</v>
      </c>
      <c r="H170" s="66" t="s">
        <v>186</v>
      </c>
      <c r="I170" s="50"/>
      <c r="J170" s="50"/>
      <c r="K170" s="50" t="s">
        <v>172</v>
      </c>
      <c r="L170" s="66" t="s">
        <v>173</v>
      </c>
      <c r="M170" s="120"/>
      <c r="N170" s="66" t="s">
        <v>21</v>
      </c>
      <c r="O170" s="120" t="s">
        <v>178</v>
      </c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</row>
    <row r="171" spans="1:36" s="108" customFormat="1" ht="46.5">
      <c r="A171" s="116">
        <v>166</v>
      </c>
      <c r="B171" s="61" t="s">
        <v>2095</v>
      </c>
      <c r="C171" s="61" t="s">
        <v>1178</v>
      </c>
      <c r="D171" s="50" t="s">
        <v>1195</v>
      </c>
      <c r="E171" s="119"/>
      <c r="F171" s="69" t="s">
        <v>1023</v>
      </c>
      <c r="G171" s="164">
        <v>6900</v>
      </c>
      <c r="H171" s="66" t="s">
        <v>186</v>
      </c>
      <c r="I171" s="50"/>
      <c r="J171" s="50"/>
      <c r="K171" s="50" t="s">
        <v>172</v>
      </c>
      <c r="L171" s="66" t="s">
        <v>173</v>
      </c>
      <c r="M171" s="120"/>
      <c r="N171" s="66" t="s">
        <v>21</v>
      </c>
      <c r="O171" s="120" t="s">
        <v>178</v>
      </c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</row>
    <row r="172" spans="1:36" s="108" customFormat="1" ht="46.5">
      <c r="A172" s="116">
        <v>167</v>
      </c>
      <c r="B172" s="61" t="s">
        <v>2096</v>
      </c>
      <c r="C172" s="61" t="s">
        <v>1178</v>
      </c>
      <c r="D172" s="50" t="s">
        <v>1193</v>
      </c>
      <c r="E172" s="119"/>
      <c r="F172" s="69" t="s">
        <v>1023</v>
      </c>
      <c r="G172" s="164">
        <v>9500</v>
      </c>
      <c r="H172" s="66" t="s">
        <v>186</v>
      </c>
      <c r="I172" s="50"/>
      <c r="J172" s="50"/>
      <c r="K172" s="50" t="s">
        <v>172</v>
      </c>
      <c r="L172" s="66" t="s">
        <v>173</v>
      </c>
      <c r="M172" s="120"/>
      <c r="N172" s="66" t="s">
        <v>21</v>
      </c>
      <c r="O172" s="120" t="s">
        <v>178</v>
      </c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</row>
    <row r="173" spans="1:36" s="108" customFormat="1" ht="46.5">
      <c r="A173" s="116">
        <v>168</v>
      </c>
      <c r="B173" s="61" t="s">
        <v>2097</v>
      </c>
      <c r="C173" s="61" t="s">
        <v>1178</v>
      </c>
      <c r="D173" s="50" t="s">
        <v>1189</v>
      </c>
      <c r="E173" s="119"/>
      <c r="F173" s="69" t="s">
        <v>1023</v>
      </c>
      <c r="G173" s="164">
        <v>15000</v>
      </c>
      <c r="H173" s="66" t="s">
        <v>186</v>
      </c>
      <c r="I173" s="50"/>
      <c r="J173" s="50"/>
      <c r="K173" s="50" t="s">
        <v>172</v>
      </c>
      <c r="L173" s="66" t="s">
        <v>173</v>
      </c>
      <c r="M173" s="120"/>
      <c r="N173" s="66" t="s">
        <v>21</v>
      </c>
      <c r="O173" s="120" t="s">
        <v>178</v>
      </c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</row>
    <row r="174" spans="1:36" s="108" customFormat="1" ht="46.5">
      <c r="A174" s="116">
        <v>169</v>
      </c>
      <c r="B174" s="61" t="s">
        <v>2098</v>
      </c>
      <c r="C174" s="61" t="s">
        <v>1178</v>
      </c>
      <c r="D174" s="50" t="s">
        <v>1190</v>
      </c>
      <c r="E174" s="119"/>
      <c r="F174" s="69" t="s">
        <v>1023</v>
      </c>
      <c r="G174" s="164">
        <v>18000</v>
      </c>
      <c r="H174" s="66" t="s">
        <v>186</v>
      </c>
      <c r="I174" s="50"/>
      <c r="J174" s="50"/>
      <c r="K174" s="50" t="s">
        <v>172</v>
      </c>
      <c r="L174" s="66" t="s">
        <v>173</v>
      </c>
      <c r="M174" s="120"/>
      <c r="N174" s="66" t="s">
        <v>21</v>
      </c>
      <c r="O174" s="120" t="s">
        <v>178</v>
      </c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</row>
    <row r="175" spans="1:36" s="108" customFormat="1" ht="46.5">
      <c r="A175" s="116">
        <v>170</v>
      </c>
      <c r="B175" s="61" t="s">
        <v>2105</v>
      </c>
      <c r="C175" s="61" t="s">
        <v>1214</v>
      </c>
      <c r="D175" s="50" t="s">
        <v>1226</v>
      </c>
      <c r="E175" s="119"/>
      <c r="F175" s="69" t="s">
        <v>226</v>
      </c>
      <c r="G175" s="164">
        <v>50000</v>
      </c>
      <c r="H175" s="66" t="s">
        <v>186</v>
      </c>
      <c r="I175" s="50"/>
      <c r="J175" s="50"/>
      <c r="K175" s="50" t="s">
        <v>172</v>
      </c>
      <c r="L175" s="66" t="s">
        <v>173</v>
      </c>
      <c r="M175" s="120"/>
      <c r="N175" s="66" t="s">
        <v>21</v>
      </c>
      <c r="O175" s="120" t="s">
        <v>178</v>
      </c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</row>
    <row r="176" spans="1:36" s="108" customFormat="1" ht="46.5">
      <c r="A176" s="116">
        <v>171</v>
      </c>
      <c r="B176" s="61" t="s">
        <v>2106</v>
      </c>
      <c r="C176" s="61" t="s">
        <v>1214</v>
      </c>
      <c r="D176" s="50" t="s">
        <v>1227</v>
      </c>
      <c r="E176" s="119"/>
      <c r="F176" s="69" t="s">
        <v>226</v>
      </c>
      <c r="G176" s="164">
        <v>90000</v>
      </c>
      <c r="H176" s="66" t="s">
        <v>186</v>
      </c>
      <c r="I176" s="50"/>
      <c r="J176" s="50"/>
      <c r="K176" s="50" t="s">
        <v>172</v>
      </c>
      <c r="L176" s="66" t="s">
        <v>173</v>
      </c>
      <c r="M176" s="120"/>
      <c r="N176" s="66" t="s">
        <v>21</v>
      </c>
      <c r="O176" s="120" t="s">
        <v>178</v>
      </c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</row>
    <row r="177" spans="1:36" s="108" customFormat="1" ht="46.5">
      <c r="A177" s="116">
        <v>172</v>
      </c>
      <c r="B177" s="61" t="s">
        <v>2107</v>
      </c>
      <c r="C177" s="61" t="s">
        <v>1214</v>
      </c>
      <c r="D177" s="50" t="s">
        <v>1228</v>
      </c>
      <c r="E177" s="119"/>
      <c r="F177" s="69" t="s">
        <v>226</v>
      </c>
      <c r="G177" s="164">
        <v>120000</v>
      </c>
      <c r="H177" s="66" t="s">
        <v>186</v>
      </c>
      <c r="I177" s="50"/>
      <c r="J177" s="50"/>
      <c r="K177" s="50" t="s">
        <v>172</v>
      </c>
      <c r="L177" s="66" t="s">
        <v>173</v>
      </c>
      <c r="M177" s="120"/>
      <c r="N177" s="66" t="s">
        <v>21</v>
      </c>
      <c r="O177" s="120" t="s">
        <v>178</v>
      </c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</row>
    <row r="178" spans="1:36" s="108" customFormat="1" ht="46.5">
      <c r="A178" s="116">
        <v>173</v>
      </c>
      <c r="B178" s="61" t="s">
        <v>2108</v>
      </c>
      <c r="C178" s="61" t="s">
        <v>1214</v>
      </c>
      <c r="D178" s="50" t="s">
        <v>1229</v>
      </c>
      <c r="E178" s="119"/>
      <c r="F178" s="69" t="s">
        <v>226</v>
      </c>
      <c r="G178" s="164">
        <v>180000</v>
      </c>
      <c r="H178" s="66" t="s">
        <v>186</v>
      </c>
      <c r="I178" s="50"/>
      <c r="J178" s="50"/>
      <c r="K178" s="50" t="s">
        <v>172</v>
      </c>
      <c r="L178" s="66" t="s">
        <v>173</v>
      </c>
      <c r="M178" s="120"/>
      <c r="N178" s="66" t="s">
        <v>21</v>
      </c>
      <c r="O178" s="120" t="s">
        <v>178</v>
      </c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</row>
    <row r="179" spans="1:36" s="108" customFormat="1" ht="46.5">
      <c r="A179" s="116">
        <v>174</v>
      </c>
      <c r="B179" s="61" t="s">
        <v>2109</v>
      </c>
      <c r="C179" s="61" t="s">
        <v>1214</v>
      </c>
      <c r="D179" s="50" t="s">
        <v>1230</v>
      </c>
      <c r="E179" s="119"/>
      <c r="F179" s="69" t="s">
        <v>226</v>
      </c>
      <c r="G179" s="167">
        <v>220000</v>
      </c>
      <c r="H179" s="66" t="s">
        <v>186</v>
      </c>
      <c r="I179" s="50"/>
      <c r="J179" s="50"/>
      <c r="K179" s="50" t="s">
        <v>172</v>
      </c>
      <c r="L179" s="66" t="s">
        <v>173</v>
      </c>
      <c r="M179" s="120"/>
      <c r="N179" s="66" t="s">
        <v>21</v>
      </c>
      <c r="O179" s="120" t="s">
        <v>178</v>
      </c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</row>
    <row r="180" spans="1:36" s="108" customFormat="1" ht="46.5">
      <c r="A180" s="116">
        <v>175</v>
      </c>
      <c r="B180" s="61" t="s">
        <v>2110</v>
      </c>
      <c r="C180" s="61" t="s">
        <v>1214</v>
      </c>
      <c r="D180" s="50" t="s">
        <v>1222</v>
      </c>
      <c r="E180" s="119"/>
      <c r="F180" s="69" t="s">
        <v>226</v>
      </c>
      <c r="G180" s="164">
        <v>120000</v>
      </c>
      <c r="H180" s="66" t="s">
        <v>186</v>
      </c>
      <c r="I180" s="50"/>
      <c r="J180" s="50"/>
      <c r="K180" s="50" t="s">
        <v>172</v>
      </c>
      <c r="L180" s="66" t="s">
        <v>173</v>
      </c>
      <c r="M180" s="120"/>
      <c r="N180" s="66" t="s">
        <v>21</v>
      </c>
      <c r="O180" s="120" t="s">
        <v>178</v>
      </c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</row>
    <row r="181" spans="1:36" s="108" customFormat="1" ht="46.5">
      <c r="A181" s="116">
        <v>176</v>
      </c>
      <c r="B181" s="61" t="s">
        <v>2111</v>
      </c>
      <c r="C181" s="61" t="s">
        <v>1214</v>
      </c>
      <c r="D181" s="50" t="s">
        <v>1223</v>
      </c>
      <c r="E181" s="119"/>
      <c r="F181" s="69" t="s">
        <v>226</v>
      </c>
      <c r="G181" s="164">
        <v>250000</v>
      </c>
      <c r="H181" s="66" t="s">
        <v>186</v>
      </c>
      <c r="I181" s="50"/>
      <c r="J181" s="50"/>
      <c r="K181" s="50" t="s">
        <v>172</v>
      </c>
      <c r="L181" s="66" t="s">
        <v>173</v>
      </c>
      <c r="M181" s="120"/>
      <c r="N181" s="66" t="s">
        <v>21</v>
      </c>
      <c r="O181" s="120" t="s">
        <v>178</v>
      </c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</row>
    <row r="182" spans="1:36" s="108" customFormat="1" ht="46.5">
      <c r="A182" s="116">
        <v>177</v>
      </c>
      <c r="B182" s="61" t="s">
        <v>2112</v>
      </c>
      <c r="C182" s="61" t="s">
        <v>1214</v>
      </c>
      <c r="D182" s="50" t="s">
        <v>1224</v>
      </c>
      <c r="E182" s="119"/>
      <c r="F182" s="69" t="s">
        <v>226</v>
      </c>
      <c r="G182" s="164">
        <v>300000</v>
      </c>
      <c r="H182" s="66" t="s">
        <v>186</v>
      </c>
      <c r="I182" s="50"/>
      <c r="J182" s="50"/>
      <c r="K182" s="50" t="s">
        <v>172</v>
      </c>
      <c r="L182" s="66" t="s">
        <v>173</v>
      </c>
      <c r="M182" s="120"/>
      <c r="N182" s="66" t="s">
        <v>21</v>
      </c>
      <c r="O182" s="120" t="s">
        <v>178</v>
      </c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</row>
    <row r="183" spans="1:36" s="108" customFormat="1" ht="46.5">
      <c r="A183" s="116">
        <v>178</v>
      </c>
      <c r="B183" s="61" t="s">
        <v>2113</v>
      </c>
      <c r="C183" s="61" t="s">
        <v>1214</v>
      </c>
      <c r="D183" s="50" t="s">
        <v>1225</v>
      </c>
      <c r="E183" s="119"/>
      <c r="F183" s="69" t="s">
        <v>226</v>
      </c>
      <c r="G183" s="164">
        <v>450000</v>
      </c>
      <c r="H183" s="66" t="s">
        <v>186</v>
      </c>
      <c r="I183" s="50"/>
      <c r="J183" s="50"/>
      <c r="K183" s="50" t="s">
        <v>172</v>
      </c>
      <c r="L183" s="66" t="s">
        <v>173</v>
      </c>
      <c r="M183" s="120"/>
      <c r="N183" s="66" t="s">
        <v>21</v>
      </c>
      <c r="O183" s="120" t="s">
        <v>178</v>
      </c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</row>
    <row r="184" spans="1:36" s="108" customFormat="1" ht="46.5">
      <c r="A184" s="116">
        <v>179</v>
      </c>
      <c r="B184" s="61" t="s">
        <v>2114</v>
      </c>
      <c r="C184" s="61" t="s">
        <v>1214</v>
      </c>
      <c r="D184" s="50" t="s">
        <v>1238</v>
      </c>
      <c r="E184" s="119"/>
      <c r="F184" s="69" t="s">
        <v>226</v>
      </c>
      <c r="G184" s="164">
        <v>130000</v>
      </c>
      <c r="H184" s="66" t="s">
        <v>186</v>
      </c>
      <c r="I184" s="50"/>
      <c r="J184" s="50"/>
      <c r="K184" s="50" t="s">
        <v>172</v>
      </c>
      <c r="L184" s="66" t="s">
        <v>173</v>
      </c>
      <c r="M184" s="120"/>
      <c r="N184" s="66" t="s">
        <v>21</v>
      </c>
      <c r="O184" s="120" t="s">
        <v>178</v>
      </c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</row>
    <row r="185" spans="1:36" s="108" customFormat="1" ht="46.5">
      <c r="A185" s="116">
        <v>180</v>
      </c>
      <c r="B185" s="61" t="s">
        <v>2115</v>
      </c>
      <c r="C185" s="61" t="s">
        <v>1214</v>
      </c>
      <c r="D185" s="50" t="s">
        <v>1239</v>
      </c>
      <c r="E185" s="127"/>
      <c r="F185" s="69" t="s">
        <v>226</v>
      </c>
      <c r="G185" s="165">
        <v>180000</v>
      </c>
      <c r="H185" s="66" t="s">
        <v>186</v>
      </c>
      <c r="I185" s="51"/>
      <c r="J185" s="51"/>
      <c r="K185" s="50" t="s">
        <v>172</v>
      </c>
      <c r="L185" s="66" t="s">
        <v>173</v>
      </c>
      <c r="M185" s="120"/>
      <c r="N185" s="66" t="s">
        <v>21</v>
      </c>
      <c r="O185" s="120" t="s">
        <v>178</v>
      </c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</row>
    <row r="186" spans="1:36" s="108" customFormat="1" ht="46.5">
      <c r="A186" s="116">
        <v>181</v>
      </c>
      <c r="B186" s="61" t="s">
        <v>2116</v>
      </c>
      <c r="C186" s="61" t="s">
        <v>1214</v>
      </c>
      <c r="D186" s="50" t="s">
        <v>1240</v>
      </c>
      <c r="E186" s="119"/>
      <c r="F186" s="69" t="s">
        <v>226</v>
      </c>
      <c r="G186" s="164">
        <v>180000</v>
      </c>
      <c r="H186" s="66" t="s">
        <v>186</v>
      </c>
      <c r="I186" s="50"/>
      <c r="J186" s="50"/>
      <c r="K186" s="50" t="s">
        <v>172</v>
      </c>
      <c r="L186" s="66" t="s">
        <v>173</v>
      </c>
      <c r="M186" s="120"/>
      <c r="N186" s="66" t="s">
        <v>21</v>
      </c>
      <c r="O186" s="120" t="s">
        <v>178</v>
      </c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</row>
    <row r="187" spans="1:36" s="108" customFormat="1" ht="46.5">
      <c r="A187" s="116">
        <v>182</v>
      </c>
      <c r="B187" s="61" t="s">
        <v>2117</v>
      </c>
      <c r="C187" s="61" t="s">
        <v>1214</v>
      </c>
      <c r="D187" s="50" t="s">
        <v>1231</v>
      </c>
      <c r="E187" s="119"/>
      <c r="F187" s="69" t="s">
        <v>226</v>
      </c>
      <c r="G187" s="164">
        <v>20000</v>
      </c>
      <c r="H187" s="66" t="s">
        <v>186</v>
      </c>
      <c r="I187" s="50"/>
      <c r="J187" s="50"/>
      <c r="K187" s="50" t="s">
        <v>172</v>
      </c>
      <c r="L187" s="66" t="s">
        <v>173</v>
      </c>
      <c r="M187" s="120"/>
      <c r="N187" s="66" t="s">
        <v>21</v>
      </c>
      <c r="O187" s="120" t="s">
        <v>178</v>
      </c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</row>
    <row r="188" spans="1:36" s="108" customFormat="1" ht="46.5">
      <c r="A188" s="116">
        <v>183</v>
      </c>
      <c r="B188" s="61" t="s">
        <v>2118</v>
      </c>
      <c r="C188" s="61" t="s">
        <v>1214</v>
      </c>
      <c r="D188" s="50" t="s">
        <v>1232</v>
      </c>
      <c r="E188" s="119"/>
      <c r="F188" s="69" t="s">
        <v>226</v>
      </c>
      <c r="G188" s="167">
        <v>31000</v>
      </c>
      <c r="H188" s="66" t="s">
        <v>186</v>
      </c>
      <c r="I188" s="50"/>
      <c r="J188" s="50"/>
      <c r="K188" s="50" t="s">
        <v>172</v>
      </c>
      <c r="L188" s="66" t="s">
        <v>173</v>
      </c>
      <c r="M188" s="120"/>
      <c r="N188" s="66" t="s">
        <v>21</v>
      </c>
      <c r="O188" s="120" t="s">
        <v>178</v>
      </c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</row>
    <row r="189" spans="1:36" s="108" customFormat="1" ht="46.5">
      <c r="A189" s="116">
        <v>184</v>
      </c>
      <c r="B189" s="61" t="s">
        <v>2119</v>
      </c>
      <c r="C189" s="61" t="s">
        <v>1214</v>
      </c>
      <c r="D189" s="50" t="s">
        <v>1233</v>
      </c>
      <c r="E189" s="127"/>
      <c r="F189" s="69" t="s">
        <v>226</v>
      </c>
      <c r="G189" s="165">
        <v>62200</v>
      </c>
      <c r="H189" s="49" t="s">
        <v>69</v>
      </c>
      <c r="I189" s="51"/>
      <c r="J189" s="51"/>
      <c r="K189" s="50" t="s">
        <v>172</v>
      </c>
      <c r="L189" s="66" t="s">
        <v>173</v>
      </c>
      <c r="M189" s="120"/>
      <c r="N189" s="66" t="s">
        <v>21</v>
      </c>
      <c r="O189" s="120" t="s">
        <v>178</v>
      </c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</row>
    <row r="190" spans="1:36" s="108" customFormat="1" ht="46.5">
      <c r="A190" s="116">
        <v>185</v>
      </c>
      <c r="B190" s="61" t="s">
        <v>2120</v>
      </c>
      <c r="C190" s="61" t="s">
        <v>1214</v>
      </c>
      <c r="D190" s="50" t="s">
        <v>1234</v>
      </c>
      <c r="E190" s="127"/>
      <c r="F190" s="69" t="s">
        <v>226</v>
      </c>
      <c r="G190" s="165">
        <v>26300</v>
      </c>
      <c r="H190" s="49" t="s">
        <v>69</v>
      </c>
      <c r="I190" s="51"/>
      <c r="J190" s="51"/>
      <c r="K190" s="50" t="s">
        <v>172</v>
      </c>
      <c r="L190" s="66" t="s">
        <v>173</v>
      </c>
      <c r="M190" s="120"/>
      <c r="N190" s="66" t="s">
        <v>21</v>
      </c>
      <c r="O190" s="120" t="s">
        <v>178</v>
      </c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</row>
    <row r="191" spans="1:36" s="108" customFormat="1" ht="46.5">
      <c r="A191" s="116">
        <v>186</v>
      </c>
      <c r="B191" s="61" t="s">
        <v>2121</v>
      </c>
      <c r="C191" s="61" t="s">
        <v>1214</v>
      </c>
      <c r="D191" s="50" t="s">
        <v>1235</v>
      </c>
      <c r="E191" s="127"/>
      <c r="F191" s="69" t="s">
        <v>226</v>
      </c>
      <c r="G191" s="165">
        <v>52800</v>
      </c>
      <c r="H191" s="49" t="s">
        <v>69</v>
      </c>
      <c r="I191" s="51"/>
      <c r="J191" s="51"/>
      <c r="K191" s="50" t="s">
        <v>172</v>
      </c>
      <c r="L191" s="66" t="s">
        <v>173</v>
      </c>
      <c r="M191" s="120"/>
      <c r="N191" s="66" t="s">
        <v>21</v>
      </c>
      <c r="O191" s="120" t="s">
        <v>178</v>
      </c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</row>
    <row r="192" spans="1:36" s="108" customFormat="1" ht="46.5">
      <c r="A192" s="116">
        <v>187</v>
      </c>
      <c r="B192" s="61" t="s">
        <v>2122</v>
      </c>
      <c r="C192" s="61" t="s">
        <v>1214</v>
      </c>
      <c r="D192" s="50" t="s">
        <v>1236</v>
      </c>
      <c r="E192" s="51"/>
      <c r="F192" s="69" t="s">
        <v>226</v>
      </c>
      <c r="G192" s="165">
        <v>69900</v>
      </c>
      <c r="H192" s="49" t="s">
        <v>69</v>
      </c>
      <c r="I192" s="51"/>
      <c r="J192" s="51"/>
      <c r="K192" s="50" t="s">
        <v>172</v>
      </c>
      <c r="L192" s="66" t="s">
        <v>173</v>
      </c>
      <c r="M192" s="120"/>
      <c r="N192" s="66" t="s">
        <v>21</v>
      </c>
      <c r="O192" s="120" t="s">
        <v>178</v>
      </c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</row>
    <row r="193" spans="1:36" s="108" customFormat="1" ht="46.5">
      <c r="A193" s="116">
        <v>188</v>
      </c>
      <c r="B193" s="61" t="s">
        <v>2123</v>
      </c>
      <c r="C193" s="61" t="s">
        <v>1214</v>
      </c>
      <c r="D193" s="50" t="s">
        <v>1219</v>
      </c>
      <c r="E193" s="119"/>
      <c r="F193" s="69" t="s">
        <v>226</v>
      </c>
      <c r="G193" s="167">
        <v>12000</v>
      </c>
      <c r="H193" s="66" t="s">
        <v>69</v>
      </c>
      <c r="I193" s="50"/>
      <c r="J193" s="50"/>
      <c r="K193" s="50" t="s">
        <v>172</v>
      </c>
      <c r="L193" s="66" t="s">
        <v>173</v>
      </c>
      <c r="M193" s="120"/>
      <c r="N193" s="66" t="s">
        <v>21</v>
      </c>
      <c r="O193" s="120" t="s">
        <v>178</v>
      </c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</row>
    <row r="194" spans="1:36" s="108" customFormat="1" ht="46.5">
      <c r="A194" s="116">
        <v>189</v>
      </c>
      <c r="B194" s="61" t="s">
        <v>2124</v>
      </c>
      <c r="C194" s="61" t="s">
        <v>1214</v>
      </c>
      <c r="D194" s="50" t="s">
        <v>1218</v>
      </c>
      <c r="E194" s="119"/>
      <c r="F194" s="69" t="s">
        <v>226</v>
      </c>
      <c r="G194" s="167">
        <v>20000</v>
      </c>
      <c r="H194" s="66" t="s">
        <v>69</v>
      </c>
      <c r="I194" s="50"/>
      <c r="J194" s="50"/>
      <c r="K194" s="50" t="s">
        <v>172</v>
      </c>
      <c r="L194" s="66" t="s">
        <v>173</v>
      </c>
      <c r="M194" s="120"/>
      <c r="N194" s="66" t="s">
        <v>21</v>
      </c>
      <c r="O194" s="120" t="s">
        <v>178</v>
      </c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</row>
    <row r="195" spans="1:36" s="108" customFormat="1" ht="46.5">
      <c r="A195" s="116">
        <v>190</v>
      </c>
      <c r="B195" s="61" t="s">
        <v>2125</v>
      </c>
      <c r="C195" s="61" t="s">
        <v>1214</v>
      </c>
      <c r="D195" s="50" t="s">
        <v>1215</v>
      </c>
      <c r="E195" s="119"/>
      <c r="F195" s="69" t="s">
        <v>1216</v>
      </c>
      <c r="G195" s="164">
        <v>49900</v>
      </c>
      <c r="H195" s="66" t="s">
        <v>186</v>
      </c>
      <c r="I195" s="50"/>
      <c r="J195" s="50"/>
      <c r="K195" s="50" t="s">
        <v>172</v>
      </c>
      <c r="L195" s="66" t="s">
        <v>173</v>
      </c>
      <c r="M195" s="120"/>
      <c r="N195" s="66" t="s">
        <v>21</v>
      </c>
      <c r="O195" s="120" t="s">
        <v>178</v>
      </c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</row>
    <row r="196" spans="1:36" s="108" customFormat="1" ht="46.5">
      <c r="A196" s="116">
        <v>191</v>
      </c>
      <c r="B196" s="61" t="s">
        <v>2126</v>
      </c>
      <c r="C196" s="61" t="s">
        <v>1214</v>
      </c>
      <c r="D196" s="50" t="s">
        <v>1217</v>
      </c>
      <c r="E196" s="119"/>
      <c r="F196" s="69" t="s">
        <v>1216</v>
      </c>
      <c r="G196" s="164">
        <v>75000</v>
      </c>
      <c r="H196" s="66" t="s">
        <v>186</v>
      </c>
      <c r="I196" s="50"/>
      <c r="J196" s="50"/>
      <c r="K196" s="50" t="s">
        <v>172</v>
      </c>
      <c r="L196" s="66" t="s">
        <v>173</v>
      </c>
      <c r="M196" s="120"/>
      <c r="N196" s="66" t="s">
        <v>21</v>
      </c>
      <c r="O196" s="120" t="s">
        <v>178</v>
      </c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</row>
    <row r="197" spans="1:36" s="108" customFormat="1" ht="46.5">
      <c r="A197" s="116">
        <v>192</v>
      </c>
      <c r="B197" s="61" t="s">
        <v>2127</v>
      </c>
      <c r="C197" s="61" t="s">
        <v>1214</v>
      </c>
      <c r="D197" s="50" t="s">
        <v>1886</v>
      </c>
      <c r="E197" s="119"/>
      <c r="F197" s="69" t="s">
        <v>226</v>
      </c>
      <c r="G197" s="164">
        <v>23000</v>
      </c>
      <c r="H197" s="66" t="s">
        <v>69</v>
      </c>
      <c r="I197" s="50"/>
      <c r="J197" s="50"/>
      <c r="K197" s="50" t="s">
        <v>172</v>
      </c>
      <c r="L197" s="66" t="s">
        <v>173</v>
      </c>
      <c r="M197" s="120"/>
      <c r="N197" s="66" t="s">
        <v>21</v>
      </c>
      <c r="O197" s="120" t="s">
        <v>178</v>
      </c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</row>
    <row r="198" spans="1:36" s="108" customFormat="1" ht="46.5">
      <c r="A198" s="116">
        <v>193</v>
      </c>
      <c r="B198" s="61" t="s">
        <v>2128</v>
      </c>
      <c r="C198" s="61" t="s">
        <v>1214</v>
      </c>
      <c r="D198" s="50" t="s">
        <v>1887</v>
      </c>
      <c r="E198" s="119"/>
      <c r="F198" s="69" t="s">
        <v>226</v>
      </c>
      <c r="G198" s="164">
        <v>25900</v>
      </c>
      <c r="H198" s="66" t="s">
        <v>69</v>
      </c>
      <c r="I198" s="50"/>
      <c r="J198" s="50"/>
      <c r="K198" s="50" t="s">
        <v>172</v>
      </c>
      <c r="L198" s="66" t="s">
        <v>173</v>
      </c>
      <c r="M198" s="120"/>
      <c r="N198" s="66" t="s">
        <v>21</v>
      </c>
      <c r="O198" s="120" t="s">
        <v>178</v>
      </c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</row>
    <row r="199" spans="1:36" s="108" customFormat="1" ht="46.5">
      <c r="A199" s="116">
        <v>194</v>
      </c>
      <c r="B199" s="61" t="s">
        <v>2129</v>
      </c>
      <c r="C199" s="61" t="s">
        <v>1214</v>
      </c>
      <c r="D199" s="50" t="s">
        <v>1888</v>
      </c>
      <c r="E199" s="119"/>
      <c r="F199" s="69" t="s">
        <v>226</v>
      </c>
      <c r="G199" s="164">
        <v>28600</v>
      </c>
      <c r="H199" s="66" t="s">
        <v>69</v>
      </c>
      <c r="I199" s="50"/>
      <c r="J199" s="50"/>
      <c r="K199" s="50" t="s">
        <v>172</v>
      </c>
      <c r="L199" s="66" t="s">
        <v>173</v>
      </c>
      <c r="M199" s="120"/>
      <c r="N199" s="66" t="s">
        <v>21</v>
      </c>
      <c r="O199" s="120" t="s">
        <v>178</v>
      </c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</row>
    <row r="200" spans="1:36" s="108" customFormat="1" ht="46.5">
      <c r="A200" s="116">
        <v>195</v>
      </c>
      <c r="B200" s="61" t="s">
        <v>2130</v>
      </c>
      <c r="C200" s="61" t="s">
        <v>1214</v>
      </c>
      <c r="D200" s="50" t="s">
        <v>1889</v>
      </c>
      <c r="E200" s="119"/>
      <c r="F200" s="69" t="s">
        <v>226</v>
      </c>
      <c r="G200" s="164">
        <v>30600</v>
      </c>
      <c r="H200" s="66" t="s">
        <v>69</v>
      </c>
      <c r="I200" s="50"/>
      <c r="J200" s="50"/>
      <c r="K200" s="50" t="s">
        <v>172</v>
      </c>
      <c r="L200" s="66" t="s">
        <v>173</v>
      </c>
      <c r="M200" s="120"/>
      <c r="N200" s="66" t="s">
        <v>21</v>
      </c>
      <c r="O200" s="120" t="s">
        <v>178</v>
      </c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</row>
    <row r="201" spans="1:36" s="108" customFormat="1" ht="46.5">
      <c r="A201" s="116">
        <v>196</v>
      </c>
      <c r="B201" s="61" t="s">
        <v>2131</v>
      </c>
      <c r="C201" s="61" t="s">
        <v>1214</v>
      </c>
      <c r="D201" s="50" t="s">
        <v>1890</v>
      </c>
      <c r="E201" s="119"/>
      <c r="F201" s="69" t="s">
        <v>226</v>
      </c>
      <c r="G201" s="164">
        <v>32400</v>
      </c>
      <c r="H201" s="66" t="s">
        <v>69</v>
      </c>
      <c r="I201" s="50"/>
      <c r="J201" s="50"/>
      <c r="K201" s="50" t="s">
        <v>172</v>
      </c>
      <c r="L201" s="66" t="s">
        <v>173</v>
      </c>
      <c r="M201" s="120"/>
      <c r="N201" s="66" t="s">
        <v>21</v>
      </c>
      <c r="O201" s="120" t="s">
        <v>178</v>
      </c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</row>
    <row r="202" spans="1:36" s="108" customFormat="1" ht="46.5">
      <c r="A202" s="116">
        <v>197</v>
      </c>
      <c r="B202" s="61" t="s">
        <v>2132</v>
      </c>
      <c r="C202" s="61" t="s">
        <v>1214</v>
      </c>
      <c r="D202" s="50" t="s">
        <v>1891</v>
      </c>
      <c r="E202" s="122"/>
      <c r="F202" s="69" t="s">
        <v>226</v>
      </c>
      <c r="G202" s="164">
        <v>36000</v>
      </c>
      <c r="H202" s="66" t="s">
        <v>69</v>
      </c>
      <c r="I202" s="51"/>
      <c r="J202" s="50"/>
      <c r="K202" s="50" t="s">
        <v>172</v>
      </c>
      <c r="L202" s="66" t="s">
        <v>173</v>
      </c>
      <c r="M202" s="120"/>
      <c r="N202" s="66" t="s">
        <v>21</v>
      </c>
      <c r="O202" s="120" t="s">
        <v>178</v>
      </c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</row>
    <row r="203" spans="1:36" s="108" customFormat="1" ht="46.5">
      <c r="A203" s="116">
        <v>198</v>
      </c>
      <c r="B203" s="61" t="s">
        <v>2133</v>
      </c>
      <c r="C203" s="61" t="s">
        <v>1214</v>
      </c>
      <c r="D203" s="50" t="s">
        <v>1892</v>
      </c>
      <c r="E203" s="122"/>
      <c r="F203" s="69" t="s">
        <v>226</v>
      </c>
      <c r="G203" s="164">
        <v>40200</v>
      </c>
      <c r="H203" s="66" t="s">
        <v>69</v>
      </c>
      <c r="I203" s="51"/>
      <c r="J203" s="50"/>
      <c r="K203" s="50" t="s">
        <v>172</v>
      </c>
      <c r="L203" s="66" t="s">
        <v>173</v>
      </c>
      <c r="M203" s="120"/>
      <c r="N203" s="66" t="s">
        <v>21</v>
      </c>
      <c r="O203" s="120" t="s">
        <v>178</v>
      </c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</row>
    <row r="204" spans="1:36" s="108" customFormat="1" ht="46.5">
      <c r="A204" s="116">
        <v>199</v>
      </c>
      <c r="B204" s="61" t="s">
        <v>2134</v>
      </c>
      <c r="C204" s="61" t="s">
        <v>1214</v>
      </c>
      <c r="D204" s="50" t="s">
        <v>1893</v>
      </c>
      <c r="E204" s="122"/>
      <c r="F204" s="69" t="s">
        <v>226</v>
      </c>
      <c r="G204" s="164">
        <v>42300</v>
      </c>
      <c r="H204" s="66" t="s">
        <v>69</v>
      </c>
      <c r="I204" s="51"/>
      <c r="J204" s="50"/>
      <c r="K204" s="50" t="s">
        <v>172</v>
      </c>
      <c r="L204" s="66" t="s">
        <v>173</v>
      </c>
      <c r="M204" s="120"/>
      <c r="N204" s="66" t="s">
        <v>21</v>
      </c>
      <c r="O204" s="120" t="s">
        <v>178</v>
      </c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</row>
    <row r="205" spans="1:36" s="108" customFormat="1" ht="46.5">
      <c r="A205" s="116">
        <v>200</v>
      </c>
      <c r="B205" s="61" t="s">
        <v>2135</v>
      </c>
      <c r="C205" s="61" t="s">
        <v>1214</v>
      </c>
      <c r="D205" s="50" t="s">
        <v>1894</v>
      </c>
      <c r="E205" s="119"/>
      <c r="F205" s="69" t="s">
        <v>226</v>
      </c>
      <c r="G205" s="164">
        <v>47000</v>
      </c>
      <c r="H205" s="66" t="s">
        <v>69</v>
      </c>
      <c r="I205" s="50"/>
      <c r="J205" s="50"/>
      <c r="K205" s="50" t="s">
        <v>172</v>
      </c>
      <c r="L205" s="66" t="s">
        <v>173</v>
      </c>
      <c r="M205" s="120"/>
      <c r="N205" s="66" t="s">
        <v>21</v>
      </c>
      <c r="O205" s="120" t="s">
        <v>178</v>
      </c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</row>
    <row r="206" spans="1:36" s="108" customFormat="1" ht="46.5">
      <c r="A206" s="116">
        <v>201</v>
      </c>
      <c r="B206" s="61" t="s">
        <v>2136</v>
      </c>
      <c r="C206" s="61" t="s">
        <v>1214</v>
      </c>
      <c r="D206" s="50" t="s">
        <v>1895</v>
      </c>
      <c r="E206" s="119"/>
      <c r="F206" s="69" t="s">
        <v>226</v>
      </c>
      <c r="G206" s="164">
        <v>51200</v>
      </c>
      <c r="H206" s="66" t="s">
        <v>69</v>
      </c>
      <c r="I206" s="50"/>
      <c r="J206" s="50"/>
      <c r="K206" s="50" t="s">
        <v>172</v>
      </c>
      <c r="L206" s="66" t="s">
        <v>173</v>
      </c>
      <c r="M206" s="120"/>
      <c r="N206" s="66" t="s">
        <v>21</v>
      </c>
      <c r="O206" s="120" t="s">
        <v>178</v>
      </c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</row>
    <row r="207" spans="1:36" s="108" customFormat="1" ht="46.5">
      <c r="A207" s="116">
        <v>202</v>
      </c>
      <c r="B207" s="61" t="s">
        <v>2137</v>
      </c>
      <c r="C207" s="61" t="s">
        <v>1214</v>
      </c>
      <c r="D207" s="50" t="s">
        <v>1896</v>
      </c>
      <c r="E207" s="119"/>
      <c r="F207" s="69" t="s">
        <v>226</v>
      </c>
      <c r="G207" s="164">
        <v>53300</v>
      </c>
      <c r="H207" s="66" t="s">
        <v>69</v>
      </c>
      <c r="I207" s="50"/>
      <c r="J207" s="50"/>
      <c r="K207" s="50" t="s">
        <v>172</v>
      </c>
      <c r="L207" s="66" t="s">
        <v>173</v>
      </c>
      <c r="M207" s="120"/>
      <c r="N207" s="66" t="s">
        <v>21</v>
      </c>
      <c r="O207" s="120" t="s">
        <v>178</v>
      </c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</row>
    <row r="208" spans="1:36" s="108" customFormat="1" ht="46.5">
      <c r="A208" s="116">
        <v>203</v>
      </c>
      <c r="B208" s="61" t="s">
        <v>2138</v>
      </c>
      <c r="C208" s="61" t="s">
        <v>1214</v>
      </c>
      <c r="D208" s="50" t="s">
        <v>1897</v>
      </c>
      <c r="E208" s="119"/>
      <c r="F208" s="69" t="s">
        <v>226</v>
      </c>
      <c r="G208" s="164">
        <v>55900</v>
      </c>
      <c r="H208" s="66" t="s">
        <v>69</v>
      </c>
      <c r="I208" s="50"/>
      <c r="J208" s="50"/>
      <c r="K208" s="50" t="s">
        <v>172</v>
      </c>
      <c r="L208" s="66" t="s">
        <v>173</v>
      </c>
      <c r="M208" s="120"/>
      <c r="N208" s="66" t="s">
        <v>21</v>
      </c>
      <c r="O208" s="120" t="s">
        <v>178</v>
      </c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</row>
    <row r="209" spans="1:36" s="108" customFormat="1" ht="46.5">
      <c r="A209" s="116">
        <v>204</v>
      </c>
      <c r="B209" s="61" t="s">
        <v>2139</v>
      </c>
      <c r="C209" s="61" t="s">
        <v>1214</v>
      </c>
      <c r="D209" s="50" t="s">
        <v>1898</v>
      </c>
      <c r="E209" s="119"/>
      <c r="F209" s="69" t="s">
        <v>226</v>
      </c>
      <c r="G209" s="164">
        <v>57000</v>
      </c>
      <c r="H209" s="66" t="s">
        <v>69</v>
      </c>
      <c r="I209" s="50"/>
      <c r="J209" s="50"/>
      <c r="K209" s="50" t="s">
        <v>172</v>
      </c>
      <c r="L209" s="66" t="s">
        <v>173</v>
      </c>
      <c r="M209" s="120"/>
      <c r="N209" s="66" t="s">
        <v>21</v>
      </c>
      <c r="O209" s="120" t="s">
        <v>178</v>
      </c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</row>
    <row r="210" spans="1:36" s="108" customFormat="1" ht="46.5">
      <c r="A210" s="116">
        <v>205</v>
      </c>
      <c r="B210" s="61" t="s">
        <v>2140</v>
      </c>
      <c r="C210" s="61" t="s">
        <v>1214</v>
      </c>
      <c r="D210" s="50" t="s">
        <v>1899</v>
      </c>
      <c r="E210" s="119"/>
      <c r="F210" s="69" t="s">
        <v>226</v>
      </c>
      <c r="G210" s="164">
        <v>30100</v>
      </c>
      <c r="H210" s="66" t="s">
        <v>69</v>
      </c>
      <c r="I210" s="50"/>
      <c r="J210" s="50"/>
      <c r="K210" s="50" t="s">
        <v>172</v>
      </c>
      <c r="L210" s="66" t="s">
        <v>173</v>
      </c>
      <c r="M210" s="120"/>
      <c r="N210" s="66" t="s">
        <v>21</v>
      </c>
      <c r="O210" s="120" t="s">
        <v>178</v>
      </c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</row>
    <row r="211" spans="1:36" s="108" customFormat="1" ht="46.5">
      <c r="A211" s="116">
        <v>206</v>
      </c>
      <c r="B211" s="61" t="s">
        <v>2141</v>
      </c>
      <c r="C211" s="61" t="s">
        <v>1214</v>
      </c>
      <c r="D211" s="50" t="s">
        <v>1900</v>
      </c>
      <c r="E211" s="119"/>
      <c r="F211" s="69" t="s">
        <v>226</v>
      </c>
      <c r="G211" s="164">
        <v>34800</v>
      </c>
      <c r="H211" s="66" t="s">
        <v>69</v>
      </c>
      <c r="I211" s="50"/>
      <c r="J211" s="50"/>
      <c r="K211" s="50" t="s">
        <v>172</v>
      </c>
      <c r="L211" s="66" t="s">
        <v>173</v>
      </c>
      <c r="M211" s="120"/>
      <c r="N211" s="66" t="s">
        <v>21</v>
      </c>
      <c r="O211" s="120" t="s">
        <v>178</v>
      </c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</row>
    <row r="212" spans="1:36" s="108" customFormat="1" ht="46.5">
      <c r="A212" s="116">
        <v>207</v>
      </c>
      <c r="B212" s="61" t="s">
        <v>2142</v>
      </c>
      <c r="C212" s="61" t="s">
        <v>1214</v>
      </c>
      <c r="D212" s="50" t="s">
        <v>1901</v>
      </c>
      <c r="E212" s="119"/>
      <c r="F212" s="69" t="s">
        <v>226</v>
      </c>
      <c r="G212" s="164">
        <v>41500</v>
      </c>
      <c r="H212" s="66" t="s">
        <v>69</v>
      </c>
      <c r="I212" s="50"/>
      <c r="J212" s="50"/>
      <c r="K212" s="50" t="s">
        <v>172</v>
      </c>
      <c r="L212" s="66" t="s">
        <v>173</v>
      </c>
      <c r="M212" s="120"/>
      <c r="N212" s="66" t="s">
        <v>21</v>
      </c>
      <c r="O212" s="120" t="s">
        <v>178</v>
      </c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</row>
    <row r="213" spans="1:36" s="108" customFormat="1" ht="46.5">
      <c r="A213" s="116">
        <v>208</v>
      </c>
      <c r="B213" s="61" t="s">
        <v>2143</v>
      </c>
      <c r="C213" s="61" t="s">
        <v>1214</v>
      </c>
      <c r="D213" s="50" t="s">
        <v>1902</v>
      </c>
      <c r="E213" s="119"/>
      <c r="F213" s="69" t="s">
        <v>226</v>
      </c>
      <c r="G213" s="164">
        <v>43400</v>
      </c>
      <c r="H213" s="66" t="s">
        <v>69</v>
      </c>
      <c r="I213" s="50"/>
      <c r="J213" s="50"/>
      <c r="K213" s="50" t="s">
        <v>172</v>
      </c>
      <c r="L213" s="66" t="s">
        <v>173</v>
      </c>
      <c r="M213" s="120"/>
      <c r="N213" s="66" t="s">
        <v>21</v>
      </c>
      <c r="O213" s="120" t="s">
        <v>178</v>
      </c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</row>
    <row r="214" spans="1:36" s="108" customFormat="1" ht="46.5">
      <c r="A214" s="116">
        <v>209</v>
      </c>
      <c r="B214" s="61" t="s">
        <v>2144</v>
      </c>
      <c r="C214" s="61" t="s">
        <v>1214</v>
      </c>
      <c r="D214" s="50" t="s">
        <v>1903</v>
      </c>
      <c r="E214" s="119"/>
      <c r="F214" s="69" t="s">
        <v>226</v>
      </c>
      <c r="G214" s="164">
        <v>48100</v>
      </c>
      <c r="H214" s="66" t="s">
        <v>69</v>
      </c>
      <c r="I214" s="50"/>
      <c r="J214" s="50"/>
      <c r="K214" s="50" t="s">
        <v>172</v>
      </c>
      <c r="L214" s="66" t="s">
        <v>173</v>
      </c>
      <c r="M214" s="120"/>
      <c r="N214" s="66" t="s">
        <v>21</v>
      </c>
      <c r="O214" s="120" t="s">
        <v>178</v>
      </c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</row>
    <row r="215" spans="1:36" s="108" customFormat="1" ht="46.5">
      <c r="A215" s="116">
        <v>210</v>
      </c>
      <c r="B215" s="61" t="s">
        <v>2145</v>
      </c>
      <c r="C215" s="61" t="s">
        <v>1214</v>
      </c>
      <c r="D215" s="50" t="s">
        <v>1904</v>
      </c>
      <c r="E215" s="119"/>
      <c r="F215" s="69" t="s">
        <v>226</v>
      </c>
      <c r="G215" s="164">
        <v>55400</v>
      </c>
      <c r="H215" s="66" t="s">
        <v>69</v>
      </c>
      <c r="I215" s="50"/>
      <c r="J215" s="50"/>
      <c r="K215" s="50" t="s">
        <v>172</v>
      </c>
      <c r="L215" s="66" t="s">
        <v>173</v>
      </c>
      <c r="M215" s="120"/>
      <c r="N215" s="66" t="s">
        <v>21</v>
      </c>
      <c r="O215" s="120" t="s">
        <v>178</v>
      </c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</row>
    <row r="216" spans="1:36" s="108" customFormat="1" ht="46.5">
      <c r="A216" s="116">
        <v>211</v>
      </c>
      <c r="B216" s="61" t="s">
        <v>2146</v>
      </c>
      <c r="C216" s="61" t="s">
        <v>1214</v>
      </c>
      <c r="D216" s="50" t="s">
        <v>1905</v>
      </c>
      <c r="E216" s="119"/>
      <c r="F216" s="69" t="s">
        <v>226</v>
      </c>
      <c r="G216" s="164">
        <v>62700</v>
      </c>
      <c r="H216" s="66" t="s">
        <v>69</v>
      </c>
      <c r="I216" s="50"/>
      <c r="J216" s="50"/>
      <c r="K216" s="50" t="s">
        <v>172</v>
      </c>
      <c r="L216" s="66" t="s">
        <v>173</v>
      </c>
      <c r="M216" s="120"/>
      <c r="N216" s="66" t="s">
        <v>21</v>
      </c>
      <c r="O216" s="120" t="s">
        <v>178</v>
      </c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</row>
    <row r="217" spans="1:36" s="108" customFormat="1" ht="46.5">
      <c r="A217" s="116">
        <v>212</v>
      </c>
      <c r="B217" s="61" t="s">
        <v>2147</v>
      </c>
      <c r="C217" s="61" t="s">
        <v>1214</v>
      </c>
      <c r="D217" s="50" t="s">
        <v>1906</v>
      </c>
      <c r="E217" s="119"/>
      <c r="F217" s="69" t="s">
        <v>226</v>
      </c>
      <c r="G217" s="164">
        <v>71000</v>
      </c>
      <c r="H217" s="66" t="s">
        <v>69</v>
      </c>
      <c r="I217" s="50"/>
      <c r="J217" s="50"/>
      <c r="K217" s="50" t="s">
        <v>172</v>
      </c>
      <c r="L217" s="66" t="s">
        <v>173</v>
      </c>
      <c r="M217" s="120"/>
      <c r="N217" s="66" t="s">
        <v>21</v>
      </c>
      <c r="O217" s="120" t="s">
        <v>178</v>
      </c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</row>
    <row r="218" spans="1:36" s="108" customFormat="1" ht="46.5">
      <c r="A218" s="116">
        <v>213</v>
      </c>
      <c r="B218" s="61" t="s">
        <v>2148</v>
      </c>
      <c r="C218" s="61" t="s">
        <v>1214</v>
      </c>
      <c r="D218" s="50" t="s">
        <v>1907</v>
      </c>
      <c r="E218" s="119"/>
      <c r="F218" s="69" t="s">
        <v>226</v>
      </c>
      <c r="G218" s="164">
        <v>17000</v>
      </c>
      <c r="H218" s="66" t="s">
        <v>69</v>
      </c>
      <c r="I218" s="50"/>
      <c r="J218" s="50"/>
      <c r="K218" s="50" t="s">
        <v>172</v>
      </c>
      <c r="L218" s="66" t="s">
        <v>173</v>
      </c>
      <c r="M218" s="120"/>
      <c r="N218" s="66" t="s">
        <v>21</v>
      </c>
      <c r="O218" s="120" t="s">
        <v>178</v>
      </c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</row>
    <row r="219" spans="1:36" s="108" customFormat="1" ht="46.5">
      <c r="A219" s="116">
        <v>214</v>
      </c>
      <c r="B219" s="61" t="s">
        <v>2149</v>
      </c>
      <c r="C219" s="61" t="s">
        <v>1214</v>
      </c>
      <c r="D219" s="50" t="s">
        <v>1908</v>
      </c>
      <c r="E219" s="119"/>
      <c r="F219" s="69" t="s">
        <v>226</v>
      </c>
      <c r="G219" s="164">
        <v>20000</v>
      </c>
      <c r="H219" s="66" t="s">
        <v>69</v>
      </c>
      <c r="I219" s="50"/>
      <c r="J219" s="50"/>
      <c r="K219" s="50" t="s">
        <v>172</v>
      </c>
      <c r="L219" s="66" t="s">
        <v>173</v>
      </c>
      <c r="M219" s="120"/>
      <c r="N219" s="66" t="s">
        <v>21</v>
      </c>
      <c r="O219" s="120" t="s">
        <v>178</v>
      </c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</row>
    <row r="220" spans="1:36" s="108" customFormat="1" ht="46.5">
      <c r="A220" s="116">
        <v>215</v>
      </c>
      <c r="B220" s="61" t="s">
        <v>2150</v>
      </c>
      <c r="C220" s="61" t="s">
        <v>1214</v>
      </c>
      <c r="D220" s="50" t="s">
        <v>1909</v>
      </c>
      <c r="E220" s="119"/>
      <c r="F220" s="69" t="s">
        <v>226</v>
      </c>
      <c r="G220" s="164">
        <v>21000</v>
      </c>
      <c r="H220" s="66" t="s">
        <v>69</v>
      </c>
      <c r="I220" s="50"/>
      <c r="J220" s="50"/>
      <c r="K220" s="50" t="s">
        <v>172</v>
      </c>
      <c r="L220" s="66" t="s">
        <v>173</v>
      </c>
      <c r="M220" s="120"/>
      <c r="N220" s="66" t="s">
        <v>21</v>
      </c>
      <c r="O220" s="120" t="s">
        <v>178</v>
      </c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</row>
    <row r="221" spans="1:36" s="108" customFormat="1" ht="46.5">
      <c r="A221" s="116">
        <v>216</v>
      </c>
      <c r="B221" s="61" t="s">
        <v>2151</v>
      </c>
      <c r="C221" s="61" t="s">
        <v>1214</v>
      </c>
      <c r="D221" s="50" t="s">
        <v>1910</v>
      </c>
      <c r="E221" s="119"/>
      <c r="F221" s="69" t="s">
        <v>226</v>
      </c>
      <c r="G221" s="164">
        <v>28000</v>
      </c>
      <c r="H221" s="66" t="s">
        <v>69</v>
      </c>
      <c r="I221" s="50"/>
      <c r="J221" s="50"/>
      <c r="K221" s="50" t="s">
        <v>172</v>
      </c>
      <c r="L221" s="66" t="s">
        <v>173</v>
      </c>
      <c r="M221" s="120"/>
      <c r="N221" s="66" t="s">
        <v>21</v>
      </c>
      <c r="O221" s="120" t="s">
        <v>178</v>
      </c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</row>
    <row r="222" spans="1:36" s="108" customFormat="1" ht="46.5">
      <c r="A222" s="116">
        <v>217</v>
      </c>
      <c r="B222" s="61" t="s">
        <v>2152</v>
      </c>
      <c r="C222" s="61" t="s">
        <v>1214</v>
      </c>
      <c r="D222" s="50" t="s">
        <v>1911</v>
      </c>
      <c r="E222" s="119"/>
      <c r="F222" s="69" t="s">
        <v>226</v>
      </c>
      <c r="G222" s="164">
        <v>24200</v>
      </c>
      <c r="H222" s="66" t="s">
        <v>69</v>
      </c>
      <c r="I222" s="50"/>
      <c r="J222" s="50"/>
      <c r="K222" s="50" t="s">
        <v>172</v>
      </c>
      <c r="L222" s="66" t="s">
        <v>173</v>
      </c>
      <c r="M222" s="120"/>
      <c r="N222" s="66" t="s">
        <v>21</v>
      </c>
      <c r="O222" s="120" t="s">
        <v>178</v>
      </c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</row>
    <row r="223" spans="1:36" s="108" customFormat="1" ht="46.5">
      <c r="A223" s="116">
        <v>218</v>
      </c>
      <c r="B223" s="61" t="s">
        <v>2153</v>
      </c>
      <c r="C223" s="61" t="s">
        <v>1214</v>
      </c>
      <c r="D223" s="50" t="s">
        <v>1912</v>
      </c>
      <c r="E223" s="119"/>
      <c r="F223" s="69" t="s">
        <v>226</v>
      </c>
      <c r="G223" s="164">
        <v>27400</v>
      </c>
      <c r="H223" s="66" t="s">
        <v>69</v>
      </c>
      <c r="I223" s="50"/>
      <c r="J223" s="50"/>
      <c r="K223" s="50" t="s">
        <v>172</v>
      </c>
      <c r="L223" s="66" t="s">
        <v>173</v>
      </c>
      <c r="M223" s="120"/>
      <c r="N223" s="66" t="s">
        <v>21</v>
      </c>
      <c r="O223" s="120" t="s">
        <v>178</v>
      </c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</row>
    <row r="224" spans="1:36" s="108" customFormat="1" ht="46.5">
      <c r="A224" s="116">
        <v>219</v>
      </c>
      <c r="B224" s="61" t="s">
        <v>2154</v>
      </c>
      <c r="C224" s="61" t="s">
        <v>1214</v>
      </c>
      <c r="D224" s="50" t="s">
        <v>1913</v>
      </c>
      <c r="E224" s="119"/>
      <c r="F224" s="69" t="s">
        <v>226</v>
      </c>
      <c r="G224" s="167">
        <v>29700</v>
      </c>
      <c r="H224" s="66" t="s">
        <v>69</v>
      </c>
      <c r="I224" s="50"/>
      <c r="J224" s="50"/>
      <c r="K224" s="50" t="s">
        <v>172</v>
      </c>
      <c r="L224" s="66" t="s">
        <v>173</v>
      </c>
      <c r="M224" s="120"/>
      <c r="N224" s="66" t="s">
        <v>21</v>
      </c>
      <c r="O224" s="120" t="s">
        <v>178</v>
      </c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</row>
    <row r="225" spans="1:36" s="108" customFormat="1" ht="46.5">
      <c r="A225" s="116">
        <v>220</v>
      </c>
      <c r="B225" s="61" t="s">
        <v>2155</v>
      </c>
      <c r="C225" s="61" t="s">
        <v>1214</v>
      </c>
      <c r="D225" s="50" t="s">
        <v>1914</v>
      </c>
      <c r="E225" s="119"/>
      <c r="F225" s="69" t="s">
        <v>226</v>
      </c>
      <c r="G225" s="164">
        <v>36400</v>
      </c>
      <c r="H225" s="66" t="s">
        <v>69</v>
      </c>
      <c r="I225" s="50"/>
      <c r="J225" s="50"/>
      <c r="K225" s="50" t="s">
        <v>172</v>
      </c>
      <c r="L225" s="66" t="s">
        <v>173</v>
      </c>
      <c r="M225" s="120"/>
      <c r="N225" s="66" t="s">
        <v>21</v>
      </c>
      <c r="O225" s="120" t="s">
        <v>178</v>
      </c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</row>
    <row r="226" spans="1:36" s="108" customFormat="1" ht="46.5">
      <c r="A226" s="116">
        <v>221</v>
      </c>
      <c r="B226" s="61" t="s">
        <v>2156</v>
      </c>
      <c r="C226" s="61" t="s">
        <v>1214</v>
      </c>
      <c r="D226" s="50" t="s">
        <v>1915</v>
      </c>
      <c r="E226" s="119"/>
      <c r="F226" s="69" t="s">
        <v>226</v>
      </c>
      <c r="G226" s="164">
        <v>58000</v>
      </c>
      <c r="H226" s="66" t="s">
        <v>69</v>
      </c>
      <c r="I226" s="50"/>
      <c r="J226" s="50"/>
      <c r="K226" s="50" t="s">
        <v>172</v>
      </c>
      <c r="L226" s="66" t="s">
        <v>173</v>
      </c>
      <c r="M226" s="120"/>
      <c r="N226" s="66" t="s">
        <v>21</v>
      </c>
      <c r="O226" s="120" t="s">
        <v>178</v>
      </c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</row>
    <row r="227" spans="1:36" s="108" customFormat="1" ht="46.5">
      <c r="A227" s="116">
        <v>222</v>
      </c>
      <c r="B227" s="61" t="s">
        <v>2157</v>
      </c>
      <c r="C227" s="61" t="s">
        <v>1214</v>
      </c>
      <c r="D227" s="50" t="s">
        <v>1916</v>
      </c>
      <c r="E227" s="119"/>
      <c r="F227" s="69" t="s">
        <v>226</v>
      </c>
      <c r="G227" s="164">
        <v>61000</v>
      </c>
      <c r="H227" s="66" t="s">
        <v>69</v>
      </c>
      <c r="I227" s="50"/>
      <c r="J227" s="50"/>
      <c r="K227" s="50" t="s">
        <v>172</v>
      </c>
      <c r="L227" s="66" t="s">
        <v>173</v>
      </c>
      <c r="M227" s="120"/>
      <c r="N227" s="66" t="s">
        <v>21</v>
      </c>
      <c r="O227" s="120" t="s">
        <v>178</v>
      </c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</row>
    <row r="228" spans="1:36" s="110" customFormat="1" ht="69.75">
      <c r="A228" s="116">
        <v>223</v>
      </c>
      <c r="B228" s="61" t="s">
        <v>2158</v>
      </c>
      <c r="C228" s="61" t="s">
        <v>1214</v>
      </c>
      <c r="D228" s="60" t="s">
        <v>1917</v>
      </c>
      <c r="E228" s="70"/>
      <c r="F228" s="71" t="s">
        <v>226</v>
      </c>
      <c r="G228" s="159">
        <v>47000</v>
      </c>
      <c r="H228" s="61" t="s">
        <v>186</v>
      </c>
      <c r="I228" s="60"/>
      <c r="J228" s="60"/>
      <c r="K228" s="60" t="s">
        <v>172</v>
      </c>
      <c r="L228" s="61" t="s">
        <v>173</v>
      </c>
      <c r="M228" s="120"/>
      <c r="N228" s="61" t="s">
        <v>21</v>
      </c>
      <c r="O228" s="120" t="s">
        <v>178</v>
      </c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</row>
    <row r="229" spans="1:36" s="110" customFormat="1" ht="69.75">
      <c r="A229" s="116">
        <v>224</v>
      </c>
      <c r="B229" s="61" t="s">
        <v>2159</v>
      </c>
      <c r="C229" s="61" t="s">
        <v>1214</v>
      </c>
      <c r="D229" s="60" t="s">
        <v>1918</v>
      </c>
      <c r="E229" s="70"/>
      <c r="F229" s="71" t="s">
        <v>226</v>
      </c>
      <c r="G229" s="159">
        <v>55000</v>
      </c>
      <c r="H229" s="61" t="s">
        <v>186</v>
      </c>
      <c r="I229" s="60"/>
      <c r="J229" s="60"/>
      <c r="K229" s="60" t="s">
        <v>172</v>
      </c>
      <c r="L229" s="61" t="s">
        <v>173</v>
      </c>
      <c r="M229" s="120"/>
      <c r="N229" s="61" t="s">
        <v>21</v>
      </c>
      <c r="O229" s="120" t="s">
        <v>178</v>
      </c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  <c r="AJ229" s="56"/>
    </row>
    <row r="230" spans="1:36" s="108" customFormat="1" ht="46.5">
      <c r="A230" s="116">
        <v>225</v>
      </c>
      <c r="B230" s="61" t="s">
        <v>2160</v>
      </c>
      <c r="C230" s="61" t="s">
        <v>1214</v>
      </c>
      <c r="D230" s="50" t="s">
        <v>1220</v>
      </c>
      <c r="E230" s="119"/>
      <c r="F230" s="69" t="s">
        <v>226</v>
      </c>
      <c r="G230" s="164">
        <v>13000</v>
      </c>
      <c r="H230" s="66" t="s">
        <v>186</v>
      </c>
      <c r="I230" s="51"/>
      <c r="J230" s="50"/>
      <c r="K230" s="50" t="s">
        <v>172</v>
      </c>
      <c r="L230" s="66" t="s">
        <v>173</v>
      </c>
      <c r="M230" s="120"/>
      <c r="N230" s="66" t="s">
        <v>21</v>
      </c>
      <c r="O230" s="120" t="s">
        <v>178</v>
      </c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</row>
    <row r="231" spans="1:36" s="108" customFormat="1" ht="46.5">
      <c r="A231" s="116">
        <v>226</v>
      </c>
      <c r="B231" s="61" t="s">
        <v>2161</v>
      </c>
      <c r="C231" s="61" t="s">
        <v>1214</v>
      </c>
      <c r="D231" s="50" t="s">
        <v>1221</v>
      </c>
      <c r="E231" s="119"/>
      <c r="F231" s="69" t="s">
        <v>226</v>
      </c>
      <c r="G231" s="164">
        <v>14000</v>
      </c>
      <c r="H231" s="66" t="s">
        <v>186</v>
      </c>
      <c r="I231" s="51"/>
      <c r="J231" s="50"/>
      <c r="K231" s="50" t="s">
        <v>172</v>
      </c>
      <c r="L231" s="66" t="s">
        <v>173</v>
      </c>
      <c r="M231" s="120"/>
      <c r="N231" s="66" t="s">
        <v>21</v>
      </c>
      <c r="O231" s="120" t="s">
        <v>178</v>
      </c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</row>
    <row r="232" spans="1:36" s="108" customFormat="1" ht="46.5">
      <c r="A232" s="116">
        <v>227</v>
      </c>
      <c r="B232" s="61" t="s">
        <v>2162</v>
      </c>
      <c r="C232" s="61" t="s">
        <v>1214</v>
      </c>
      <c r="D232" s="50" t="s">
        <v>1246</v>
      </c>
      <c r="E232" s="119"/>
      <c r="F232" s="69" t="s">
        <v>171</v>
      </c>
      <c r="G232" s="164">
        <v>20000</v>
      </c>
      <c r="H232" s="66" t="s">
        <v>186</v>
      </c>
      <c r="I232" s="50"/>
      <c r="J232" s="50"/>
      <c r="K232" s="50" t="s">
        <v>172</v>
      </c>
      <c r="L232" s="66" t="s">
        <v>173</v>
      </c>
      <c r="M232" s="120"/>
      <c r="N232" s="66" t="s">
        <v>21</v>
      </c>
      <c r="O232" s="120" t="s">
        <v>178</v>
      </c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</row>
    <row r="233" spans="1:36" s="108" customFormat="1" ht="46.5">
      <c r="A233" s="116">
        <v>228</v>
      </c>
      <c r="B233" s="61" t="s">
        <v>2163</v>
      </c>
      <c r="C233" s="61" t="s">
        <v>1214</v>
      </c>
      <c r="D233" s="50" t="s">
        <v>1919</v>
      </c>
      <c r="E233" s="119"/>
      <c r="F233" s="69" t="s">
        <v>226</v>
      </c>
      <c r="G233" s="164">
        <v>5200</v>
      </c>
      <c r="H233" s="66" t="s">
        <v>69</v>
      </c>
      <c r="I233" s="50"/>
      <c r="J233" s="50"/>
      <c r="K233" s="50" t="s">
        <v>172</v>
      </c>
      <c r="L233" s="66" t="s">
        <v>173</v>
      </c>
      <c r="M233" s="120"/>
      <c r="N233" s="66" t="s">
        <v>1245</v>
      </c>
      <c r="O233" s="120" t="s">
        <v>178</v>
      </c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</row>
    <row r="234" spans="1:36" s="108" customFormat="1" ht="46.5">
      <c r="A234" s="116">
        <v>229</v>
      </c>
      <c r="B234" s="61" t="s">
        <v>2164</v>
      </c>
      <c r="C234" s="61" t="s">
        <v>1214</v>
      </c>
      <c r="D234" s="50" t="s">
        <v>1920</v>
      </c>
      <c r="E234" s="119"/>
      <c r="F234" s="69" t="s">
        <v>226</v>
      </c>
      <c r="G234" s="164">
        <v>6400</v>
      </c>
      <c r="H234" s="66" t="s">
        <v>69</v>
      </c>
      <c r="I234" s="50"/>
      <c r="J234" s="50"/>
      <c r="K234" s="50" t="s">
        <v>172</v>
      </c>
      <c r="L234" s="66" t="s">
        <v>173</v>
      </c>
      <c r="M234" s="120"/>
      <c r="N234" s="66" t="s">
        <v>1245</v>
      </c>
      <c r="O234" s="120" t="s">
        <v>178</v>
      </c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</row>
    <row r="235" spans="1:36" s="108" customFormat="1" ht="46.5">
      <c r="A235" s="116">
        <v>230</v>
      </c>
      <c r="B235" s="61" t="s">
        <v>2165</v>
      </c>
      <c r="C235" s="61" t="s">
        <v>1214</v>
      </c>
      <c r="D235" s="50" t="s">
        <v>1921</v>
      </c>
      <c r="E235" s="119"/>
      <c r="F235" s="69" t="s">
        <v>226</v>
      </c>
      <c r="G235" s="164">
        <v>8300</v>
      </c>
      <c r="H235" s="66" t="s">
        <v>69</v>
      </c>
      <c r="I235" s="50"/>
      <c r="J235" s="50"/>
      <c r="K235" s="50" t="s">
        <v>172</v>
      </c>
      <c r="L235" s="66" t="s">
        <v>173</v>
      </c>
      <c r="M235" s="120"/>
      <c r="N235" s="66" t="s">
        <v>1245</v>
      </c>
      <c r="O235" s="120" t="s">
        <v>178</v>
      </c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</row>
    <row r="236" spans="1:36" s="108" customFormat="1" ht="46.5">
      <c r="A236" s="116">
        <v>231</v>
      </c>
      <c r="B236" s="61" t="s">
        <v>2166</v>
      </c>
      <c r="C236" s="61" t="s">
        <v>1214</v>
      </c>
      <c r="D236" s="50" t="s">
        <v>1922</v>
      </c>
      <c r="E236" s="119"/>
      <c r="F236" s="69" t="s">
        <v>226</v>
      </c>
      <c r="G236" s="164">
        <v>9300</v>
      </c>
      <c r="H236" s="66" t="s">
        <v>69</v>
      </c>
      <c r="I236" s="50"/>
      <c r="J236" s="50"/>
      <c r="K236" s="50" t="s">
        <v>172</v>
      </c>
      <c r="L236" s="66" t="s">
        <v>173</v>
      </c>
      <c r="M236" s="120"/>
      <c r="N236" s="66" t="s">
        <v>1245</v>
      </c>
      <c r="O236" s="120" t="s">
        <v>178</v>
      </c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</row>
    <row r="237" spans="1:36" s="108" customFormat="1" ht="46.5">
      <c r="A237" s="116">
        <v>232</v>
      </c>
      <c r="B237" s="61" t="s">
        <v>2167</v>
      </c>
      <c r="C237" s="61" t="s">
        <v>1214</v>
      </c>
      <c r="D237" s="50" t="s">
        <v>1923</v>
      </c>
      <c r="E237" s="119"/>
      <c r="F237" s="69" t="s">
        <v>226</v>
      </c>
      <c r="G237" s="167">
        <v>5900</v>
      </c>
      <c r="H237" s="66" t="s">
        <v>69</v>
      </c>
      <c r="I237" s="50"/>
      <c r="J237" s="50"/>
      <c r="K237" s="50" t="s">
        <v>172</v>
      </c>
      <c r="L237" s="66" t="s">
        <v>173</v>
      </c>
      <c r="M237" s="120"/>
      <c r="N237" s="66" t="s">
        <v>1245</v>
      </c>
      <c r="O237" s="120" t="s">
        <v>178</v>
      </c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</row>
    <row r="238" spans="1:36" s="108" customFormat="1" ht="46.5">
      <c r="A238" s="116">
        <v>233</v>
      </c>
      <c r="B238" s="61" t="s">
        <v>2168</v>
      </c>
      <c r="C238" s="61" t="s">
        <v>1214</v>
      </c>
      <c r="D238" s="50" t="s">
        <v>1924</v>
      </c>
      <c r="E238" s="119"/>
      <c r="F238" s="69" t="s">
        <v>226</v>
      </c>
      <c r="G238" s="164">
        <v>8700</v>
      </c>
      <c r="H238" s="66" t="s">
        <v>69</v>
      </c>
      <c r="I238" s="50"/>
      <c r="J238" s="50"/>
      <c r="K238" s="50" t="s">
        <v>172</v>
      </c>
      <c r="L238" s="66" t="s">
        <v>173</v>
      </c>
      <c r="M238" s="120"/>
      <c r="N238" s="66" t="s">
        <v>1245</v>
      </c>
      <c r="O238" s="120" t="s">
        <v>178</v>
      </c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</row>
    <row r="239" spans="1:36" s="108" customFormat="1" ht="46.5">
      <c r="A239" s="116">
        <v>234</v>
      </c>
      <c r="B239" s="61" t="s">
        <v>2169</v>
      </c>
      <c r="C239" s="61" t="s">
        <v>1214</v>
      </c>
      <c r="D239" s="50" t="s">
        <v>1925</v>
      </c>
      <c r="E239" s="119"/>
      <c r="F239" s="69" t="s">
        <v>226</v>
      </c>
      <c r="G239" s="164">
        <v>11300</v>
      </c>
      <c r="H239" s="66" t="s">
        <v>69</v>
      </c>
      <c r="I239" s="50"/>
      <c r="J239" s="50"/>
      <c r="K239" s="50" t="s">
        <v>172</v>
      </c>
      <c r="L239" s="66" t="s">
        <v>173</v>
      </c>
      <c r="M239" s="120"/>
      <c r="N239" s="66" t="s">
        <v>1245</v>
      </c>
      <c r="O239" s="120" t="s">
        <v>178</v>
      </c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</row>
    <row r="240" spans="1:36" s="108" customFormat="1" ht="46.5">
      <c r="A240" s="116">
        <v>235</v>
      </c>
      <c r="B240" s="61" t="s">
        <v>2170</v>
      </c>
      <c r="C240" s="61" t="s">
        <v>1214</v>
      </c>
      <c r="D240" s="50" t="s">
        <v>1926</v>
      </c>
      <c r="E240" s="119"/>
      <c r="F240" s="69" t="s">
        <v>226</v>
      </c>
      <c r="G240" s="167">
        <v>14300</v>
      </c>
      <c r="H240" s="66" t="s">
        <v>69</v>
      </c>
      <c r="I240" s="50"/>
      <c r="J240" s="50"/>
      <c r="K240" s="50" t="s">
        <v>172</v>
      </c>
      <c r="L240" s="66" t="s">
        <v>173</v>
      </c>
      <c r="M240" s="120"/>
      <c r="N240" s="66" t="s">
        <v>1245</v>
      </c>
      <c r="O240" s="120" t="s">
        <v>178</v>
      </c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</row>
    <row r="241" spans="1:36" s="108" customFormat="1" ht="46.5">
      <c r="A241" s="116">
        <v>236</v>
      </c>
      <c r="B241" s="61" t="s">
        <v>2171</v>
      </c>
      <c r="C241" s="61" t="s">
        <v>1214</v>
      </c>
      <c r="D241" s="50" t="s">
        <v>1927</v>
      </c>
      <c r="E241" s="119"/>
      <c r="F241" s="69" t="s">
        <v>226</v>
      </c>
      <c r="G241" s="167">
        <v>17000</v>
      </c>
      <c r="H241" s="66" t="s">
        <v>69</v>
      </c>
      <c r="I241" s="50"/>
      <c r="J241" s="50"/>
      <c r="K241" s="50" t="s">
        <v>172</v>
      </c>
      <c r="L241" s="66" t="s">
        <v>173</v>
      </c>
      <c r="M241" s="120"/>
      <c r="N241" s="66" t="s">
        <v>1245</v>
      </c>
      <c r="O241" s="120" t="s">
        <v>178</v>
      </c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</row>
    <row r="242" spans="1:36" s="108" customFormat="1" ht="46.5">
      <c r="A242" s="116">
        <v>237</v>
      </c>
      <c r="B242" s="61" t="s">
        <v>2172</v>
      </c>
      <c r="C242" s="61" t="s">
        <v>1214</v>
      </c>
      <c r="D242" s="50" t="s">
        <v>1237</v>
      </c>
      <c r="E242" s="119"/>
      <c r="F242" s="69" t="s">
        <v>226</v>
      </c>
      <c r="G242" s="164">
        <v>48000</v>
      </c>
      <c r="H242" s="66" t="s">
        <v>186</v>
      </c>
      <c r="I242" s="50"/>
      <c r="J242" s="50"/>
      <c r="K242" s="50" t="s">
        <v>172</v>
      </c>
      <c r="L242" s="66" t="s">
        <v>173</v>
      </c>
      <c r="M242" s="120"/>
      <c r="N242" s="66" t="s">
        <v>21</v>
      </c>
      <c r="O242" s="120" t="s">
        <v>178</v>
      </c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</row>
    <row r="243" spans="1:36" s="108" customFormat="1" ht="46.5">
      <c r="A243" s="116">
        <v>238</v>
      </c>
      <c r="B243" s="61" t="s">
        <v>2173</v>
      </c>
      <c r="C243" s="61" t="s">
        <v>1214</v>
      </c>
      <c r="D243" s="50" t="s">
        <v>1241</v>
      </c>
      <c r="E243" s="119"/>
      <c r="F243" s="69" t="s">
        <v>226</v>
      </c>
      <c r="G243" s="167">
        <v>8500</v>
      </c>
      <c r="H243" s="66" t="s">
        <v>186</v>
      </c>
      <c r="I243" s="50"/>
      <c r="J243" s="50"/>
      <c r="K243" s="50" t="s">
        <v>172</v>
      </c>
      <c r="L243" s="66" t="s">
        <v>173</v>
      </c>
      <c r="M243" s="120"/>
      <c r="N243" s="66" t="s">
        <v>21</v>
      </c>
      <c r="O243" s="120" t="s">
        <v>178</v>
      </c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</row>
    <row r="244" spans="1:36" s="108" customFormat="1" ht="46.5">
      <c r="A244" s="116">
        <v>239</v>
      </c>
      <c r="B244" s="61" t="s">
        <v>2174</v>
      </c>
      <c r="C244" s="61" t="s">
        <v>1214</v>
      </c>
      <c r="D244" s="50" t="s">
        <v>1244</v>
      </c>
      <c r="E244" s="119"/>
      <c r="F244" s="69" t="s">
        <v>226</v>
      </c>
      <c r="G244" s="167">
        <v>7500</v>
      </c>
      <c r="H244" s="66" t="s">
        <v>69</v>
      </c>
      <c r="I244" s="50"/>
      <c r="J244" s="50"/>
      <c r="K244" s="50" t="s">
        <v>172</v>
      </c>
      <c r="L244" s="66" t="s">
        <v>173</v>
      </c>
      <c r="M244" s="120"/>
      <c r="N244" s="66" t="s">
        <v>23</v>
      </c>
      <c r="O244" s="120" t="s">
        <v>178</v>
      </c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</row>
    <row r="245" spans="1:36" s="108" customFormat="1" ht="46.5">
      <c r="A245" s="116">
        <v>240</v>
      </c>
      <c r="B245" s="61" t="s">
        <v>2175</v>
      </c>
      <c r="C245" s="61" t="s">
        <v>1214</v>
      </c>
      <c r="D245" s="51" t="s">
        <v>1928</v>
      </c>
      <c r="E245" s="121"/>
      <c r="F245" s="69" t="s">
        <v>226</v>
      </c>
      <c r="G245" s="165">
        <v>5500</v>
      </c>
      <c r="H245" s="66" t="s">
        <v>186</v>
      </c>
      <c r="I245" s="51"/>
      <c r="J245" s="51"/>
      <c r="K245" s="50" t="s">
        <v>172</v>
      </c>
      <c r="L245" s="66" t="s">
        <v>173</v>
      </c>
      <c r="M245" s="120"/>
      <c r="N245" s="49" t="s">
        <v>481</v>
      </c>
      <c r="O245" s="120" t="s">
        <v>178</v>
      </c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</row>
    <row r="246" spans="1:36" s="108" customFormat="1" ht="46.5">
      <c r="A246" s="116">
        <v>241</v>
      </c>
      <c r="B246" s="61" t="s">
        <v>2176</v>
      </c>
      <c r="C246" s="61" t="s">
        <v>1214</v>
      </c>
      <c r="D246" s="51" t="s">
        <v>1929</v>
      </c>
      <c r="E246" s="121"/>
      <c r="F246" s="69" t="s">
        <v>226</v>
      </c>
      <c r="G246" s="165">
        <v>7000</v>
      </c>
      <c r="H246" s="66" t="s">
        <v>186</v>
      </c>
      <c r="I246" s="51"/>
      <c r="J246" s="51"/>
      <c r="K246" s="50" t="s">
        <v>172</v>
      </c>
      <c r="L246" s="66" t="s">
        <v>173</v>
      </c>
      <c r="M246" s="120"/>
      <c r="N246" s="49" t="s">
        <v>481</v>
      </c>
      <c r="O246" s="120" t="s">
        <v>178</v>
      </c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</row>
    <row r="247" spans="1:36" s="108" customFormat="1" ht="46.5">
      <c r="A247" s="116">
        <v>242</v>
      </c>
      <c r="B247" s="61" t="s">
        <v>2177</v>
      </c>
      <c r="C247" s="61" t="s">
        <v>1214</v>
      </c>
      <c r="D247" s="51" t="s">
        <v>1243</v>
      </c>
      <c r="E247" s="121"/>
      <c r="F247" s="69" t="s">
        <v>226</v>
      </c>
      <c r="G247" s="165">
        <v>8000</v>
      </c>
      <c r="H247" s="66" t="s">
        <v>186</v>
      </c>
      <c r="I247" s="51"/>
      <c r="J247" s="51"/>
      <c r="K247" s="50" t="s">
        <v>172</v>
      </c>
      <c r="L247" s="66" t="s">
        <v>173</v>
      </c>
      <c r="M247" s="120"/>
      <c r="N247" s="49" t="s">
        <v>481</v>
      </c>
      <c r="O247" s="120" t="s">
        <v>178</v>
      </c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</row>
    <row r="248" spans="1:36" s="108" customFormat="1" ht="46.5">
      <c r="A248" s="116">
        <v>243</v>
      </c>
      <c r="B248" s="61" t="s">
        <v>2099</v>
      </c>
      <c r="C248" s="61" t="s">
        <v>1196</v>
      </c>
      <c r="D248" s="50" t="s">
        <v>1247</v>
      </c>
      <c r="E248" s="119"/>
      <c r="F248" s="69"/>
      <c r="G248" s="164">
        <v>15000</v>
      </c>
      <c r="H248" s="66" t="s">
        <v>69</v>
      </c>
      <c r="I248" s="50"/>
      <c r="J248" s="50"/>
      <c r="K248" s="50" t="s">
        <v>197</v>
      </c>
      <c r="L248" s="66" t="s">
        <v>198</v>
      </c>
      <c r="M248" s="120"/>
      <c r="N248" s="66" t="s">
        <v>1200</v>
      </c>
      <c r="O248" s="120" t="s">
        <v>178</v>
      </c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</row>
    <row r="249" spans="1:36" s="108" customFormat="1" ht="46.5">
      <c r="A249" s="116">
        <v>244</v>
      </c>
      <c r="B249" s="61" t="s">
        <v>2102</v>
      </c>
      <c r="C249" s="61" t="s">
        <v>1196</v>
      </c>
      <c r="D249" s="50" t="s">
        <v>1248</v>
      </c>
      <c r="E249" s="119"/>
      <c r="F249" s="69"/>
      <c r="G249" s="164">
        <v>32500</v>
      </c>
      <c r="H249" s="66" t="s">
        <v>69</v>
      </c>
      <c r="I249" s="50"/>
      <c r="J249" s="50"/>
      <c r="K249" s="50" t="s">
        <v>197</v>
      </c>
      <c r="L249" s="66" t="s">
        <v>198</v>
      </c>
      <c r="M249" s="120"/>
      <c r="N249" s="66" t="s">
        <v>1200</v>
      </c>
      <c r="O249" s="120" t="s">
        <v>178</v>
      </c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</row>
    <row r="250" spans="1:36" s="108" customFormat="1" ht="46.5">
      <c r="A250" s="116">
        <v>245</v>
      </c>
      <c r="B250" s="61" t="s">
        <v>2100</v>
      </c>
      <c r="C250" s="61" t="s">
        <v>1196</v>
      </c>
      <c r="D250" s="50" t="s">
        <v>1249</v>
      </c>
      <c r="E250" s="119"/>
      <c r="F250" s="69"/>
      <c r="G250" s="164">
        <v>50000</v>
      </c>
      <c r="H250" s="66" t="s">
        <v>69</v>
      </c>
      <c r="I250" s="50"/>
      <c r="J250" s="50"/>
      <c r="K250" s="50" t="s">
        <v>197</v>
      </c>
      <c r="L250" s="66" t="s">
        <v>198</v>
      </c>
      <c r="M250" s="120"/>
      <c r="N250" s="66" t="s">
        <v>1200</v>
      </c>
      <c r="O250" s="120" t="s">
        <v>178</v>
      </c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</row>
    <row r="251" spans="1:36" s="108" customFormat="1" ht="46.5">
      <c r="A251" s="116">
        <v>246</v>
      </c>
      <c r="B251" s="61" t="s">
        <v>2103</v>
      </c>
      <c r="C251" s="61" t="s">
        <v>1196</v>
      </c>
      <c r="D251" s="50" t="s">
        <v>1250</v>
      </c>
      <c r="E251" s="119"/>
      <c r="F251" s="69"/>
      <c r="G251" s="164">
        <v>245000</v>
      </c>
      <c r="H251" s="66" t="s">
        <v>69</v>
      </c>
      <c r="I251" s="50"/>
      <c r="J251" s="50"/>
      <c r="K251" s="50" t="s">
        <v>197</v>
      </c>
      <c r="L251" s="66" t="s">
        <v>198</v>
      </c>
      <c r="M251" s="120"/>
      <c r="N251" s="66" t="s">
        <v>1200</v>
      </c>
      <c r="O251" s="120" t="s">
        <v>178</v>
      </c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</row>
    <row r="252" spans="1:36" s="108" customFormat="1" ht="46.5">
      <c r="A252" s="116">
        <v>247</v>
      </c>
      <c r="B252" s="61" t="s">
        <v>2101</v>
      </c>
      <c r="C252" s="61" t="s">
        <v>1196</v>
      </c>
      <c r="D252" s="50" t="s">
        <v>1251</v>
      </c>
      <c r="E252" s="119"/>
      <c r="F252" s="69"/>
      <c r="G252" s="167">
        <v>285000</v>
      </c>
      <c r="H252" s="66" t="s">
        <v>69</v>
      </c>
      <c r="I252" s="50"/>
      <c r="J252" s="50"/>
      <c r="K252" s="50" t="s">
        <v>197</v>
      </c>
      <c r="L252" s="66" t="s">
        <v>198</v>
      </c>
      <c r="M252" s="120"/>
      <c r="N252" s="66" t="s">
        <v>21</v>
      </c>
      <c r="O252" s="120" t="s">
        <v>178</v>
      </c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</row>
    <row r="253" spans="1:36" s="108" customFormat="1" ht="46.5">
      <c r="A253" s="116">
        <v>248</v>
      </c>
      <c r="B253" s="61" t="s">
        <v>2104</v>
      </c>
      <c r="C253" s="61" t="s">
        <v>1196</v>
      </c>
      <c r="D253" s="50" t="s">
        <v>1252</v>
      </c>
      <c r="E253" s="119"/>
      <c r="F253" s="69"/>
      <c r="G253" s="164">
        <v>22000</v>
      </c>
      <c r="H253" s="66" t="s">
        <v>69</v>
      </c>
      <c r="I253" s="50"/>
      <c r="J253" s="50"/>
      <c r="K253" s="50" t="s">
        <v>197</v>
      </c>
      <c r="L253" s="66" t="s">
        <v>198</v>
      </c>
      <c r="M253" s="120"/>
      <c r="N253" s="66" t="s">
        <v>21</v>
      </c>
      <c r="O253" s="120" t="s">
        <v>178</v>
      </c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</row>
  </sheetData>
  <autoFilter ref="A5:AJ253"/>
  <sortState ref="A6:AJ247">
    <sortCondition ref="C6:C247"/>
  </sortState>
  <phoneticPr fontId="20" type="noConversion"/>
  <printOptions horizontalCentered="1"/>
  <pageMargins left="0.19685039370078741" right="0.19685039370078741" top="0.38" bottom="0.24" header="0" footer="0"/>
  <pageSetup fitToHeight="0" orientation="portrait" r:id="rId1"/>
  <headerFooter>
    <oddFooter>&amp;Cหน้า &amp;P จาก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3</vt:i4>
      </vt:variant>
    </vt:vector>
  </HeadingPairs>
  <TitlesOfParts>
    <vt:vector size="14" baseType="lpstr">
      <vt:lpstr>แบบฟอร์มงบลงทุน 67</vt:lpstr>
      <vt:lpstr>งบลงทุน66 (ขาขึ้น ห้ามขอซ้ำ)</vt:lpstr>
      <vt:lpstr>งบลงทุน 65(ได้แล้ว)</vt:lpstr>
      <vt:lpstr>งบค่าเสื่อม65 (ได้แล้ว)</vt:lpstr>
      <vt:lpstr>งบลงทุน 64(ได้แล้ว)</vt:lpstr>
      <vt:lpstr>ค่าเสื่อม 64(ได้แล้ว)</vt:lpstr>
      <vt:lpstr>งบCovid รอบ2(ได้แล้ว)</vt:lpstr>
      <vt:lpstr>บัญชีครุภัณฑ์การแพทย์ 23 ก.ค.63</vt:lpstr>
      <vt:lpstr>บัญชีสำนักงบประมาณ 23 ก.ค.63</vt:lpstr>
      <vt:lpstr>บัญชีนวัตกรรม 23 ก.ค. 63</vt:lpstr>
      <vt:lpstr> คอมและCCTV 23 ก.ค. 63</vt:lpstr>
      <vt:lpstr>'บัญชีครุภัณฑ์การแพทย์ 23 ก.ค.63'!Print_Area</vt:lpstr>
      <vt:lpstr>'งบค่าเสื่อม65 (ได้แล้ว)'!Print_Titles</vt:lpstr>
      <vt:lpstr>'บัญชีครุภัณฑ์การแพทย์ 23 ก.ค.63'!Print_Titles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ppc563</cp:lastModifiedBy>
  <cp:lastPrinted>2022-03-11T08:26:16Z</cp:lastPrinted>
  <dcterms:created xsi:type="dcterms:W3CDTF">2019-10-16T02:58:24Z</dcterms:created>
  <dcterms:modified xsi:type="dcterms:W3CDTF">2022-03-11T08:26:19Z</dcterms:modified>
</cp:coreProperties>
</file>